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fixcdd1\Documents\C2351-MIB_Konzepte_Navi\trunk\07-Arbeitspakete\03_AP3-Zieleingabe\POI-Kategorien\VW-Kategorien\"/>
    </mc:Choice>
  </mc:AlternateContent>
  <bookViews>
    <workbookView xWindow="-15" yWindow="-15" windowWidth="28815" windowHeight="7335" tabRatio="370"/>
  </bookViews>
  <sheets>
    <sheet name="CategoryBrandPropertyDefinition" sheetId="1" r:id="rId1"/>
    <sheet name="Subcategory" sheetId="4" r:id="rId2"/>
    <sheet name="IconBasePaths" sheetId="5" r:id="rId3"/>
    <sheet name="History" sheetId="2" r:id="rId4"/>
  </sheets>
  <definedNames>
    <definedName name="_xlnm._FilterDatabase" localSheetId="0" hidden="1">CategoryBrandPropertyDefinition!$A$1:$W$271</definedName>
  </definedNames>
  <calcPr calcId="162913"/>
</workbook>
</file>

<file path=xl/calcChain.xml><?xml version="1.0" encoding="utf-8"?>
<calcChain xmlns="http://schemas.openxmlformats.org/spreadsheetml/2006/main">
  <c r="J7" i="5" l="1"/>
  <c r="J8" i="5"/>
  <c r="J9" i="5"/>
  <c r="J10" i="5"/>
  <c r="J11" i="5"/>
  <c r="J12" i="5"/>
  <c r="J13" i="5"/>
  <c r="J14" i="5"/>
  <c r="J15" i="5"/>
  <c r="J16" i="5"/>
  <c r="J17" i="5"/>
  <c r="J18" i="5"/>
  <c r="J19" i="5"/>
  <c r="J20" i="5"/>
  <c r="J21" i="5"/>
  <c r="J6" i="5"/>
  <c r="W168" i="1" l="1"/>
  <c r="G168" i="1"/>
  <c r="H168" i="1" s="1"/>
  <c r="W167" i="1"/>
  <c r="G167" i="1"/>
  <c r="H167" i="1" s="1"/>
  <c r="W166" i="1"/>
  <c r="G166" i="1"/>
  <c r="H166" i="1" s="1"/>
  <c r="W165" i="1"/>
  <c r="G165" i="1"/>
  <c r="H165" i="1" s="1"/>
  <c r="W164" i="1"/>
  <c r="G164" i="1"/>
  <c r="H164" i="1" s="1"/>
  <c r="W162" i="1"/>
  <c r="T162" i="1"/>
  <c r="G162" i="1"/>
  <c r="H162" i="1" s="1"/>
  <c r="W252" i="1"/>
  <c r="G252" i="1"/>
  <c r="H252" i="1" s="1"/>
  <c r="W253" i="1"/>
  <c r="G253" i="1"/>
  <c r="H253" i="1" s="1"/>
  <c r="W254" i="1"/>
  <c r="G254" i="1"/>
  <c r="H254" i="1" s="1"/>
  <c r="W248" i="1" l="1"/>
  <c r="G248" i="1"/>
  <c r="H248" i="1" s="1"/>
  <c r="W249" i="1"/>
  <c r="G249" i="1"/>
  <c r="H249" i="1" s="1"/>
  <c r="W250" i="1"/>
  <c r="G250" i="1"/>
  <c r="H250" i="1" s="1"/>
  <c r="W247" i="1"/>
  <c r="G247" i="1"/>
  <c r="H247" i="1" s="1"/>
  <c r="G127" i="1" l="1"/>
  <c r="H127" i="1" s="1"/>
  <c r="G128" i="1"/>
  <c r="H128" i="1" s="1"/>
  <c r="H33" i="1"/>
  <c r="H59" i="1"/>
  <c r="H48" i="1"/>
  <c r="H61" i="1"/>
  <c r="H35" i="1"/>
  <c r="H112" i="1"/>
  <c r="H110" i="1"/>
  <c r="H123" i="1"/>
  <c r="H99" i="1"/>
  <c r="H36" i="1"/>
  <c r="H45" i="1"/>
  <c r="H50" i="1"/>
  <c r="H66" i="1"/>
  <c r="H37" i="1"/>
  <c r="H43" i="1"/>
  <c r="H54" i="1"/>
  <c r="H55" i="1"/>
  <c r="H58" i="1"/>
  <c r="H62" i="1"/>
  <c r="H69" i="1"/>
  <c r="H57" i="1"/>
  <c r="H52" i="1"/>
  <c r="H7" i="1"/>
  <c r="H3" i="1"/>
  <c r="H22" i="1"/>
  <c r="H27" i="1"/>
  <c r="H24" i="1"/>
  <c r="H30" i="1"/>
  <c r="H108" i="1"/>
  <c r="H104" i="1"/>
  <c r="H122" i="1"/>
  <c r="H98" i="1"/>
  <c r="H109" i="1"/>
  <c r="H82" i="1"/>
  <c r="H81" i="1"/>
  <c r="H83" i="1"/>
  <c r="H34" i="1"/>
  <c r="H20" i="1"/>
  <c r="H15" i="1"/>
  <c r="H84" i="1"/>
  <c r="H114" i="1"/>
  <c r="H125" i="1"/>
  <c r="H107" i="1"/>
  <c r="H116" i="1"/>
  <c r="H115" i="1"/>
  <c r="H102" i="1"/>
  <c r="H100" i="1"/>
  <c r="H106" i="1"/>
  <c r="H42" i="1"/>
  <c r="H72" i="1"/>
  <c r="H71" i="1"/>
  <c r="H70" i="1"/>
  <c r="H76" i="1"/>
  <c r="H75" i="1"/>
  <c r="H49" i="1"/>
  <c r="H96" i="1"/>
  <c r="H14" i="1"/>
  <c r="H74" i="1"/>
  <c r="H73" i="1"/>
  <c r="H8" i="1"/>
  <c r="H23" i="1"/>
  <c r="H29" i="1"/>
  <c r="H28" i="1"/>
  <c r="H26" i="1"/>
  <c r="H25" i="1"/>
  <c r="H95" i="1"/>
  <c r="H113" i="1"/>
  <c r="H121" i="1"/>
  <c r="H120" i="1"/>
  <c r="H118" i="1"/>
  <c r="H105" i="1"/>
  <c r="H111" i="1"/>
  <c r="H44" i="1"/>
  <c r="H67" i="1"/>
  <c r="H64" i="1"/>
  <c r="H65" i="1"/>
  <c r="H117" i="1"/>
  <c r="H77" i="1"/>
  <c r="H6" i="1"/>
  <c r="H13" i="1"/>
  <c r="H17" i="1"/>
  <c r="H4" i="1"/>
  <c r="H12" i="1"/>
  <c r="H19" i="1"/>
  <c r="H10" i="1"/>
  <c r="H5" i="1"/>
  <c r="H39" i="1"/>
  <c r="H124" i="1"/>
  <c r="H126" i="1"/>
  <c r="H40" i="1"/>
  <c r="H51" i="1"/>
  <c r="H41" i="1"/>
  <c r="H68" i="1"/>
  <c r="H56" i="1"/>
  <c r="H63" i="1"/>
  <c r="H119" i="1"/>
  <c r="H31" i="1"/>
  <c r="H47" i="1"/>
  <c r="H60" i="1"/>
  <c r="G133" i="1"/>
  <c r="H133" i="1" s="1"/>
  <c r="G129" i="1"/>
  <c r="H129" i="1" s="1"/>
  <c r="G163" i="1"/>
  <c r="H163" i="1" s="1"/>
  <c r="G179" i="1"/>
  <c r="H179" i="1" s="1"/>
  <c r="G150" i="1"/>
  <c r="H150" i="1" s="1"/>
  <c r="G155" i="1"/>
  <c r="H155" i="1" s="1"/>
  <c r="G146" i="1"/>
  <c r="H146" i="1" s="1"/>
  <c r="G185" i="1"/>
  <c r="H185" i="1" s="1"/>
  <c r="G191" i="1"/>
  <c r="H191" i="1" s="1"/>
  <c r="G176" i="1"/>
  <c r="H176" i="1" s="1"/>
  <c r="G161" i="1"/>
  <c r="H161" i="1" s="1"/>
  <c r="G211" i="1"/>
  <c r="H211" i="1" s="1"/>
  <c r="G212" i="1"/>
  <c r="H212" i="1" s="1"/>
  <c r="G142" i="1"/>
  <c r="H142" i="1" s="1"/>
  <c r="G208" i="1"/>
  <c r="H208" i="1" s="1"/>
  <c r="G209" i="1"/>
  <c r="H209" i="1" s="1"/>
  <c r="G139" i="1"/>
  <c r="H139" i="1" s="1"/>
  <c r="G207" i="1"/>
  <c r="H207" i="1" s="1"/>
  <c r="G188" i="1"/>
  <c r="H188" i="1" s="1"/>
  <c r="G175" i="1"/>
  <c r="H175" i="1" s="1"/>
  <c r="G160" i="1"/>
  <c r="H160" i="1" s="1"/>
  <c r="G186" i="1"/>
  <c r="H186" i="1" s="1"/>
  <c r="G192" i="1"/>
  <c r="H192" i="1" s="1"/>
  <c r="G132" i="1"/>
  <c r="H132" i="1" s="1"/>
  <c r="G151" i="1"/>
  <c r="H151" i="1" s="1"/>
  <c r="G197" i="1"/>
  <c r="H197" i="1" s="1"/>
  <c r="G196" i="1"/>
  <c r="H196" i="1" s="1"/>
  <c r="G149" i="1"/>
  <c r="H149" i="1" s="1"/>
  <c r="G158" i="1"/>
  <c r="H158" i="1" s="1"/>
  <c r="G213" i="1"/>
  <c r="H213" i="1" s="1"/>
  <c r="G135" i="1"/>
  <c r="H135" i="1" s="1"/>
  <c r="G169" i="1"/>
  <c r="H169" i="1" s="1"/>
  <c r="G183" i="1"/>
  <c r="H183" i="1" s="1"/>
  <c r="G198" i="1"/>
  <c r="H198" i="1" s="1"/>
  <c r="G147" i="1"/>
  <c r="H147" i="1" s="1"/>
  <c r="G144" i="1"/>
  <c r="H144" i="1" s="1"/>
  <c r="G206" i="1"/>
  <c r="H206" i="1" s="1"/>
  <c r="G181" i="1"/>
  <c r="H181" i="1" s="1"/>
  <c r="G180" i="1"/>
  <c r="H180" i="1" s="1"/>
  <c r="G203" i="1"/>
  <c r="H203" i="1" s="1"/>
  <c r="G170" i="1"/>
  <c r="H170" i="1" s="1"/>
  <c r="G136" i="1"/>
  <c r="H136" i="1" s="1"/>
  <c r="G199" i="1"/>
  <c r="H199" i="1" s="1"/>
  <c r="G130" i="1"/>
  <c r="H130" i="1" s="1"/>
  <c r="G134" i="1"/>
  <c r="H134" i="1" s="1"/>
  <c r="G189" i="1"/>
  <c r="H189" i="1" s="1"/>
  <c r="G140" i="1"/>
  <c r="H140" i="1" s="1"/>
  <c r="G152" i="1"/>
  <c r="H152" i="1" s="1"/>
  <c r="G159" i="1"/>
  <c r="H159" i="1" s="1"/>
  <c r="G157" i="1"/>
  <c r="H157" i="1" s="1"/>
  <c r="G187" i="1"/>
  <c r="H187" i="1" s="1"/>
  <c r="G145" i="1"/>
  <c r="H145" i="1" s="1"/>
  <c r="G194" i="1"/>
  <c r="H194" i="1" s="1"/>
  <c r="G195" i="1"/>
  <c r="H195" i="1" s="1"/>
  <c r="G200" i="1"/>
  <c r="H200" i="1" s="1"/>
  <c r="G201" i="1"/>
  <c r="H201" i="1" s="1"/>
  <c r="G214" i="1"/>
  <c r="H214" i="1" s="1"/>
  <c r="G131" i="1"/>
  <c r="H131" i="1" s="1"/>
  <c r="G193" i="1"/>
  <c r="H193" i="1" s="1"/>
  <c r="G137" i="1"/>
  <c r="H137" i="1" s="1"/>
  <c r="G138" i="1"/>
  <c r="H138" i="1" s="1"/>
  <c r="G153" i="1"/>
  <c r="H153" i="1" s="1"/>
  <c r="G171" i="1"/>
  <c r="H171" i="1" s="1"/>
  <c r="G178" i="1"/>
  <c r="H178" i="1" s="1"/>
  <c r="G184" i="1"/>
  <c r="H184" i="1" s="1"/>
  <c r="G141" i="1"/>
  <c r="H141" i="1" s="1"/>
  <c r="G143" i="1"/>
  <c r="H143" i="1" s="1"/>
  <c r="G148" i="1"/>
  <c r="H148" i="1" s="1"/>
  <c r="G154" i="1"/>
  <c r="H154" i="1" s="1"/>
  <c r="G172" i="1"/>
  <c r="H172" i="1" s="1"/>
  <c r="G210" i="1"/>
  <c r="H210" i="1" s="1"/>
  <c r="G205" i="1"/>
  <c r="H205" i="1" s="1"/>
  <c r="G204" i="1"/>
  <c r="H204" i="1" s="1"/>
  <c r="G190" i="1"/>
  <c r="H190" i="1" s="1"/>
  <c r="G182" i="1"/>
  <c r="H182" i="1" s="1"/>
  <c r="G177" i="1"/>
  <c r="H177" i="1" s="1"/>
  <c r="G173" i="1"/>
  <c r="H173" i="1" s="1"/>
  <c r="G202" i="1"/>
  <c r="H202" i="1" s="1"/>
  <c r="G174" i="1"/>
  <c r="H174" i="1" s="1"/>
  <c r="G156" i="1"/>
  <c r="H156" i="1" s="1"/>
  <c r="G33" i="1"/>
  <c r="G59" i="1"/>
  <c r="G48" i="1"/>
  <c r="G61" i="1"/>
  <c r="G35" i="1"/>
  <c r="G112" i="1"/>
  <c r="G110" i="1"/>
  <c r="G123" i="1"/>
  <c r="G99" i="1"/>
  <c r="G267" i="1"/>
  <c r="H267" i="1" s="1"/>
  <c r="G268" i="1"/>
  <c r="H268" i="1" s="1"/>
  <c r="G269" i="1"/>
  <c r="H269" i="1" s="1"/>
  <c r="G270" i="1"/>
  <c r="H270" i="1" s="1"/>
  <c r="G271" i="1"/>
  <c r="H271" i="1" s="1"/>
  <c r="G36" i="1"/>
  <c r="G45" i="1"/>
  <c r="G50" i="1"/>
  <c r="G66" i="1"/>
  <c r="G37" i="1"/>
  <c r="G43" i="1"/>
  <c r="G54" i="1"/>
  <c r="G55" i="1"/>
  <c r="G58" i="1"/>
  <c r="G62" i="1"/>
  <c r="G69" i="1"/>
  <c r="G57" i="1"/>
  <c r="G52" i="1"/>
  <c r="G7" i="1"/>
  <c r="G3" i="1"/>
  <c r="G22" i="1"/>
  <c r="G27" i="1"/>
  <c r="G24" i="1"/>
  <c r="G30" i="1"/>
  <c r="G108" i="1"/>
  <c r="G104" i="1"/>
  <c r="G122" i="1"/>
  <c r="G98" i="1"/>
  <c r="G109" i="1"/>
  <c r="G82" i="1"/>
  <c r="G87" i="1"/>
  <c r="H87" i="1" s="1"/>
  <c r="G78" i="1"/>
  <c r="H78" i="1" s="1"/>
  <c r="G86" i="1"/>
  <c r="H86" i="1" s="1"/>
  <c r="G81" i="1"/>
  <c r="G83" i="1"/>
  <c r="G94" i="1"/>
  <c r="H94" i="1" s="1"/>
  <c r="G85" i="1"/>
  <c r="H85" i="1" s="1"/>
  <c r="G34" i="1"/>
  <c r="G20" i="1"/>
  <c r="G15" i="1"/>
  <c r="G93" i="1"/>
  <c r="H93" i="1" s="1"/>
  <c r="G84" i="1"/>
  <c r="G114" i="1"/>
  <c r="G125" i="1"/>
  <c r="G107" i="1"/>
  <c r="G116" i="1"/>
  <c r="G115" i="1"/>
  <c r="G102" i="1"/>
  <c r="G100" i="1"/>
  <c r="G106" i="1"/>
  <c r="G42" i="1"/>
  <c r="G72" i="1"/>
  <c r="G71" i="1"/>
  <c r="G70" i="1"/>
  <c r="G76" i="1"/>
  <c r="G75" i="1"/>
  <c r="G49" i="1"/>
  <c r="G96" i="1"/>
  <c r="G14" i="1"/>
  <c r="G74" i="1"/>
  <c r="G73" i="1"/>
  <c r="G8" i="1"/>
  <c r="G23" i="1"/>
  <c r="G29" i="1"/>
  <c r="G28" i="1"/>
  <c r="G26" i="1"/>
  <c r="G25" i="1"/>
  <c r="G91" i="1"/>
  <c r="H91" i="1" s="1"/>
  <c r="G90" i="1"/>
  <c r="H90" i="1" s="1"/>
  <c r="G79" i="1"/>
  <c r="H79" i="1" s="1"/>
  <c r="G95" i="1"/>
  <c r="G88" i="1"/>
  <c r="H88" i="1" s="1"/>
  <c r="G89" i="1"/>
  <c r="H89" i="1" s="1"/>
  <c r="G80" i="1"/>
  <c r="H80" i="1" s="1"/>
  <c r="G113" i="1"/>
  <c r="G92" i="1"/>
  <c r="H92" i="1" s="1"/>
  <c r="G121" i="1"/>
  <c r="G120" i="1"/>
  <c r="G118" i="1"/>
  <c r="G105" i="1"/>
  <c r="G111" i="1"/>
  <c r="G44" i="1"/>
  <c r="G67" i="1"/>
  <c r="G64" i="1"/>
  <c r="G65" i="1"/>
  <c r="G117" i="1"/>
  <c r="G77" i="1"/>
  <c r="G6" i="1"/>
  <c r="G13" i="1"/>
  <c r="G17" i="1"/>
  <c r="G4" i="1"/>
  <c r="G12" i="1"/>
  <c r="G19" i="1"/>
  <c r="G10" i="1"/>
  <c r="G5" i="1"/>
  <c r="G39" i="1"/>
  <c r="G124" i="1"/>
  <c r="G126" i="1"/>
  <c r="G40" i="1"/>
  <c r="G51" i="1"/>
  <c r="G41" i="1"/>
  <c r="G68" i="1"/>
  <c r="G56" i="1"/>
  <c r="G63" i="1"/>
  <c r="G119" i="1"/>
  <c r="G31" i="1"/>
  <c r="G47" i="1"/>
  <c r="G60" i="1"/>
  <c r="G215" i="1"/>
  <c r="H215" i="1" s="1"/>
  <c r="G227" i="1"/>
  <c r="H227" i="1" s="1"/>
  <c r="G217" i="1"/>
  <c r="H217" i="1" s="1"/>
  <c r="G219" i="1"/>
  <c r="H219" i="1" s="1"/>
  <c r="G222" i="1"/>
  <c r="H222" i="1" s="1"/>
  <c r="G225" i="1"/>
  <c r="H225" i="1" s="1"/>
  <c r="G228" i="1"/>
  <c r="H228" i="1" s="1"/>
  <c r="G229" i="1"/>
  <c r="H229" i="1" s="1"/>
  <c r="G241" i="1"/>
  <c r="H241" i="1" s="1"/>
  <c r="G235" i="1"/>
  <c r="H235" i="1" s="1"/>
  <c r="G237" i="1"/>
  <c r="H237" i="1" s="1"/>
  <c r="G240" i="1"/>
  <c r="H240" i="1" s="1"/>
  <c r="G242" i="1"/>
  <c r="H242" i="1" s="1"/>
  <c r="G243" i="1"/>
  <c r="H243" i="1" s="1"/>
  <c r="G245" i="1"/>
  <c r="H245" i="1" s="1"/>
  <c r="G224" i="1"/>
  <c r="H224" i="1" s="1"/>
  <c r="G233" i="1"/>
  <c r="H233" i="1" s="1"/>
  <c r="G260" i="1"/>
  <c r="H260" i="1" s="1"/>
  <c r="G218" i="1"/>
  <c r="H218" i="1" s="1"/>
  <c r="G230" i="1"/>
  <c r="H230" i="1" s="1"/>
  <c r="G216" i="1"/>
  <c r="H216" i="1" s="1"/>
  <c r="G239" i="1"/>
  <c r="H239" i="1" s="1"/>
  <c r="G238" i="1"/>
  <c r="H238" i="1" s="1"/>
  <c r="G259" i="1"/>
  <c r="H259" i="1" s="1"/>
  <c r="G231" i="1"/>
  <c r="H231" i="1" s="1"/>
  <c r="G226" i="1"/>
  <c r="H226" i="1" s="1"/>
  <c r="G234" i="1"/>
  <c r="H234" i="1" s="1"/>
  <c r="G236" i="1"/>
  <c r="H236" i="1" s="1"/>
  <c r="G262" i="1"/>
  <c r="H262" i="1" s="1"/>
  <c r="G255" i="1"/>
  <c r="H255" i="1" s="1"/>
  <c r="G256" i="1"/>
  <c r="H256" i="1" s="1"/>
  <c r="G257" i="1"/>
  <c r="H257" i="1" s="1"/>
  <c r="G258" i="1"/>
  <c r="H258" i="1" s="1"/>
  <c r="G261" i="1"/>
  <c r="H261" i="1" s="1"/>
  <c r="G244" i="1"/>
  <c r="H244" i="1" s="1"/>
  <c r="G221" i="1"/>
  <c r="H221" i="1" s="1"/>
  <c r="G232" i="1"/>
  <c r="H232" i="1" s="1"/>
  <c r="G220" i="1"/>
  <c r="H220" i="1" s="1"/>
  <c r="G223" i="1"/>
  <c r="H223" i="1" s="1"/>
  <c r="G246" i="1"/>
  <c r="H246" i="1" s="1"/>
  <c r="G251" i="1"/>
  <c r="H251" i="1" s="1"/>
  <c r="G265" i="1"/>
  <c r="H265" i="1" s="1"/>
  <c r="G266" i="1"/>
  <c r="H266" i="1" s="1"/>
  <c r="G263" i="1"/>
  <c r="H263" i="1" s="1"/>
  <c r="G264" i="1"/>
  <c r="H264" i="1" s="1"/>
  <c r="C6" i="5" l="1"/>
  <c r="N7" i="5"/>
  <c r="N8" i="5"/>
  <c r="N9" i="5"/>
  <c r="N10" i="5"/>
  <c r="N11" i="5"/>
  <c r="N12" i="5"/>
  <c r="N13" i="5"/>
  <c r="N14" i="5"/>
  <c r="N15" i="5"/>
  <c r="N16" i="5"/>
  <c r="N17" i="5"/>
  <c r="N18" i="5"/>
  <c r="N19" i="5"/>
  <c r="N20" i="5"/>
  <c r="N21" i="5"/>
  <c r="N6" i="5"/>
  <c r="M7" i="5"/>
  <c r="M8" i="5"/>
  <c r="M9" i="5"/>
  <c r="M10" i="5"/>
  <c r="M11" i="5"/>
  <c r="M12" i="5"/>
  <c r="M13" i="5"/>
  <c r="M14" i="5"/>
  <c r="M15" i="5"/>
  <c r="M16" i="5"/>
  <c r="M17" i="5"/>
  <c r="M18" i="5"/>
  <c r="M19" i="5"/>
  <c r="M20" i="5"/>
  <c r="M21" i="5"/>
  <c r="M6" i="5"/>
  <c r="L7" i="5"/>
  <c r="L8" i="5"/>
  <c r="L9" i="5"/>
  <c r="L10" i="5"/>
  <c r="L11" i="5"/>
  <c r="L12" i="5"/>
  <c r="L13" i="5"/>
  <c r="L14" i="5"/>
  <c r="L15" i="5"/>
  <c r="L16" i="5"/>
  <c r="L17" i="5"/>
  <c r="L18" i="5"/>
  <c r="L19" i="5"/>
  <c r="L20" i="5"/>
  <c r="L21" i="5"/>
  <c r="L6" i="5"/>
  <c r="K7" i="5"/>
  <c r="K8" i="5"/>
  <c r="K9" i="5"/>
  <c r="K10" i="5"/>
  <c r="K11" i="5"/>
  <c r="K12" i="5"/>
  <c r="K13" i="5"/>
  <c r="K14" i="5"/>
  <c r="K15" i="5"/>
  <c r="K16" i="5"/>
  <c r="K17" i="5"/>
  <c r="K18" i="5"/>
  <c r="K19" i="5"/>
  <c r="K20" i="5"/>
  <c r="K21" i="5"/>
  <c r="K6" i="5"/>
  <c r="I7" i="5"/>
  <c r="I8" i="5"/>
  <c r="I9" i="5"/>
  <c r="I10" i="5"/>
  <c r="I11" i="5"/>
  <c r="I12" i="5"/>
  <c r="I13" i="5"/>
  <c r="I14" i="5"/>
  <c r="I15" i="5"/>
  <c r="I16" i="5"/>
  <c r="I17" i="5"/>
  <c r="I18" i="5"/>
  <c r="I19" i="5"/>
  <c r="I20" i="5"/>
  <c r="I21" i="5"/>
  <c r="I6" i="5"/>
  <c r="H7" i="5"/>
  <c r="H8" i="5"/>
  <c r="H9" i="5"/>
  <c r="H10" i="5"/>
  <c r="H11" i="5"/>
  <c r="H12" i="5"/>
  <c r="H13" i="5"/>
  <c r="H14" i="5"/>
  <c r="H15" i="5"/>
  <c r="H16" i="5"/>
  <c r="H17" i="5"/>
  <c r="H18" i="5"/>
  <c r="H19" i="5"/>
  <c r="H20" i="5"/>
  <c r="H21" i="5"/>
  <c r="H6" i="5"/>
  <c r="G7" i="5"/>
  <c r="G8" i="5"/>
  <c r="G9" i="5"/>
  <c r="G10" i="5"/>
  <c r="G11" i="5"/>
  <c r="G12" i="5"/>
  <c r="G13" i="5"/>
  <c r="G14" i="5"/>
  <c r="G15" i="5"/>
  <c r="G16" i="5"/>
  <c r="G17" i="5"/>
  <c r="G18" i="5"/>
  <c r="G19" i="5"/>
  <c r="G20" i="5"/>
  <c r="G21" i="5"/>
  <c r="G6" i="5"/>
  <c r="F7" i="5"/>
  <c r="F8" i="5"/>
  <c r="F9" i="5"/>
  <c r="F10" i="5"/>
  <c r="F11" i="5"/>
  <c r="F12" i="5"/>
  <c r="F13" i="5"/>
  <c r="F14" i="5"/>
  <c r="F15" i="5"/>
  <c r="F16" i="5"/>
  <c r="F17" i="5"/>
  <c r="F18" i="5"/>
  <c r="F19" i="5"/>
  <c r="F20" i="5"/>
  <c r="F21" i="5"/>
  <c r="F6" i="5"/>
  <c r="E7" i="5"/>
  <c r="E8" i="5"/>
  <c r="E9" i="5"/>
  <c r="E10" i="5"/>
  <c r="E11" i="5"/>
  <c r="E12" i="5"/>
  <c r="E13" i="5"/>
  <c r="E14" i="5"/>
  <c r="E15" i="5"/>
  <c r="E16" i="5"/>
  <c r="E17" i="5"/>
  <c r="E18" i="5"/>
  <c r="E19" i="5"/>
  <c r="E20" i="5"/>
  <c r="E21" i="5"/>
  <c r="E6" i="5"/>
  <c r="D7" i="5"/>
  <c r="D8" i="5"/>
  <c r="D9" i="5"/>
  <c r="D10" i="5"/>
  <c r="D11" i="5"/>
  <c r="D12" i="5"/>
  <c r="D13" i="5"/>
  <c r="D14" i="5"/>
  <c r="D15" i="5"/>
  <c r="D16" i="5"/>
  <c r="D17" i="5"/>
  <c r="D18" i="5"/>
  <c r="D19" i="5"/>
  <c r="D20" i="5"/>
  <c r="D21" i="5"/>
  <c r="D6" i="5"/>
  <c r="C7" i="5"/>
  <c r="C8" i="5"/>
  <c r="C9" i="5"/>
  <c r="C10" i="5"/>
  <c r="C11" i="5"/>
  <c r="C12" i="5"/>
  <c r="C13" i="5"/>
  <c r="C14" i="5"/>
  <c r="C15" i="5"/>
  <c r="C16" i="5"/>
  <c r="C17" i="5"/>
  <c r="C18" i="5"/>
  <c r="C19" i="5"/>
  <c r="C20" i="5"/>
  <c r="C21" i="5"/>
  <c r="T171" i="1" l="1"/>
  <c r="T176" i="1"/>
  <c r="T151" i="1"/>
  <c r="T132" i="1"/>
  <c r="T192" i="1"/>
  <c r="W267" i="1" l="1"/>
  <c r="W268" i="1"/>
  <c r="W269" i="1"/>
  <c r="W270" i="1"/>
  <c r="W271" i="1"/>
  <c r="W177" i="1"/>
  <c r="W209" i="1"/>
  <c r="W139" i="1"/>
  <c r="W129" i="1"/>
  <c r="W196" i="1" l="1"/>
  <c r="W265" i="1" l="1"/>
  <c r="W266" i="1"/>
  <c r="W263" i="1"/>
  <c r="W264" i="1"/>
  <c r="W232" i="1" l="1"/>
  <c r="W220" i="1"/>
  <c r="W223" i="1"/>
  <c r="W246" i="1"/>
  <c r="W251" i="1"/>
  <c r="W262" i="1"/>
  <c r="W255" i="1"/>
  <c r="W256" i="1"/>
  <c r="W257" i="1"/>
  <c r="W258" i="1"/>
  <c r="W261" i="1"/>
  <c r="W244" i="1"/>
  <c r="W221" i="1"/>
  <c r="W218" i="1"/>
  <c r="W230" i="1"/>
  <c r="W216" i="1"/>
  <c r="W239" i="1"/>
  <c r="W238" i="1"/>
  <c r="W259" i="1"/>
  <c r="W231" i="1"/>
  <c r="W226" i="1"/>
  <c r="W234" i="1"/>
  <c r="W236" i="1"/>
  <c r="W241" i="1"/>
  <c r="W235" i="1"/>
  <c r="W237" i="1"/>
  <c r="W240" i="1"/>
  <c r="W242" i="1"/>
  <c r="W243" i="1"/>
  <c r="W245" i="1"/>
  <c r="W224" i="1"/>
  <c r="W233" i="1"/>
  <c r="W260" i="1"/>
  <c r="W215" i="1"/>
  <c r="W227" i="1"/>
  <c r="W217" i="1"/>
  <c r="W219" i="1"/>
  <c r="W222" i="1"/>
  <c r="W225" i="1"/>
  <c r="W228" i="1"/>
  <c r="W229" i="1"/>
  <c r="W128" i="1" l="1"/>
  <c r="W163" i="1"/>
  <c r="W179" i="1"/>
  <c r="W150" i="1"/>
  <c r="W155" i="1"/>
  <c r="W146" i="1"/>
  <c r="W185" i="1"/>
  <c r="W191" i="1"/>
  <c r="W176" i="1"/>
  <c r="W161" i="1"/>
  <c r="W211" i="1"/>
  <c r="W212" i="1"/>
  <c r="W142" i="1"/>
  <c r="W208" i="1"/>
  <c r="W207" i="1"/>
  <c r="W188" i="1"/>
  <c r="W175" i="1"/>
  <c r="W160" i="1"/>
  <c r="W186" i="1"/>
  <c r="W192" i="1"/>
  <c r="W132" i="1"/>
  <c r="W151" i="1"/>
  <c r="W197" i="1"/>
  <c r="W149" i="1"/>
  <c r="W158" i="1"/>
  <c r="W213" i="1"/>
  <c r="W135" i="1"/>
  <c r="W169" i="1"/>
  <c r="W183" i="1"/>
  <c r="W198" i="1"/>
  <c r="W147" i="1"/>
  <c r="W144" i="1"/>
  <c r="W206" i="1"/>
  <c r="W181" i="1"/>
  <c r="W180" i="1"/>
  <c r="W203" i="1"/>
  <c r="W170" i="1"/>
  <c r="W136" i="1"/>
  <c r="W199" i="1"/>
  <c r="W130" i="1"/>
  <c r="W134" i="1"/>
  <c r="W189" i="1"/>
  <c r="W140" i="1"/>
  <c r="W152" i="1"/>
  <c r="W127" i="1"/>
  <c r="W159" i="1"/>
  <c r="W157" i="1"/>
  <c r="W187" i="1"/>
  <c r="W145" i="1"/>
  <c r="W194" i="1"/>
  <c r="W195" i="1"/>
  <c r="W200" i="1"/>
  <c r="W201" i="1"/>
  <c r="W214" i="1"/>
  <c r="W131" i="1"/>
  <c r="W193" i="1"/>
  <c r="W137" i="1"/>
  <c r="W138" i="1"/>
  <c r="W153" i="1"/>
  <c r="W171" i="1"/>
  <c r="W178" i="1"/>
  <c r="W184" i="1"/>
  <c r="W141" i="1"/>
  <c r="W143" i="1"/>
  <c r="W148" i="1"/>
  <c r="W154" i="1"/>
  <c r="W172" i="1"/>
  <c r="W210" i="1"/>
  <c r="W205" i="1"/>
  <c r="W204" i="1"/>
  <c r="W190" i="1"/>
  <c r="W182" i="1"/>
  <c r="W173" i="1"/>
  <c r="W202" i="1"/>
  <c r="W174" i="1"/>
  <c r="W156" i="1"/>
  <c r="W133" i="1"/>
</calcChain>
</file>

<file path=xl/sharedStrings.xml><?xml version="1.0" encoding="utf-8"?>
<sst xmlns="http://schemas.openxmlformats.org/spreadsheetml/2006/main" count="4692" uniqueCount="1519">
  <si>
    <t>StringID</t>
  </si>
  <si>
    <t>Description</t>
  </si>
  <si>
    <t>Type</t>
  </si>
  <si>
    <t>TextID</t>
  </si>
  <si>
    <t>TexyID_Synonyms_Haptic</t>
  </si>
  <si>
    <t>Fallback</t>
  </si>
  <si>
    <t>Markets</t>
  </si>
  <si>
    <t>Brands</t>
  </si>
  <si>
    <t>Relevant_Along_Route</t>
  </si>
  <si>
    <t>Global_Importance</t>
  </si>
  <si>
    <t>Priority_Value</t>
  </si>
  <si>
    <t>IconName</t>
  </si>
  <si>
    <t>Speech_Relevant</t>
  </si>
  <si>
    <t>Phonetics</t>
  </si>
  <si>
    <t>TextID_Synonyms_Speech</t>
  </si>
  <si>
    <t>This is the same like "id" but as String. Currently it is not clear if we use an integer or an String. String is my preference.</t>
  </si>
  <si>
    <t>This type describes if the definition is a Category, Brand or Property. Brand has addtional a parent category. Property shall only be available for searching purpose. Cannot be displayed on map and only defined Brands and categories are found with a property-search</t>
  </si>
  <si>
    <t>This textID describe the link between the language files. This is the main translation name of the category/Brand/Property</t>
  </si>
  <si>
    <t>This value describes the for which markets this category/brand/property is relevant</t>
  </si>
  <si>
    <t>This value describes the for which brands this category/brand/property is relevant. It have to be discussed if this shall be provided as column or if we deliver several different files for each brand.</t>
  </si>
  <si>
    <t>This flag describes if the category is global important and can be found independ from a search radius. Have to be discussed if this is possible or if only the attribute flag in DB shall be evaluated.</t>
  </si>
  <si>
    <t>This describes if this category is relevant for offline speech recognition</t>
  </si>
  <si>
    <t>Autostadt Category: We need a relation to the set of Autostadt POIs</t>
  </si>
  <si>
    <t>CATEGORY</t>
  </si>
  <si>
    <t>EU</t>
  </si>
  <si>
    <t>VW|SE|SK</t>
  </si>
  <si>
    <t>true</t>
  </si>
  <si>
    <t>G2P</t>
  </si>
  <si>
    <t>Airport Category</t>
  </si>
  <si>
    <t>Tankstellen Category</t>
  </si>
  <si>
    <t>LPG Tankstellen Category</t>
  </si>
  <si>
    <t>CNG Tankstellen Category</t>
  </si>
  <si>
    <t>Diesel Tankstellen Category</t>
  </si>
  <si>
    <t>Charging stations Category</t>
  </si>
  <si>
    <t>Parking lot  Category</t>
  </si>
  <si>
    <t>Rest area Category</t>
  </si>
  <si>
    <t>Hotels &amp; Motels  Category</t>
  </si>
  <si>
    <t>Ferries and auto trains Category</t>
  </si>
  <si>
    <t>VW dealer Category</t>
  </si>
  <si>
    <t>VW Service Category</t>
  </si>
  <si>
    <t>Car rentals Category</t>
  </si>
  <si>
    <t>Bus stations Category</t>
  </si>
  <si>
    <t>Tourist information Category</t>
  </si>
  <si>
    <t>Police Category</t>
  </si>
  <si>
    <t>Hospitals Category</t>
  </si>
  <si>
    <t>Pharmacy Category</t>
  </si>
  <si>
    <t>Restaurants Category</t>
  </si>
  <si>
    <t>ATMs Category</t>
  </si>
  <si>
    <t>Shopping centers Category</t>
  </si>
  <si>
    <t>Clothing Category</t>
  </si>
  <si>
    <t>Electronics Category</t>
  </si>
  <si>
    <t>Wine and spirits Category</t>
  </si>
  <si>
    <t>Parks Category</t>
  </si>
  <si>
    <t>Sightseeing Category</t>
  </si>
  <si>
    <t>Casinos Category</t>
  </si>
  <si>
    <t>Museums Category</t>
  </si>
  <si>
    <t>Monuments Category</t>
  </si>
  <si>
    <t>Sport centers Category</t>
  </si>
  <si>
    <t>Golf Category</t>
  </si>
  <si>
    <t>Boating Category</t>
  </si>
  <si>
    <t>Skiing Category</t>
  </si>
  <si>
    <t>Amusement parks Category</t>
  </si>
  <si>
    <t>Post office Category</t>
  </si>
  <si>
    <t>Businesses Category</t>
  </si>
  <si>
    <t>Government and administration Category</t>
  </si>
  <si>
    <t>Embassies Category</t>
  </si>
  <si>
    <t>Educational institutions Category</t>
  </si>
  <si>
    <t>Places of worship Category</t>
  </si>
  <si>
    <t>Cemeteries Category</t>
  </si>
  <si>
    <t>BRAND</t>
  </si>
  <si>
    <t>PROPERTY</t>
  </si>
  <si>
    <t>false</t>
  </si>
  <si>
    <t>Version</t>
  </si>
  <si>
    <t>Change</t>
  </si>
  <si>
    <t>v01v02</t>
  </si>
  <si>
    <t>v03</t>
  </si>
  <si>
    <t>Occurence</t>
  </si>
  <si>
    <t>MIB2_STD|MIB2_HIGH</t>
  </si>
  <si>
    <t>MIB2_HIGH</t>
  </si>
  <si>
    <t>MIB3</t>
  </si>
  <si>
    <t>Bowling Centre Category</t>
  </si>
  <si>
    <t>Court House Category</t>
  </si>
  <si>
    <t>Grocery Store Category</t>
  </si>
  <si>
    <t>School Category</t>
  </si>
  <si>
    <t>Bookstore Category</t>
  </si>
  <si>
    <t>Library Category</t>
  </si>
  <si>
    <t>Bar or Pub Category</t>
  </si>
  <si>
    <t>Speech_ID</t>
  </si>
  <si>
    <t>This ID describes the ID which is returned by the online word search for speech.</t>
  </si>
  <si>
    <t>NDS</t>
  </si>
  <si>
    <t>Car Wash Category</t>
  </si>
  <si>
    <t>City Hall Category</t>
  </si>
  <si>
    <t>Veterinarian Service Category</t>
  </si>
  <si>
    <t>Swimming Pool Category</t>
  </si>
  <si>
    <t>Public Restroom Category</t>
  </si>
  <si>
    <t>National Park Category</t>
  </si>
  <si>
    <t>Dentist Category</t>
  </si>
  <si>
    <t>Hamlet Category</t>
  </si>
  <si>
    <t>Stadium Category</t>
  </si>
  <si>
    <t>MIB2_STD|MIB2_HIGH|NDS|HERE</t>
  </si>
  <si>
    <t>MIB2_STD|MIB2_HIGH|NDS</t>
  </si>
  <si>
    <t>Spa Category</t>
  </si>
  <si>
    <t>NAR</t>
  </si>
  <si>
    <t>BRAND_GAS_STATION_ARAL</t>
  </si>
  <si>
    <t>Relevance_Destination</t>
  </si>
  <si>
    <t>This flag describes if the category is relevant search around the destination.</t>
  </si>
  <si>
    <t>v04</t>
  </si>
  <si>
    <t>Banks Category</t>
  </si>
  <si>
    <t>ATM Brand: Chase</t>
  </si>
  <si>
    <t>ATM Brand: Bank of America</t>
  </si>
  <si>
    <t>ATM Brand: Wells Fargo</t>
  </si>
  <si>
    <t>Restaurant Brand: Dairy Queen</t>
  </si>
  <si>
    <t>Restaurant Brand: Sonic Drive-In</t>
  </si>
  <si>
    <t>Restaurant Brand: Arby's</t>
  </si>
  <si>
    <t>Restaurant Brand: Jack in the Box</t>
  </si>
  <si>
    <t>ATM Brand: U.S. Bank</t>
  </si>
  <si>
    <t>ATM Brand: PNC Bank</t>
  </si>
  <si>
    <t>Restaurant Brand: Outback Steakhouse</t>
  </si>
  <si>
    <t>Restaurant Brand: Hardee's</t>
  </si>
  <si>
    <t>Restaurant Brand: Panera Bread</t>
  </si>
  <si>
    <t>Restaurant Brand: Panda Express</t>
  </si>
  <si>
    <t>Restaurant Brand: Chili's Grill &amp; Bar</t>
  </si>
  <si>
    <t>Restaurant Brand: Carl's Jr.</t>
  </si>
  <si>
    <t>Grocery Brand: Lidl</t>
  </si>
  <si>
    <t>Grocery Brand: Edeka</t>
  </si>
  <si>
    <t>Grocery Brand: Spar</t>
  </si>
  <si>
    <t>Post Office Brand: Deutsche Post</t>
  </si>
  <si>
    <t>ATM Brand: la Caixa</t>
  </si>
  <si>
    <t>Grocery Brand: PENNY</t>
  </si>
  <si>
    <t>Grocery Brand: Netto</t>
  </si>
  <si>
    <t>ATM Brand: Citibank</t>
  </si>
  <si>
    <t>Restaurant Brand: Olive Garden</t>
  </si>
  <si>
    <t>Restaurant Brand: Ruby Tuesday</t>
  </si>
  <si>
    <t>Restaurant Brand: Red Lobster</t>
  </si>
  <si>
    <t>Restaurant Brand: Popeyes</t>
  </si>
  <si>
    <t>Restaurant Brand: Einstein Bros. Bagels</t>
  </si>
  <si>
    <t>Restaurant Brand: LongHorn Steakhouse</t>
  </si>
  <si>
    <t>Restaurant Brand: Pizza Hut</t>
  </si>
  <si>
    <t>Home Specialty Store Brand: IKEA</t>
  </si>
  <si>
    <t>ATM Brand: CAISSE D'ÉPARGNE</t>
  </si>
  <si>
    <t>ATM Brand: La Banque Postale</t>
  </si>
  <si>
    <t>ATM Brand: Santander</t>
  </si>
  <si>
    <t>ATM Brand: BBVA</t>
  </si>
  <si>
    <t>ATM Brand: ING Bank</t>
  </si>
  <si>
    <t>ATM Brand: UniCredit Banca</t>
  </si>
  <si>
    <t>ATM Brand: Crédit Mutuel</t>
  </si>
  <si>
    <t>ATM Brand: BNP Paribas</t>
  </si>
  <si>
    <t>Restaurant Brand: Taco Bell</t>
  </si>
  <si>
    <t>Restaurant Brand: Quiznos Sub</t>
  </si>
  <si>
    <t>Coffee Shop Brand: Starbucks</t>
  </si>
  <si>
    <t>Coffee Shop Brand: Tim Hortons</t>
  </si>
  <si>
    <t>Hotel/Motel Brand: Hampton Inn</t>
  </si>
  <si>
    <t>Hotel/Motel Brand: Courtyard by Marriott</t>
  </si>
  <si>
    <t>Hotel/Motel Brand: Holiday Inn Express</t>
  </si>
  <si>
    <t>Hotel/Motel Brand: Fairfield Inn by Marriott</t>
  </si>
  <si>
    <t>Hotel/Motel Brand: Hampton Inn and Suites</t>
  </si>
  <si>
    <t>Hotel/Motel Brand: Marriott SpringHill Suites</t>
  </si>
  <si>
    <t>Hotel/Motel Brand: Hilton Garden Inn Hotels</t>
  </si>
  <si>
    <t>Gas Station Brand: ARCO</t>
  </si>
  <si>
    <t>Hotel/Motel Brand: Marriott</t>
  </si>
  <si>
    <t>Hotel/Motel Brand: Hilton</t>
  </si>
  <si>
    <t>Gas Station Brand: Crédit Agricole</t>
  </si>
  <si>
    <t>Gas Station Brand: IP</t>
  </si>
  <si>
    <t>Coffee Shop Brand: Caribou Coffee</t>
  </si>
  <si>
    <t>Coffee Shop Brand: The Italian Coffee Company</t>
  </si>
  <si>
    <t>Coffee Shop Brand: The Coffee Bean &amp; Tea Leaf</t>
  </si>
  <si>
    <t>Coffee Shop Brand: Peet's Coffee &amp; Tea</t>
  </si>
  <si>
    <t>Coffee Shop Brand: Jimmy John’s</t>
  </si>
  <si>
    <t>Hotel/Motel Brand: La Quinta Inn</t>
  </si>
  <si>
    <t>Hotel/Motel Brand: Hyatt Place</t>
  </si>
  <si>
    <t>Hotel/Motel Brand: Crowne Plaza Hotel</t>
  </si>
  <si>
    <t>Hotel/Motel Brand: Wingate by Wyndham</t>
  </si>
  <si>
    <t>Hotel/Motel Brand: Hyatt Hotels and Resorts</t>
  </si>
  <si>
    <t>Hotel/Motel Brand: Crowne Plaza Suites</t>
  </si>
  <si>
    <t>Hotel/Motel Brand: La Quinta Inns &amp; Suites</t>
  </si>
  <si>
    <t>Gas Station Brand: Eni</t>
  </si>
  <si>
    <t>Gas Station Brand: TotalErg</t>
  </si>
  <si>
    <t>Gas Station Brand: Chevron</t>
  </si>
  <si>
    <t>Gas Station Brand: Marathon</t>
  </si>
  <si>
    <t>Gas Station Brand: Conoco</t>
  </si>
  <si>
    <t>Gas Station Brand: Valero</t>
  </si>
  <si>
    <t>Gas Station Brand: Phillips 66</t>
  </si>
  <si>
    <t>Gas Station Brand: Sunoco</t>
  </si>
  <si>
    <t>Gas Station Brand: 76</t>
  </si>
  <si>
    <t>Gas Station Brand: Gulf</t>
  </si>
  <si>
    <t>Gas Station Brand: Speedway</t>
  </si>
  <si>
    <t>Theatre Category</t>
  </si>
  <si>
    <t>Cinema Category</t>
  </si>
  <si>
    <t>Parking Garage Category</t>
  </si>
  <si>
    <t>StringId</t>
  </si>
  <si>
    <t>SubCategoryStringID</t>
  </si>
  <si>
    <t>Coffee Shop Category</t>
  </si>
  <si>
    <t>Harbour Or Marina Category</t>
  </si>
  <si>
    <t>Home Speciality Store Category</t>
  </si>
  <si>
    <t>Zoo Category</t>
  </si>
  <si>
    <t>Aquarium Category</t>
  </si>
  <si>
    <t>Convention centers and City Halls Category</t>
  </si>
  <si>
    <t>Camping or Caravan Site Category</t>
  </si>
  <si>
    <t>Drugstore Category</t>
  </si>
  <si>
    <t>Goingout (like Disco) Category</t>
  </si>
  <si>
    <t>Gas Station Brand: Markant</t>
  </si>
  <si>
    <t>Gas Station Brand: Q8</t>
  </si>
  <si>
    <t>Gas Station Brand: Westfalen</t>
  </si>
  <si>
    <t>Gas Station Brand: Statoil</t>
  </si>
  <si>
    <t>Gas Station Brand: Repsol</t>
  </si>
  <si>
    <t>Gas Station Brand: Petronor</t>
  </si>
  <si>
    <t>Gas Station Brand: OMV</t>
  </si>
  <si>
    <t>Gas Station Brand: Elf</t>
  </si>
  <si>
    <t>Gas Station Brand: Campsa</t>
  </si>
  <si>
    <t>Gas Station Brand: Esso</t>
  </si>
  <si>
    <t>Gas Station Brand: bp</t>
  </si>
  <si>
    <t>Gas Station Brand: Shell</t>
  </si>
  <si>
    <t>Gas Station Brand: HEM</t>
  </si>
  <si>
    <t>Gas Station Brand: Star</t>
  </si>
  <si>
    <t>First-Aid post, Emergency and Medical services Category</t>
  </si>
  <si>
    <t>BRAND_GAS_STATION_SHELL</t>
  </si>
  <si>
    <t>BRAND_GAS_STATION_HEM</t>
  </si>
  <si>
    <t>BRAND_GAS_STATION_STAR</t>
  </si>
  <si>
    <t>BRAND_GAS_STATION_AVIA</t>
  </si>
  <si>
    <t>BRAND_RESTAURANT_MCDONALDS</t>
  </si>
  <si>
    <t>BRAND_RESTAURANT_KFC</t>
  </si>
  <si>
    <t>BRAND_RESTAURANT_SUBWAY</t>
  </si>
  <si>
    <t>BRAND_RESTAURANT_BURGER_KING</t>
  </si>
  <si>
    <t>BRAND_GAS_STATION_BP</t>
  </si>
  <si>
    <t>BRAND_GAS_STATION_ESSO</t>
  </si>
  <si>
    <t>BRAND_GAS_STATION_JET</t>
  </si>
  <si>
    <t>BRAND_GAS_STATION_TOTAL</t>
  </si>
  <si>
    <t>BRAND_GAS_STATION_CAMPSA</t>
  </si>
  <si>
    <t>BRAND_GAS_STATION_ELF</t>
  </si>
  <si>
    <t>BRAND_GAS_STATION_OMV</t>
  </si>
  <si>
    <t>BRAND_GAS_STATION_PETRONOR</t>
  </si>
  <si>
    <t>BRAND_GAS_STATION_REPSOL</t>
  </si>
  <si>
    <t>BRAND_GAS_STATION_STATOIL</t>
  </si>
  <si>
    <t>BRAND_GAS_STATION_WESTFALEN</t>
  </si>
  <si>
    <t>BRAND_GAS_STATION_Q8</t>
  </si>
  <si>
    <t>BRAND_GAS_STATION_MARKANT</t>
  </si>
  <si>
    <t>BRAND_ATM_CHASE</t>
  </si>
  <si>
    <t>BRAND_ATM_BANK_OF_AMERICA</t>
  </si>
  <si>
    <t>BRAND_ATM_WELLS_FARGO</t>
  </si>
  <si>
    <t>BRAND_COFFEE_SHOP_STARBUCKS</t>
  </si>
  <si>
    <t>BRAND_COFFEE_SHOP_DUNKIN_DONUTS</t>
  </si>
  <si>
    <t>BRAND_COFFEE_SHOP_TIM_HORTONS</t>
  </si>
  <si>
    <t>BRAND_RESTAURANT_IN_N_OUT_BURGER</t>
  </si>
  <si>
    <t>BRAND_RESTAURANT_DAIRY_QUEEN</t>
  </si>
  <si>
    <t>BRAND_RESTAURANT_SONIC_DRIVE_IN</t>
  </si>
  <si>
    <t>BRAND_RESTAURANT_ARBYS</t>
  </si>
  <si>
    <t>BRAND_RESTAURANT_JACK_IN_THE_BOX</t>
  </si>
  <si>
    <t>BRAND_HOTEL_MOTEL_HAMPTON_INN</t>
  </si>
  <si>
    <t>BRAND_HOTEL_MOTEL_COURTYARD_BY_MARRIOTT</t>
  </si>
  <si>
    <t>BRAND_HOTEL_MOTEL_HOLIDAY_INN_EXPRESS</t>
  </si>
  <si>
    <t>BRAND_HOTEL_MOTEL_FAIRFIELD_INN_BY_MARRIOTT</t>
  </si>
  <si>
    <t>BRAND_HOTEL_MOTEL_HAMPTON_INN_AND_SUITES</t>
  </si>
  <si>
    <t>BRAND_HOTEL_MOTEL_MARRIOTT_SPRINGHILL_SUITES</t>
  </si>
  <si>
    <t>BRAND_HOTEL_MOTEL_HILTON_GARDEN_INN_HOTELS</t>
  </si>
  <si>
    <t>BRAND_GAS_STATION_ARCO</t>
  </si>
  <si>
    <t>BRAND_ATM_US_BANK</t>
  </si>
  <si>
    <t>BRAND_ATM_PNC_BANK</t>
  </si>
  <si>
    <t>BRAND_HOTEL_MOTEL_MARRIOTT</t>
  </si>
  <si>
    <t>BRAND_HOTEL_MOTEL_HILTON</t>
  </si>
  <si>
    <t>BRAND_RESTAURANT_OUTBACK_STEAKHOUSE</t>
  </si>
  <si>
    <t>BRAND_RESTAURANT_TGI_FRIDAYS</t>
  </si>
  <si>
    <t>BRAND_RESTAURANT_HARDEES</t>
  </si>
  <si>
    <t>BRAND_RESTAURANT_PANERA_BREAD</t>
  </si>
  <si>
    <t>BRAND_RESTAURANT_PANDA_EXPRESS</t>
  </si>
  <si>
    <t>BRAND_RESTAURANT_CHILIS_GRILL_AND_BAR</t>
  </si>
  <si>
    <t>BRAND_RESTAURANT_CARLS_JR</t>
  </si>
  <si>
    <t>BRAND_GROCERY_LIDL</t>
  </si>
  <si>
    <t>BRAND_GROCERY_EDEKA</t>
  </si>
  <si>
    <t>BRAND_GROCERY_ALDI</t>
  </si>
  <si>
    <t>BRAND_GROCERY_SPAR</t>
  </si>
  <si>
    <t>BRAND_GROCERY_REWE</t>
  </si>
  <si>
    <t>BRAND_GAS_STATION_IP</t>
  </si>
  <si>
    <t>BRAND_POST_OFFICE_DEUTSCHE_POST</t>
  </si>
  <si>
    <t>BRAND_ATM_LA_CAIXA</t>
  </si>
  <si>
    <t>BRAND_GROCERY_PENNY</t>
  </si>
  <si>
    <t>BRAND_GROCERY_NETTO</t>
  </si>
  <si>
    <t>BRAND_ATM_CITIBANK</t>
  </si>
  <si>
    <t>BRAND_COFFEE_SHOP_CARIBOU_COFFEE</t>
  </si>
  <si>
    <t>BRAND_COFFEE_SHOP_THE_ITALIAN_COFFEE_COMPANY</t>
  </si>
  <si>
    <t>BRAND_COFFEE_SHOP_THE_COFFEE_BEAN_AND_TEA_LEAF</t>
  </si>
  <si>
    <t>BRAND_COFFEE_SHOP_PEETS_COFFEE_AND_TEA</t>
  </si>
  <si>
    <t>BRAND_COFFEE_SHOP_JIMMY_JOHNS</t>
  </si>
  <si>
    <t>BRAND_HOTEL_MOTEL_LA_QUINTA_INN</t>
  </si>
  <si>
    <t>BRAND_HOTEL_MOTEL_HYATT_PLACE</t>
  </si>
  <si>
    <t>BRAND_HOTEL_MOTEL_CROWNE_PLAZA_HOTEL</t>
  </si>
  <si>
    <t>BRAND_HOTEL_MOTEL_WINGATE_BY_WYNDHAM</t>
  </si>
  <si>
    <t>BRAND_HOTEL_MOTEL_HYATT_HOTELS_AND_RESORTS</t>
  </si>
  <si>
    <t>BRAND_HOTEL_MOTEL_HYATT_HOUSE</t>
  </si>
  <si>
    <t>BRAND_HOTEL_MOTEL_CROWNE_PLAZA_SUITES</t>
  </si>
  <si>
    <t>BRAND_RESTAURANT_OLIVE_GARDEN</t>
  </si>
  <si>
    <t>BRAND_HOTEL_MOTEL_LA_QUINTA_INNS_AND_SUITES</t>
  </si>
  <si>
    <t>BRAND_RESTAURANT_RUBY_TUESDAY</t>
  </si>
  <si>
    <t>BRAND_RESTAURANT_RED_LOBSTER</t>
  </si>
  <si>
    <t>BRAND_RESTAURANT_POPEYES</t>
  </si>
  <si>
    <t>BRAND_RESTAURANT_EINSTEIN_BROS_BAGELS</t>
  </si>
  <si>
    <t>BRAND_RESTAURANT_LONGHORN_STEAKHOUSE</t>
  </si>
  <si>
    <t>BRAND_GAS_STATION_ENI</t>
  </si>
  <si>
    <t>BRAND_GAS_STATION_TOTALERG</t>
  </si>
  <si>
    <t>BRAND_GAS_STATION_TAMOIL</t>
  </si>
  <si>
    <t>BRAND_GAS_STATION_TEXACO</t>
  </si>
  <si>
    <t>BRAND_RESTAURANT_PIZZA_HUT</t>
  </si>
  <si>
    <t>BRAND_HOME_SPECIALITY_STORE_IKEA</t>
  </si>
  <si>
    <t>BRAND_ATM_LA_BANQUE_POSTALE</t>
  </si>
  <si>
    <t>BRAND_ATM_SANTANDER</t>
  </si>
  <si>
    <t>BRAND_ATM_BBVA</t>
  </si>
  <si>
    <t>BRAND_ATM_ING_BANK</t>
  </si>
  <si>
    <t>BRAND_ATM_UNICREDIT_BANCA</t>
  </si>
  <si>
    <t>BRAND_ATM_BNP_PARIBAS</t>
  </si>
  <si>
    <t>BRAND_GAS_STATION_CHEVRON</t>
  </si>
  <si>
    <t>BRAND_RESTAURANT_TACO_BELL</t>
  </si>
  <si>
    <t>BRAND_RESTAURANT_WENDYS</t>
  </si>
  <si>
    <t>BRAND_GAS_STATION_CITGO</t>
  </si>
  <si>
    <t>BRAND_GAS_STATION_MARATHON</t>
  </si>
  <si>
    <t>BRAND_GAS_STATION_CONOCO</t>
  </si>
  <si>
    <t>BRAND_GAS_STATION_VALERO</t>
  </si>
  <si>
    <t>BRAND_GAS_STATION_PHILLIPS_66</t>
  </si>
  <si>
    <t>BRAND_GAS_STATION_SUNOCO</t>
  </si>
  <si>
    <t>BRAND_RESTAURANT_QUIZNOS_SUB</t>
  </si>
  <si>
    <t>BRAND_GAS_STATION_76</t>
  </si>
  <si>
    <t>BRAND_GAS_STATION_GULF</t>
  </si>
  <si>
    <t>BRAND_GAS_STATION_SPEEDWAY</t>
  </si>
  <si>
    <t>SE</t>
  </si>
  <si>
    <t>SK</t>
  </si>
  <si>
    <t>Skoda Service Category</t>
  </si>
  <si>
    <t>Skoda dealer Category</t>
  </si>
  <si>
    <t>Seat Service Category</t>
  </si>
  <si>
    <t>Seat dealer Category</t>
  </si>
  <si>
    <t>Food Type American Category</t>
  </si>
  <si>
    <t>Food Type Breakfast Category</t>
  </si>
  <si>
    <t>Food Type Ice Cream Category</t>
  </si>
  <si>
    <t>Food Type Brazilian Category</t>
  </si>
  <si>
    <t>Food Type Sushi Category</t>
  </si>
  <si>
    <t>Food Type Vegan Category</t>
  </si>
  <si>
    <t>MIB2_STD|MIB2_HIGH|HERE</t>
  </si>
  <si>
    <t>HERE|NDS</t>
  </si>
  <si>
    <t>HERE</t>
  </si>
  <si>
    <t>NDS|HERE</t>
  </si>
  <si>
    <t>This flag describes if the category is relevant for the along the route search.</t>
  </si>
  <si>
    <t>BRAND_ATM_CAISSE_DEPARGNE</t>
  </si>
  <si>
    <t>Food Type Burger Category</t>
  </si>
  <si>
    <r>
      <t xml:space="preserve">This describes if this information is new, was available in MIB2 STD or MIB2 HIGH.
</t>
    </r>
    <r>
      <rPr>
        <sz val="11"/>
        <color rgb="FFFF0000"/>
        <rFont val="Calibri"/>
        <family val="2"/>
        <scheme val="minor"/>
      </rPr>
      <t xml:space="preserve">
This column is optional and just for information purpose. It shall not be integrated into the database.</t>
    </r>
  </si>
  <si>
    <r>
      <t xml:space="preserve">This is just for additonal information. This shall not be intergrated in the database.
</t>
    </r>
    <r>
      <rPr>
        <sz val="11"/>
        <color rgb="FFFF0000"/>
        <rFont val="Calibri"/>
        <family val="2"/>
        <scheme val="minor"/>
      </rPr>
      <t>This column is optional and just for information purpose. It shall not be integrated into the database.</t>
    </r>
  </si>
  <si>
    <t>CHN</t>
  </si>
  <si>
    <t>JPN</t>
  </si>
  <si>
    <t>KOR</t>
  </si>
  <si>
    <t>TWN</t>
  </si>
  <si>
    <t>MRM_SA</t>
  </si>
  <si>
    <t>MRM_AUS</t>
  </si>
  <si>
    <t>MRM_IND</t>
  </si>
  <si>
    <t>MRM_SAM</t>
  </si>
  <si>
    <t>MRM_ASIA</t>
  </si>
  <si>
    <t>MRM_IL</t>
  </si>
  <si>
    <t>MRM_TUR</t>
  </si>
  <si>
    <t>MRM_NA</t>
  </si>
  <si>
    <t>MRM_AGCC</t>
  </si>
  <si>
    <t>MRM_CHILE</t>
  </si>
  <si>
    <t>Speech_PreSuffix</t>
  </si>
  <si>
    <t>Worksheet</t>
  </si>
  <si>
    <t>CategoryBrandPropertyDefinition</t>
  </si>
  <si>
    <t>First draft</t>
  </si>
  <si>
    <t>History was added</t>
  </si>
  <si>
    <t>change the boolean contents to true/false</t>
  </si>
  <si>
    <t>Remove the fuelWarning-Coloumn</t>
  </si>
  <si>
    <t>History</t>
  </si>
  <si>
    <t>Date</t>
  </si>
  <si>
    <t>Renamed category "NIGHTLIFE" to "BAR_OR_PUB"</t>
  </si>
  <si>
    <t>Renamed category "CAFE" to "COFFEE_SHOP"</t>
  </si>
  <si>
    <t>Renamed category "MOVIE_THEATER" to "CINEMA"</t>
  </si>
  <si>
    <t>Renamed category "PERFORMING_ARTS" to "THEATER"</t>
  </si>
  <si>
    <t>Updated description for category "CONVENTION_CENTER"</t>
  </si>
  <si>
    <t>Added new categories: GOINGOUT, SEAT_DEALER, SEAT_SERVICE, SKODA_DEALER, SKODA_SERVICE, ZOO, AQUARIUM, TOLLBOOTH, SCHOOL, BOOKSTORE, BOWLING_CENTRE, COURT_HOUSE, GROCERY_STORE, LIBRARY, INTERSECTION, PARKING_GARAGE, CAMPING_OR_CARAVAN_SITE, CAR_WASH, CITY_HALL, DENTIST, HAMLET, VETERINARIAN_SERVICE, SWIMMING_POOL, STADIUM, PUBLIC_RESTROOM, NATIONAL_PARK, KINDERGARDEN, HARBOUR_OR_MARINA, SPA, HOME_SPECIALITY_STORE, DRUGSTORE</t>
  </si>
  <si>
    <t>Added new properties: PROPERTY_E10, PROPERTY_PETROL, PROPERTY_LPG, PROPERTY_CNG, PROPERTY_ADBLUE</t>
  </si>
  <si>
    <t>Added new brands: BRAND_GAS_STATION_BP, BRAND_GAS_STATION_ESSO, BRAND_GAS_STATION_JET, BRAND_GAS_STATION_TOTAL, BRAND_GAS_STATION_CAMPSA, BRAND_GAS_STATION_ELF, BRAND_GAS_STATION_OMV, BRAND_GAS_STATION_PETRONOR, BRAND_GAS_STATION_REPSOL, BRAND_GAS_STATION_STATOIL, BRAND_GAS_STATION_WESTFALEN, BRAND_GAS_STATION_Q8, BRAND_GAS_STATION_MARKANT, BRAND_VW_DEALERSHIP_VOLKSWAGEN, BRAND_VW_DEALERSHIP_AUDI, BRAND_VW_DEALERSHIP_SKODA, BRAND_VW_DEALERSHIP_SEAT, BRAND_VW_DEALERSHIP_PORSCHE, BRAND_VW_DEALERSHIP_BENTLEY, BRAND_VW_DEALERSHIP_LAMBORGHINI, BRAND_VW_DEALERSHIP_BUGATTI, BRAND_ATM_CHASE, BRAND_ATM_BANK_OF_AMERICA, BRAND_ATM_WELLS_FARGO, BRAND_COFFEE_SHOP_STARBUCKS, BRAND_COFFEE_SHOP_DUNKIN_DONUTS, BRAND_COFFEE_SHOP_TIM_HORTONS, BRAND_RESTAURANT_IN_N_OUT_BURGER, BRAND_RESTAURANT_DAIRY_QUEEN, BRAND_RESTAURANT_SONIC_DRIVE_IN, BRAND_RESTAURANT_ARBYS, BRAND_RESTAURANT_JACK_IN_THE_BOX, BRAND_HOTEL_MOTEL_HAMPTON_INN, BRAND_HOTEL_MOTEL_HOLIDAY_INN_EXPRESS_HOTELS_SUITES, BRAND_HOTEL_MOTEL_COURTYARD_BY_MARRIOTT, BRAND_HOTEL_MOTEL_HOLIDAY_INN_EXPRESS, BRAND_HOTEL_MOTEL_FAIRFIELD_INN_BY_MARRIOTT, BRAND_HOTEL_MOTEL_HAMPTON_INN_AND_SUITES, BRAND_HOTEL_MOTEL_MARRIOTT_SPRINGHILL_SUITES, BRAND_HOTEL_MOTEL_HILTON_GARDEN_INN_HOTELS, BRAND_GAS_STATION_ARCO, BRAND_ATM_US_BANK, BRAND_ATM_PNC_BANK, BRAND_HOTEL_MOTEL_MARRIOTT, BRAND_HOTEL_MOTEL_HILTON, BRAND_RESTAURANT_OUTBACK_STEAKHOUSE, BRAND_RESTAURANT_TGI_FRIDAYS, BRAND_RESTAURANT_HARDEES, BRAND_RESTAURANT_PANERA_BREAD, BRAND_RESTAURANT_PANDA_EXPRESS, BRAND_RESTAURANT_CHILIS_GRILL_AND_BAR, BRAND_RESTAURANT_CARLS_JR, BRAND_RESTAURANT_FIVE_GUYS_BURGER_AND_FRIES, BRAND_GAS_STATION_CRÉDIT_AGRICOLE, BRAND_GROCERY_LIDL, BRAND_GROCERY_EDEKA, BRAND_GROCERY_ALDI, BRAND_GROCERY_SPAR, BRAND_GROCERY_REWE, BRAND_GAS_STATION_IP, BRAND_POST_OFFICE_DEUTSCHE_POST, BRAND_ATM_LA_CAIXA, BRAND_GROCERY_PENNY, BRAND_GROCERY_NETTO, BRAND_ATM_CITIBANK, BRAND_COFFEE_SHOP_CARIBOU_COFFEE,+B326 BRAND_COFFEE_SHOP_THE_ITALIAN_COFFEE_COMPANY, BRAND_COFFEE_SHOP_THE_COFFEE_BEAN_AND_TEA_LEAF, BRAND_COFFEE_SHOP_PEETS_COFFEE_AND_TEA, BRAND_COFFEE_SHOP_JIMMY_JOHNS, BRAND_HOTEL_MOTEL_LA_QUINTA_INN, BRAND_HOTEL_MOTEL_HYATT_PLACE, BRAND_HOTEL_MOTEL_CROWNE_PLAZA_HOTEL, BRAND_HOTEL_MOTEL_WINGATE_BY_WYNDHAM, BRAND_HOTEL_MOTEL_HYATT_HOTELS_AND_RESORTS, BRAND_HOTEL_MOTEL_HYATT_HOUSE, BRAND_HOTEL_MOTEL_CROWNE_PLAZA_SUITES, BRAND_RESTAURANT_OLIVE_GARDEN, BRAND_HOTEL_MOTEL_LA_QUINTA_INNS_AND_SUITES, BRAND_RESTAURANT_RUBY_TUESDAY, BRAND_RESTAURANT_RED_LOBSTER, BRAND_RESTAURANT_POPEYES, BRAND_RESTAURANT_EINSTEIN_BROS_BAGELS, BRAND_RESTAURANT_LONGHORN_STEAKHOUSE, BRAND_GAS_STATION_ENI, BRAND_GAS_STATION_TOTALERG, BRAND_GAS_STATION_TAMOIL, BRAND_GAS_STATION_TEXACO, BRAND_RESTAURANT_PIZZA_HUT, BRAND_HOME_SPECIALITY_STORE_IKEA, BRAND_ATM_CAISSE_DÉPARGNE, BRAND_ATM_LA_BANQUE_POSTALE, BRAND_ATM_SANTANDER, BRAND_ATM_BBVA, BRAND_ATM_ING_BANK, BRAND_ATM_UNICREDIT_BANCA, BRAND_ATM_CRÉDIT_MUTUEL, BRAND_ATM_BNP_PARIBAS, BRAND_GAS_STATION_CHEVRON, BRAND_RESTAURANT_TACO_BELL, BRAND_RESTAURANT_WENDYS, BRAND_GAS_STATION_CITGO, BRAND_GAS_STATION_MARATHON, BRAND_GAS_STATION_CONOCO, BRAND_GAS_STATION_VALERO, BRAND_GAS_STATION_PHILLIPS_66, BRAND_GAS_STATION_SUNOCO, BRAND_RESTAURANT_QUIZNOS_SUB, BRAND_GAS_STATION_76, BRAND_GAS_STATION_GULF,BRAND_GAS_STATION_SPEEDWAY</t>
  </si>
  <si>
    <t>Fixed first two rows and first three columns to see them always when scrolling</t>
  </si>
  <si>
    <t>Removed column "FuelType"</t>
  </si>
  <si>
    <t>Added new categories: FOOD_TYPE_AMERICAN, FOOD_TYPE_CALIFORNIAN, FOOD_TYPE_CHINESE, FOOD_TYPE_CONTINENTAL, FOOD_TYPE_FRENCH, FOOD_TYPE_GERMAN, FOOD_TYPE_GREEK, FOOD_TYPE_INDIAN, FOOD_TYPE_ITALIAN, FOOD_TYPE_JAPANESE, FOOD_TYPE_MEXICAN, FOOD_TYPE_OTHER, FOOD_TYPE_SEAFOOD, FOOD_TYPE_THAI, FOOD_TYPE_VEGETARIAN, FOOD_TYPE_VIETNAMESE, FOOD_TYPE_AUSTRIAN, FOOD_TYPE_BARBECUE_SOUTHERN, FOOD_TYPE_BELGIAN, FOOD_TYPE_BISTRO, FOOD_TYPE_BREWPUB, FOOD_TYPE_BRITISH_ISLES, FOOD_TYPE_CAJUN_CARIBBEAN, FOOD_TYPE_DUTCH, FOOD_TYPE_EAST_EUROPEAN, FOOD_TYPE_FAST_FOOD, FOOD_TYPE_FOOD_TYPE_GRILL, FOOD_TYPE_HAWAIIAN_POLYNESIAN, FOOD_TYPE_HUNGARIAN, FOOD_TYPE_INDONESIAN_MALAYSIAN, FOOD_TYPE_JEWISH_KOSHER, FOOD_TYPE_KOREAN, FOOD_TYPE_LATIN_AMERICAN, FOOD_TYPE_MALTESE, FOOD_TYPE_MIDDLE_EASTERN, FOOD_TYPE_FILIPINO, FOOD_TYPE_POLISH, FOOD_TYPE_PORTUGUESE, FOOD_TYPE_RUSSIAN, FOOD_TYPE_SANDWICH, FOOD_TYPE_SCANDINAVIAN, FOOD_TYPE_SOUTH_AMERICAN, FOOD_TYPE_SOUTHEAST_ASIAN, FOOD_TYPE_SOUTH_WESTERN, FOOD_TYPE_SURINAMESE, FOOD_TYPE_SPANISH, FOOD_TYPE_STEAK_HOUSE, FOOD_TYPE_SWISS, FOOD_TYPE_TURKISH, FOOD_TYPE_AFRICAN, FOOD_TYPE_CANADIAN, FOOD_TYPE_INTERNATIONAL, FOOD_TYPE_BOHEMIAN, FOOD_TYPE_BALKAN, FOOD_TYPE_FINNISH, FOOD_TYPE_AUSTRALIAN, FOOD_TYPE_PIZZA, FOOD_TYPE_PUNJABI, FOOD_TYPE_RAJASTHANI, FOOD_TYPE_MOGHLAI, FOOD_TYPE_BENGALI, FOOD_TYPE_GOAN, FOOD_TYPE_JAIN, FOOD_TYPE_KONKANI, FOOD_TYPE_GUJARATI, FOOD_TYPE_PARSI, FOOD_TYPE_FOOD_TYPE_SOUTH_INDIAN, FOOD_TYPE_MAHARASHTRIAN, FOOD_TYPE_NORTH_INDIAN, FOOD_TYPE_MALVANI, FOOD_TYPE_HYDERABADI, FOOD_TYPE_SNACKS_BEVERAGES, FOOD_TYPE_BREAKFAST, FOOD_TYPE_CHICKEN, FOOD_TYPE_ICE_CREAM, FOOD_TYPE_TAPAS, FOOD_TYPE_IRISH, FOOD_TYPE_CARIBBEAN, FOOD_TYPE_MALAYSIAN, FOOD_TYPE_MOROCCAN, FOOD_TYPE_FUSION, FOOD_TYPE_BRAZILIAN, FOOD_TYPE_CREOLE, FOOD_TYPE_BURGERS, FOOD_TYPE_CREPERIE, FOOD_TYPE_PASTRIES, FOOD_TYPE_SUSHI, FOOD_TYPE_VEGAN, FOOD_TYPE_CAJUN, FOOD_TYPE_INDONESIAN, FOOD_TYPE_FONDUE, FOOD_TYPE_ARGENTINEAN, FOOD_TYPE_CHILEAN, FOOD_TYPE_AZERBAIJAN, FOOD_TYPE_BALTIC, FOOD_TYPE_BELORUSSIAN, FOOD_TYPE_CAUCASIAN, FOOD_TYPE_UKRAINIAN, FOOD_TYPE_VENEZUELAN, FOOD_TYPE_BRUNEIAN, FOOD_TYPE_PAKISTANI</t>
  </si>
  <si>
    <t>Added column "Occurence": This column is just for information purpose and shall not be integrated into the database</t>
  </si>
  <si>
    <t>Changed market for "NATIONAL_PARK" category from "EU|RDW|NAR" to "RDW"</t>
  </si>
  <si>
    <t>Changed market for "HAMLET" category from "EU|RDW|NAR" to "NAR"</t>
  </si>
  <si>
    <t>Changed brands for "SEAT_DEALER" category from "VW|SE|SK" to "SE"</t>
  </si>
  <si>
    <t>Changed brands for "SEAT_SERVICE" category from "VW|SE|SK" to "SE"</t>
  </si>
  <si>
    <t>Changed brands for "SKODA_DEALER" category from "VW|SE|SK" to "SK"</t>
  </si>
  <si>
    <t>Added column "Relevance_Destination"</t>
  </si>
  <si>
    <t>Changed all "Priority_Value" values from 5000 to 500</t>
  </si>
  <si>
    <t>Added column "IconPNGSmall"</t>
  </si>
  <si>
    <t>Added column "IconPNGLarge"</t>
  </si>
  <si>
    <t>Added column "IconSVG"</t>
  </si>
  <si>
    <t>Added column "IconVariations"</t>
  </si>
  <si>
    <t>Added column "Speech_ID"</t>
  </si>
  <si>
    <t>Added new sheet "Subcategory" with new table (mapping of categories to sub categories)</t>
  </si>
  <si>
    <t>Added new properties: PROPERTY_BIODIESEL, PROPERTY_E85, PROPERTY_HYDROGEN</t>
  </si>
  <si>
    <t>Added new subcategories for "RESTAURANT": FOOD_TYPE_AMERICAN, FOOD_TYPE_CALIFORNIAN, FOOD_TYPE_CHINESE, FOOD_TYPE_CONTINENTAL, FOOD_TYPE_FRENCH, FOOD_TYPE_GERMAN, FOOD_TYPE_GREEK, FOOD_TYPE_INDIAN, FOOD_TYPE_ITALIAN, FOOD_TYPE_JAPANESE, FOOD_TYPE_MEXICAN, FOOD_TYPE_OTHER, FOOD_TYPE_SEAFOOD, FOOD_TYPE_THAI, FOOD_TYPE_VEGETARIAN, FOOD_TYPE_VIETNAMESE, FOOD_TYPE_AUSTRIAN, FOOD_TYPE_BARBECUE_SOUTHERN, FOOD_TYPE_BELGIAN, FOOD_TYPE_BISTRO, FOOD_TYPE_BREWPUB, FOOD_TYPE_BRITISH_ISLES, FOOD_TYPE_CAJUN_CARIBBEAN, FOOD_TYPE_DUTCH, FOOD_TYPE_EAST_EUROPEAN, FOOD_TYPE_FAST_FOOD, FOOD_TYPE_FOOD_TYPE_GRILL, FOOD_TYPE_HAWAIIAN_POLYNESIAN, FOOD_TYPE_HUNGARIAN, FOOD_TYPE_INDONESIAN_MALAYSIAN, FOOD_TYPE_JEWISH_KOSHER, FOOD_TYPE_KOREAN, FOOD_TYPE_LATIN_AMERICAN, FOOD_TYPE_MALTESE, FOOD_TYPE_MIDDLE_EASTERN, FOOD_TYPE_FILIPINO, FOOD_TYPE_POLISH, FOOD_TYPE_PORTUGUESE, FOOD_TYPE_RUSSIAN, FOOD_TYPE_SANDWICH, FOOD_TYPE_SCANDINAVIAN, FOOD_TYPE_SOUTH_AMERICAN, FOOD_TYPE_SOUTHEAST_ASIAN, FOOD_TYPE_SOUTH_WESTERN, FOOD_TYPE_SURINAMESE, FOOD_TYPE_SPANISH, FOOD_TYPE_STEAK_HOUSE, FOOD_TYPE_SWISS, FOOD_TYPE_TURKISH, FOOD_TYPE_AFRICAN, FOOD_TYPE_CANADIAN, FOOD_TYPE_INTERNATIONAL, FOOD_TYPE_BOHEMIAN, FOOD_TYPE_BALKAN, FOOD_TYPE_FINNISH, FOOD_TYPE_AUSTRALIAN, FOOD_TYPE_PIZZA, FOOD_TYPE_PUNJABI, FOOD_TYPE_RAJASTHANI, FOOD_TYPE_MOGHLAI, FOOD_TYPE_BENGALI, FOOD_TYPE_GOAN, FOOD_TYPE_JAIN, FOOD_TYPE_KONKANI, FOOD_TYPE_GUJARATI, FOOD_TYPE_PARSI, FOOD_TYPE_FOOD_TYPE_SOUTH_INDIAN, FOOD_TYPE_MAHARASHTRIAN, FOOD_TYPE_NORTH_INDIAN, FOOD_TYPE_MALVANI, FOOD_TYPE_HYDERABADI, FOOD_TYPE_SNACKS_BEVERAGES, FOOD_TYPE_BREAKFAST, FOOD_TYPE_CHICKEN, FOOD_TYPE_ICE_CREAM, FOOD_TYPE_TAPAS, FOOD_TYPE_IRISH, FOOD_TYPE_CARIBBEAN, FOOD_TYPE_MALAYSIAN, FOOD_TYPE_MOROCCAN, FOOD_TYPE_FUSION, FOOD_TYPE_BRAZILIAN, FOOD_TYPE_CREOLE, FOOD_TYPE_BURGERS, FOOD_TYPE_CREPERIE, FOOD_TYPE_PASTRIES, FOOD_TYPE_SUSHI, FOOD_TYPE_VEGAN, FOOD_TYPE_CAJUN, FOOD_TYPE_INDONESIAN, FOOD_TYPE_FONDUE, FOOD_TYPE_ARGENTINEAN, FOOD_TYPE_CHILEAN, FOOD_TYPE_AZERBAIJAN, FOOD_TYPE_BALTIC, FOOD_TYPE_BELORUSSIAN, FOOD_TYPE_CAUCASIAN, FOOD_TYPE_UKRAINIAN, FOOD_TYPE_VENEZUELAN, FOOD_TYPE_BRUNEIAN, FOOD_TYPE_PAKISTANI</t>
  </si>
  <si>
    <t>RESTAURANT and COFFEE_SHOP aus SHOPPING_CENTER removed</t>
  </si>
  <si>
    <t>DRUGSTORE removed from SHOPPING_CENTER</t>
  </si>
  <si>
    <t>PHARMACY removed from Subcategory list</t>
  </si>
  <si>
    <t>Removed column “ID”</t>
  </si>
  <si>
    <t>Removed column “Completed”</t>
  </si>
  <si>
    <t>Changed fallback column content from “true” to “EU/MRM/NAR” and “false” to empty</t>
  </si>
  <si>
    <t>Removed column "IconVariations" from sheet "CategoryBrandPropertyDefinition"</t>
  </si>
  <si>
    <t>IconVariations</t>
  </si>
  <si>
    <t>Subcategory</t>
  </si>
  <si>
    <t>Added column "Worksheet" and "Date"</t>
  </si>
  <si>
    <t>Added column "Speech_PreSuffix" and it's description.</t>
  </si>
  <si>
    <t>For category "GAS_STATION" in column "Speech_PreSuffix"added value "TEXTID_GAS_STATION_PRE_SUFFIX_SPEECH"</t>
  </si>
  <si>
    <t>Added new sheet "IconVariations" with first version</t>
  </si>
  <si>
    <t>Changed the "Note"-text. Added, that if an icon for a specific market is not available, the default icon shall be used, which is contained in the path for EU icons.</t>
  </si>
  <si>
    <t>This describes the phonetic of this category. If there is no phoneme, the grapheme must be converted to a phoneme ("G2P"). For all brands, appropriate phonemes are available in the database and has to be used ("Database").</t>
  </si>
  <si>
    <t>Database</t>
  </si>
  <si>
    <t>Changed the description of the "Phonetics" column.</t>
  </si>
  <si>
    <t>Changed the value in the column "Phonetics" for all StringID's with type "BRAND".</t>
  </si>
  <si>
    <t>BRAND_GAS_STATION_CREDIT_AGRICOLE</t>
  </si>
  <si>
    <t>Changed StringId from "BRAND_GAS_STATION_CRÉDIT_AGRICOLE" to "BRAND_GAS_STATION_CREDIT_AGRICOLE"</t>
  </si>
  <si>
    <t>BRAND_ATM_CREDIT_MUTUEL</t>
  </si>
  <si>
    <t>Changed StringId from "BRAND_ATM_CRÉDIT_MUTUEL" to "BRAND_ATM_CREDIT_MUTUEL"</t>
  </si>
  <si>
    <t>EU|NAR|MRM_SA|MRM_AUS|MRM_IND|MRM_SAM|MRM_ASIA|MRM_IL|MRM_TUR|MRM_NA|MRM_AGCC|MRM_CHILE</t>
  </si>
  <si>
    <t>Added all submarkets for MRM in column "Markets"</t>
  </si>
  <si>
    <t>Added all submarkets for MRM in column "Fallback"</t>
  </si>
  <si>
    <t>Added filters for each column.</t>
  </si>
  <si>
    <t>Changed the "Priority_Value" of StringId "TOLLBOOTH" from 500 to -1.</t>
  </si>
  <si>
    <t>NDS|MIB3</t>
  </si>
  <si>
    <t>PROPERTY_EVS_CHARGING_SPEED_FAST</t>
  </si>
  <si>
    <t>PROPERTY_EVS_CHARGING_SPEED_NORMAL</t>
  </si>
  <si>
    <t>PROPERTY_EVS_ACDC_AC</t>
  </si>
  <si>
    <t>PROPERTY_EVS_ACDC_DC</t>
  </si>
  <si>
    <t>Added new properties for category PLACE_OF_WORSHIP: PROPERTY_PLACE_OF_WORSHIP_TYPE_CHURCH, PROPERTY_PLACE_OF_WORSHIP_TYPE_MONASTERY, PROPERTY_PLACE_OF_WORSHIP_TYPE_MOSQUE, PROPERTY_PLACE_OF_WORSHIP_TYPE_SYNAGOGUE, PROPERTY_PLACE_OF_WORSHIP_TYPE_TEMPLE</t>
  </si>
  <si>
    <t>Added new properties: PROPERTY_EVS_CHARGING_SPEED_FAST, PROPERTY_EVS_CHARGING_SPEED_NORMAL, PROPERTY_EVS_CHARGING_SPEED_REPLACE_BATTERY, PROPERTY_EVS_CHARGING_SPEED_SEMI_FAST, PROPERTY_EVS_CHARGING_SPEED_SUPER_FAST, PROPERTY_EVS_ACDC_AC, PROPERTY_EVS_ACDC_DC, PROPERTY_EVS_CONNECTOR_SAE, PROPERTY_EVS_CONNECTOR_VDE, PROPERTY_EVS_EVS_POWER_AMPERE, PROPERTY_EVS_EVS_POWER_VOLT</t>
  </si>
  <si>
    <t>Property Charging Station Type AC</t>
  </si>
  <si>
    <t>Property Charging Station Type DC</t>
  </si>
  <si>
    <t>Property Charging Speed fast for e-vehicles</t>
  </si>
  <si>
    <t>Property Charging Speed normal for e-vehicles</t>
  </si>
  <si>
    <t>This flag means, if this category shall be available in the fallback-database. If a category is specified to be in the fallback database, all it's properties must be in the fallback database, too.</t>
  </si>
  <si>
    <t>Changed description of "Fallback" column: If a category is specified to be in the fallback database, all ist properties must be in the fallback database, too.</t>
  </si>
  <si>
    <t>Removed category FOOD_TYPE_OTHER</t>
  </si>
  <si>
    <t>Removed double item FOOD_TYPE_INDONESIAN</t>
  </si>
  <si>
    <t>Changed following StringIDs from category type to property type: FOOD_TYPE_CALIFORNIAN, FOOD_TYPE_CONTINENTAL, FOOD_TYPE_VEGETARIAN, FOOD_TYPE_AUSTRIAN, FOOD_TYPE_BELGIAN, FOOD_TYPE_BREWPUB, FOOD_TYPE_CARIBBEAN, FOOD_TYPE_DUTCH, FOOD_TYPE_EAST_EUROPEAN, FOOD_TYPE_POLYNESIAN, FOOD_TYPE_LATIN_AMERICAN, FOOD_TYPE_MALTESE, FOOD_TYPE_FILIPINO, FOOD_TYPE_POLISH, FOOD_TYPE_PORTUGUESE, FOOD_TYPE_RUSSIAN, FOOD_TYPE_SANDWICH, FOOD_TYPE_SCANDINAVIAN, FOOD_TYPE_SOUTH_AMERICAN, FOOD_TYPE_SOUTHEAST_ASIAN, FOOD_TYPE_SOUTH_WESTERN, FOOD_TYPE_SURINAMESE, FOOD_TYPE_SWISS, FOOD_TYPE_CANADIAN, FOOD_TYPE_INTERNATIONAL, FOOD_TYPE_BOHEMIAN, FOOD_TYPE_BALKAN, FOOD_TYPE_FINNISH, FOOD_TYPE_AUSTRALIAN, FOOD_TYPE_PUNJABI, FOOD_TYPE_RAJASTHANI, FOOD_TYPE_MOGHLAI, FOOD_TYPE_BENGALI, FOOD_TYPE_GOAN, FOOD_TYPE_JAIN, FOOD_TYPE_KONKANI, FOOD_TYPE_GUJARATI, FOOD_TYPE_PARSI, FOOD_TYPE_SOUTH_INDIAN, FOOD_TYPE_MAHARASHTRIAN, FOOD_TYPE_NORTH_INDIAN, FOOD_TYPE_MALVANI, FOOD_TYPE_HYDERABADI, FOOD_TYPE_CHICKEN, FOOD_TYPE_TAPAS, FOOD_TYPE_IRISH, FOOD_TYPE_CARIBBEAN, FOOD_TYPE_MALAYSIAN, FOOD_TYPE_MOROCCAN, FOOD_TYPE_FUSION, FOOD_TYPE_CREOLE, FOOD_TYPE_CREPERIE, FOOD_TYPE_PASTRIES, FOOD_TYPE_CAJUN, FOOD_TYPE_FONDUE, FOOD_TYPE_ARGENTINEAN, FOOD_TYPE_CHILEAN, FOOD_TYPE_AZERBAIJAN, FOOD_TYPE_BALTIC, FOOD_TYPE_BELORUSSIAN, FOOD_TYPE_CAUCASIAN, FOOD_TYPE_UKRAINIAN, FOOD_TYPE_VENEZUELAN, FOOD_TYPE_BRUNEIAN, FOOD_TYPE_PAKISTANI</t>
  </si>
  <si>
    <t>v06</t>
  </si>
  <si>
    <t>Food Type Californian Property</t>
  </si>
  <si>
    <t>Food Type Latin American Property</t>
  </si>
  <si>
    <t>Food Type Cajun Property</t>
  </si>
  <si>
    <t>Food Type Argentinean Property</t>
  </si>
  <si>
    <t>Added new category SHOPPING</t>
  </si>
  <si>
    <t>Shopping category</t>
  </si>
  <si>
    <t>Changed StringID SHOPPING_CENTER to SHOPPING</t>
  </si>
  <si>
    <t>Added SHOPPING_CENTER to StringID SHOPPING</t>
  </si>
  <si>
    <t>Removed properties: PROPERTY_PLACE_OF_WORSHIP_TYPE_CHURCH, PROPERTY_PLACE_OF_WORSHIP_TYPE_MONASTERY, PROPERTY_PLACE_OF_WORSHIP_TYPE_MOSQUE, PROPERTY_PLACE_OF_WORSHIP_TYPE_SYNAGOGUE, PROPERTY_PLACE_OF_WORSHIP_TYPE_TEMPLE</t>
  </si>
  <si>
    <t>v05</t>
  </si>
  <si>
    <t>This is the StringID for a category, which shall be additionally stored as a sub category. Storing as a sub category means, e.g that if SHOPPING is searched for, all sub categorys shall also be returned, since they also belong to the context SHOPPING_CENTER.</t>
  </si>
  <si>
    <t>Changed description in row 2 of SubCategoryStringID column.</t>
  </si>
  <si>
    <t>Changed the description of the column "PriorityValue".</t>
  </si>
  <si>
    <t>Changed value of AIRPORT from false to true in column "Relevance_Destination".</t>
  </si>
  <si>
    <t>Brand_Name</t>
  </si>
  <si>
    <t>CHAIN_NAME</t>
  </si>
  <si>
    <t>Added values for priority</t>
  </si>
  <si>
    <t>Added values for zoom.</t>
  </si>
  <si>
    <t>-</t>
  </si>
  <si>
    <t>Added new column "Brand_Name" to define for CATEGORY and MAPONLY types, if for the brand name the Family Brand Name or the Chain Name shall be taken.</t>
  </si>
  <si>
    <t>This is the default priorityValue which shall be used by the system. The threshold for the priority value is between 0 and 10000. "-" means that this category shall not be considered in the priority change behavior. This value has to be stored in the database.</t>
  </si>
  <si>
    <t>v07</t>
  </si>
  <si>
    <t>Changed description of column "Priority_Value": The thresholds were changed from "0-1000" to "0-10000" and the "-1" was changed to "-".</t>
  </si>
  <si>
    <t>Added property FOOD_TYPE_OTHER</t>
  </si>
  <si>
    <t>Removed categories BORDER_CROSSING, HIGHWAY_EXIT, TOLLBOOTH, INTERSECTION</t>
  </si>
  <si>
    <t>Changed the description for column "IconVisibility"</t>
  </si>
  <si>
    <t>Removed following StringIDs from the column "SubCategoryStringID", related to "RESTAURANT" category: FOOD_TYPE_CALIFORNIAN, FOOD_TYPE_CONTINENTAL, FOOD_TYPE_VEGETARIAN, FOOD_TYPE_AUSTRIAN, FOOD_TYPE_BELGIAN, FOOD_TYPE_BREWPUB, FOOD_TYPE_CARIBBEAN, FOOD_TYPE_DUTCH, FOOD_TYPE_EAST_EUROPEAN, FOOD_TYPE_POLYNESIAN, FOOD_TYPE_LATIN_AMERICAN, FOOD_TYPE_MALTESE, FOOD_TYPE_FILIPINO, FOOD_TYPE_POLISH, FOOD_TYPE_PORTUGUESE, FOOD_TYPE_RUSSIAN, FOOD_TYPE_SANDWICH, FOOD_TYPE_SCANDINAVIAN, FOOD_TYPE_SOUTH_AMERICAN, FOOD_TYPE_SOUTHEAST_ASIAN, FOOD_TYPE_SOUTH_WESTERN, FOOD_TYPE_SURINAMESE, FOOD_TYPE_SWISS, FOOD_TYPE_CANADIAN, FOOD_TYPE_INTERNATIONAL, FOOD_TYPE_BOHEMIAN, FOOD_TYPE_BALKAN, FOOD_TYPE_FINNISH, FOOD_TYPE_AUSTRALIAN, FOOD_TYPE_PUNJABI, FOOD_TYPE_RAJASTHANI, FOOD_TYPE_MOGHLAI, FOOD_TYPE_BENGALI, FOOD_TYPE_GOAN, FOOD_TYPE_JAIN, FOOD_TYPE_KONKANI, FOOD_TYPE_GUJARATI, FOOD_TYPE_PARSI, FOOD_TYPE_SOUTH_INDIAN, FOOD_TYPE_MAHARASHTRIAN, FOOD_TYPE_NORTH_INDIAN, FOOD_TYPE_MALVANI, FOOD_TYPE_HYDERABADI, FOOD_TYPE_CHICKEN, FOOD_TYPE_TAPAS, FOOD_TYPE_IRISH, FOOD_TYPE_CARIBBEAN, FOOD_TYPE_MALAYSIAN, FOOD_TYPE_MOROCCAN, FOOD_TYPE_FUSION, FOOD_TYPE_CREOLE, FOOD_TYPE_CREPERIE, FOOD_TYPE_PASTRIES, FOOD_TYPE_CAJUN, FOOD_TYPE_FONDUE, FOOD_TYPE_ARGENTINEAN, FOOD_TYPE_CHILEAN, FOOD_TYPE_AZERBAIJAN, FOOD_TYPE_BALTIC, FOOD_TYPE_BELORUSSIAN, FOOD_TYPE_CAUCASIAN, FOOD_TYPE_UKRAINIAN, FOOD_TYPE_VENEZUELAN, FOOD_TYPE_BRUNEIAN, FOOD_TYPE_PAKISTANI</t>
  </si>
  <si>
    <t>Removed property PROPERTY_PIZZA</t>
  </si>
  <si>
    <t>v08</t>
  </si>
  <si>
    <t>Changed type of FOOD_TYPE_PIZA in column "Type" from category to property</t>
  </si>
  <si>
    <t>Gas Station Brand: ARAL</t>
  </si>
  <si>
    <t>Restaurant Brand: Wendy's</t>
  </si>
  <si>
    <t>Gas Station Brand: CITGO</t>
  </si>
  <si>
    <t>Hotel/Motel Brand: HYATT house</t>
  </si>
  <si>
    <t>Gas Station Brand: TAMOIL</t>
  </si>
  <si>
    <t>Gas Station Brand: TEXACO</t>
  </si>
  <si>
    <t>Restaurant Brand: TGI Friday's</t>
  </si>
  <si>
    <t>Restaurant Brand: Five Guys Burgers and Fries</t>
  </si>
  <si>
    <t>Grocery Brand: ALDI</t>
  </si>
  <si>
    <t>Grocery Brand: REWE</t>
  </si>
  <si>
    <t>Hotel/Motel Brand: Holiday Inn Express Hotel &amp; Suites</t>
  </si>
  <si>
    <t>Coffee Shop Brand: Dunkin' Donuts</t>
  </si>
  <si>
    <t>Restaurant Brand: In-N-Out Burger</t>
  </si>
  <si>
    <t>Gas Station Brand: JET</t>
  </si>
  <si>
    <t>Gas Station Brand: TOTAL</t>
  </si>
  <si>
    <t>Restraurant Brand: BURGER KING</t>
  </si>
  <si>
    <t>Gas Station Brand: AVIVA</t>
  </si>
  <si>
    <t>Restraurant Brand: McDonald's</t>
  </si>
  <si>
    <t>Restraurant Brand: SUBWAY</t>
  </si>
  <si>
    <t>CHanged StringID from "BRAND_HOTEL_MOTEL_HOLIDAY_INN_EXPRESS_HOTELS_SUITES" to "BRAND_HOTEL_MOTEL_HOLIDAY_INN_EXPRESS_HOTELS_AND_SUITES"</t>
  </si>
  <si>
    <t>Changed StringID from "BRAND_RESTAURANT_FIVE_GUYS_BURGER_AND_FRIES" to "BRAND_RESTAURANT_FIVE_GUYS_BURGERS_AND_FRIES"</t>
  </si>
  <si>
    <t>Changed description for StringIDs: BRAND_GAS_STATION_ARAL, BRAND_GAS_STATION_AVIA, BRAND_RESTAURANT_MCDONALDS, BRAND_RESTAURANT_SUBWAY, BRAND_RESTAURANT_BURGER_KING, BRAND_GAS_STATION_JET, BRAND_GAS_STATION_TOTAL, BRAND_VW_DEALERSHIP_SKODA, BRAND_VW_DEALERSHIP_SEAT, BRAND_VW_DEALERSHIP_PORSCHE, BRAND_VW_DEALERSHIP_BENTLEY, BRAND_VW_DEALERSHIP_LAMBORGHINI, BRAND_COFFEE_SHOP_DUNKIN_DONUTS, BRAND_RESTAURANT_IN_N_OUT_BURGER, BRAND_HOTEL_MOTEL_HOLIDAY_INN_EXPRESS_HOTELS_AND_SUITES, BRAND_HOTEL_MOTEL_HAMPTON_INN_AND_SUITES, BRAND_RESTAURANT_TGI_FRIDAYS, BRAND_RESTAURANT_FIVE_GUYS_BURGERS_AND_FRIES, BRAND_GROCERY_ALDI, BRAND_GROCERY_REWE, BRAND_HOTEL_MOTEL_HYATT_HOUSE, BRAND_GAS_STATION_TAMOIL, BRAND_GAS_STATION_TEXACO, BRAND_GAS_STATION_CITGO</t>
  </si>
  <si>
    <t>Removed column "Brand_Name"</t>
  </si>
  <si>
    <t>Removed following StringIDs: BRAND_VW_DEALERSHIP_VOLKSWAGEN, BRAND_VW_DEALERSHIP_AUDI, BRAND_VW_DEALERSHIP_SKODA, BRAND_VW_DEALERSHIP_SEAT, BRAND_VW_DEALERSHIP_PORSCHE, BRAND_VW_DEALERSHIP_BENTLEY, BRAND_VW_DEALERSHIP_LAMBORGHINI, BRAND_VW_DEALERSHIP_BUGATTI</t>
  </si>
  <si>
    <t>BRAND_HOTEL_MOTEL_HOLIDAY_INN_EXPRESS_HOTELS_AND_SUITES</t>
  </si>
  <si>
    <t>BRAND_RESTAURANT_FIVE_GUYS_BURGERS_AND_FRIES</t>
  </si>
  <si>
    <t>v09</t>
  </si>
  <si>
    <t>Added new property: PROPERTY_EVS_ENERGY_PROVIDER</t>
  </si>
  <si>
    <t>Changed the description of column "IconVisibility"</t>
  </si>
  <si>
    <t>Kindergarten Category</t>
  </si>
  <si>
    <t>Renamed StringID KINDERGARDEN to KINDERGARTEN</t>
  </si>
  <si>
    <t>Removed duplicate StringID FOOD_TYPE_CARIBBEAN</t>
  </si>
  <si>
    <t>Airport Terminal Category</t>
  </si>
  <si>
    <t>Changed description of ID "TRAIN_STATION"</t>
  </si>
  <si>
    <t>Train stations Category (other than central station, e.g. Ostbahnhof)</t>
  </si>
  <si>
    <t>Added new category TRAN_STATION_CENTRAL</t>
  </si>
  <si>
    <t>Tran central stations Category (e.g. Hauptbahnhof)</t>
  </si>
  <si>
    <t>Changed value of column "Priority_Value" for BUS_STATION from 5101 to 5102</t>
  </si>
  <si>
    <t>Added prefix "PROPERTY_" to all Food Types properties</t>
  </si>
  <si>
    <t>Added new properties PROPERTY_HOTEL_MOTEL_STAR_RATING_1, PROPERTY_HOTEL_MOTEL_STAR_RATING_2, PROPERTY_HOTEL_MOTEL_STAR_RATING_3, PROPERTY_HOTEL_MOTEL_STAR_RATING_4, PROPERTY_HOTEL_MOTEL_STAR_RATING_5, PROPERTY_HOTEL_MOTEL_STAR_RATING_6, PROPERTY_HOTEL_MOTEL_STAR_RATING_7</t>
  </si>
  <si>
    <t>PROPERTY_HOTEL_MOTEL_STAR_RATING_3</t>
  </si>
  <si>
    <t>Property Hotel Motel Star Rating With 3</t>
  </si>
  <si>
    <t>PROPERTY_HOTEL_MOTEL_STAR_RATING_4</t>
  </si>
  <si>
    <t>Property Hotel Motel Star Rating With 4</t>
  </si>
  <si>
    <t>PROPERTY_HOTEL_MOTEL_STAR_RATING_5</t>
  </si>
  <si>
    <t>Property Hotel Motel Star Rating With 5</t>
  </si>
  <si>
    <t>PROPERTY_HOTEL_MOTEL_STAR_RATING_6</t>
  </si>
  <si>
    <t>Property Hotel Motel Star Rating With 6</t>
  </si>
  <si>
    <t>PROPERTY_HOTEL_MOTEL_STAR_RATING_7</t>
  </si>
  <si>
    <t>Property Hotel Motel Star Rating With 7</t>
  </si>
  <si>
    <t>Food Type Austrian Category</t>
  </si>
  <si>
    <t>Food Type Russian Category</t>
  </si>
  <si>
    <t>Food Type Scandinavian Category</t>
  </si>
  <si>
    <t>Food Type International Category</t>
  </si>
  <si>
    <t>Food Type Pizza Category</t>
  </si>
  <si>
    <t>Food Type Chicken Category</t>
  </si>
  <si>
    <t>Food Type Tapas Category</t>
  </si>
  <si>
    <t>Changed the description of all food type categories and properties</t>
  </si>
  <si>
    <t>v10</t>
  </si>
  <si>
    <t>For all StringID's with the BRAND type removed entry in column "TexyID_Synonyms_Haptic" and "TexyID_Synonyms_Speech".</t>
  </si>
  <si>
    <t>Changed description of column "TextID_Synonyms_Haptic".</t>
  </si>
  <si>
    <t>Changed description of column "TextID_Synonyms_Speech".</t>
  </si>
  <si>
    <t>v11</t>
  </si>
  <si>
    <t>Added values in column "Speech_PreSuffix" for following StringID's: RESTAURANT, ATM, COFFEE_SHOP, HOTEL_MOTEL, GROCERY_STORE</t>
  </si>
  <si>
    <t>This describes the textID for synonyms for offline Speech recognition. It could be the same like the haptical but partial this can be deviated from the haptical. If a text ID is missing, the appropriate StringID does not have speech synonyms.</t>
  </si>
  <si>
    <t>This text ID links to a list of synonyms (separated by "|" which shall also be available for haptical search. If a text ID is missing, the appropriate StringID does not have haptic synonyms.</t>
  </si>
  <si>
    <t>This text ID links to a list of regular expressions used to handle speech announcements, e.g. "&lt;brand&gt; gas station" or "&lt;brand&gt; hotel". If a text ID is missing, the appropriate StringID does not have any pre suffixes for speech.</t>
  </si>
  <si>
    <t>Changed description of column "Speech_PreSuffix".</t>
  </si>
  <si>
    <t>NDS_Standard_Category</t>
  </si>
  <si>
    <t>POICAT_NDSGENERAL</t>
  </si>
  <si>
    <t>POICAT_AIRPORT</t>
  </si>
  <si>
    <t>POICAT_PETROL_STATION</t>
  </si>
  <si>
    <t>POICAT_EVS_CHARGING_STATION</t>
  </si>
  <si>
    <t>POICAT_OPEN_PARKING</t>
  </si>
  <si>
    <t>POICAT_REST_AREA</t>
  </si>
  <si>
    <t>POICAT_HOTEL_MOTEL</t>
  </si>
  <si>
    <t>POICAT_FERRY_TERMINAL</t>
  </si>
  <si>
    <t>POICAT_CAR_DEALERSHIP</t>
  </si>
  <si>
    <t>POICAT_RENT_A_CAR</t>
  </si>
  <si>
    <t>POICAT_RAILWAY_STATION</t>
  </si>
  <si>
    <t>POICAT_CITY_CENTRE</t>
  </si>
  <si>
    <t>POICAT_PUBLIC_TRANSIT_STOP</t>
  </si>
  <si>
    <t>POICAT_TOURIST_OFFICE</t>
  </si>
  <si>
    <t>POICAT_POLICE_STATION</t>
  </si>
  <si>
    <t>POICAT_HOSPITAL</t>
  </si>
  <si>
    <t>POICAT_EMERGENCY_MEDICAL_SERVICE</t>
  </si>
  <si>
    <t>POICAT_PHARMACY</t>
  </si>
  <si>
    <t>POICAT_RESTAURANT</t>
  </si>
  <si>
    <t>POICAT_ATM</t>
  </si>
  <si>
    <t>POICAT_COFFEE_SHOP</t>
  </si>
  <si>
    <t>POICAT_SHOPPING_CENTRE</t>
  </si>
  <si>
    <t>n/a - super category</t>
  </si>
  <si>
    <t>POICAT_STORE</t>
  </si>
  <si>
    <t>POICAT_BAR_OR_PUB</t>
  </si>
  <si>
    <t>POICAT_GOINGOUT</t>
  </si>
  <si>
    <t>POICAT_TOURIST_ATTRACTION</t>
  </si>
  <si>
    <t>POICAT_CINEMA</t>
  </si>
  <si>
    <t>POICAT_THEATRE</t>
  </si>
  <si>
    <t>POICAT_MUSEUM</t>
  </si>
  <si>
    <t>POICAT_HISTORICAL_MONUMENT</t>
  </si>
  <si>
    <t>POICAT_SPORTS_CENTRE</t>
  </si>
  <si>
    <t>POICAT_GOLF_COURSE</t>
  </si>
  <si>
    <t>POICAT_SKI_RESORT</t>
  </si>
  <si>
    <t>POICAT_AMUSEMENT_PARK</t>
  </si>
  <si>
    <t>POICAT_BANK</t>
  </si>
  <si>
    <t>POICAT_POST_OFFICE</t>
  </si>
  <si>
    <t>POICAT_BUSINESS_FACILITY</t>
  </si>
  <si>
    <t>POICAT_EXIBITION_CONFERENCE_CENTRE</t>
  </si>
  <si>
    <t>POICAT_CITY_HALL</t>
  </si>
  <si>
    <t>POICAT_EMBASSY</t>
  </si>
  <si>
    <t>POICAT_EDUCATION</t>
  </si>
  <si>
    <t>POICAT_PLACE_OF_WORSHIP</t>
  </si>
  <si>
    <t>POICAT_ZOO</t>
  </si>
  <si>
    <t>POICAT_COURT_HOUSE</t>
  </si>
  <si>
    <t>POICAT_LIBRARY</t>
  </si>
  <si>
    <t>POICAT_PARKING_GARAGE</t>
  </si>
  <si>
    <t>POICAT_CAMPING</t>
  </si>
  <si>
    <t>POICAT_CAR_WASH</t>
  </si>
  <si>
    <t>POICAT_DENTIST</t>
  </si>
  <si>
    <t>POICAT_HAMLET</t>
  </si>
  <si>
    <t>POICAT_VETERINARIAN_SERVICE</t>
  </si>
  <si>
    <t>POICAT_SWIMMING_POOL</t>
  </si>
  <si>
    <t>POICAT_STADIUM</t>
  </si>
  <si>
    <t>POICAT_PUBLIC_RESTROOM</t>
  </si>
  <si>
    <t>POICAT_NATIONAL_PARK</t>
  </si>
  <si>
    <t>POICAT_KINDERGARTEN</t>
  </si>
  <si>
    <t>POICAT_HARBOUR</t>
  </si>
  <si>
    <t>POICAT_RECREATION</t>
  </si>
  <si>
    <t>v12</t>
  </si>
  <si>
    <t>This is a mapping from a brand/ category to the nds compliant standard category</t>
  </si>
  <si>
    <t>Added column "NDS_Standard_Category" and filled in the mapping from brand and category to poss. NDS standard category.</t>
  </si>
  <si>
    <t>IconPNG</t>
  </si>
  <si>
    <t>v13</t>
  </si>
  <si>
    <t>Removed properties: PROPERTY_HOTEL_MOTEL_STAR_RATING_1, PROPERTY_HOTEL_MOTEL_STAR_RATING_2</t>
  </si>
  <si>
    <t>Renamed column "IconPNGSmall" to "IconPNG"</t>
  </si>
  <si>
    <t>Removed column "IconPNGLarge"</t>
  </si>
  <si>
    <t>Changed the suffix of all categories, properties and brands in he column "IconPNG" from "*_SMALL.png" to "*.png"</t>
  </si>
  <si>
    <t>Changed the description of the column "IconPNG".</t>
  </si>
  <si>
    <t>Comment</t>
  </si>
  <si>
    <t>Renamed sheet "IconVariations" to "IconBasePaths"</t>
  </si>
  <si>
    <t>IconBasePaths</t>
  </si>
  <si>
    <t>Renamed column "BasePath" to "Comment"</t>
  </si>
  <si>
    <t>Market</t>
  </si>
  <si>
    <t>Added column name "Market"</t>
  </si>
  <si>
    <t>BasePath 8 inches POI categories VW</t>
  </si>
  <si>
    <t>BasePath 9,2 inches POI categories VW</t>
  </si>
  <si>
    <t>Added column "BasePath 8 inches POI categories VW"</t>
  </si>
  <si>
    <t>Added column "BasePath 9,2 inches POI categories VW"</t>
  </si>
  <si>
    <t>BasePath 8 inches POI categories SK</t>
  </si>
  <si>
    <t>Added column "BasePath 8 inches POI categories SK"</t>
  </si>
  <si>
    <t>BasePath 9,2 inches POI categories SK</t>
  </si>
  <si>
    <t>Added column "BasePath 9,2 inches POI categories SK"</t>
  </si>
  <si>
    <t>BasePath 8 inches POI categories SE</t>
  </si>
  <si>
    <t>BasePath 9,2 inches POI categories SE</t>
  </si>
  <si>
    <t>Added column "BasePath 8 inches POI categories SE"</t>
  </si>
  <si>
    <t>Added column "BasePath 9,2 inches POI categories SE"</t>
  </si>
  <si>
    <t>BasePath 8 inches POI brands VW</t>
  </si>
  <si>
    <t>BasePath 9,2 inches POI brands VW</t>
  </si>
  <si>
    <t>BasePath 8 inches POI brands SK</t>
  </si>
  <si>
    <t>BasePath 9,2 inches POI brands SK</t>
  </si>
  <si>
    <t>BasePath 8 inches POI brands SE</t>
  </si>
  <si>
    <t>BasePath 9,2 inches POI brands SE</t>
  </si>
  <si>
    <t>Added column "BasePath 8 inches POI brands VW"</t>
  </si>
  <si>
    <t>Added column "BasePath 9,2 inches POI brands VW"</t>
  </si>
  <si>
    <t>Added column "BasePath 8 inches POI brands SK"</t>
  </si>
  <si>
    <t>Added column "BasePath 9,2 inches POI brands SK"</t>
  </si>
  <si>
    <t>Added column "BasePath 8 inches POI brands SE"</t>
  </si>
  <si>
    <t>Added column "BasePath 9,2 inches POI brands SE"</t>
  </si>
  <si>
    <t>Contains full POI icon set</t>
  </si>
  <si>
    <t>Contains just POI icons which are different or new to the EU version</t>
  </si>
  <si>
    <t>Note: This table describes the base paths for market and size specific variations of POI and brand icons. If an icon is not available in a specific market, the icon shall be taken from EU base path or CHN base path for TWN market.</t>
  </si>
  <si>
    <t>For each item of column "Market" a new entry (comment) was added in the appropriate "Comment" column. These comments describe if the base path directory contains afull set of icons or just the ones which are different to the  default one (which is EU or CHN for TWN market).</t>
  </si>
  <si>
    <t>Changed note which describes the meaning of the table.</t>
  </si>
  <si>
    <t>CATEGORY_GAS_STATION</t>
  </si>
  <si>
    <t>CATEGORY_AUTOSTADT</t>
  </si>
  <si>
    <t>CATEGORY_AIRPORT</t>
  </si>
  <si>
    <t>CATEGORY_AIRPORT_TERMINAL</t>
  </si>
  <si>
    <t>CATEGORY_LPG_STATION</t>
  </si>
  <si>
    <t>CATEGORY_CNG_STATION</t>
  </si>
  <si>
    <t>CATEGORY_DIESEL_STATION</t>
  </si>
  <si>
    <t>CATEGORY_CHARGING_STATION</t>
  </si>
  <si>
    <t>CATEGORY_PARKING_LOT</t>
  </si>
  <si>
    <t>CATEGORY_REST_AREA</t>
  </si>
  <si>
    <t>CATEGORY_HOTEL_MOTEL</t>
  </si>
  <si>
    <t>CATEGORY_FERRIES_AUTOTRAINS</t>
  </si>
  <si>
    <t>CATEGORY_VW_DEALER</t>
  </si>
  <si>
    <t>CATEGORY_VW_SERVICE</t>
  </si>
  <si>
    <t>CATEGORY_CAR_RENTAL</t>
  </si>
  <si>
    <t>CATEGORY_TRAIN_STATION</t>
  </si>
  <si>
    <t>CATEGORY_TRAIN_STATION_CENTRAL</t>
  </si>
  <si>
    <t>CATEGORY_BUS_STATION</t>
  </si>
  <si>
    <t>CATEGORY_TOURIST_INFORMATION</t>
  </si>
  <si>
    <t>CATEGORY_POLICE</t>
  </si>
  <si>
    <t>CATEGORY_HOSPITAL</t>
  </si>
  <si>
    <t>CATEGORY_EMERGENCY_MEDICAL_SERVICE</t>
  </si>
  <si>
    <t>CATEGORY_PHARMACY</t>
  </si>
  <si>
    <t>CATEGORY_ATM</t>
  </si>
  <si>
    <t>CATEGORY_COFFEE_SHOP</t>
  </si>
  <si>
    <t>CATEGORY_SHOPPING_CENTER</t>
  </si>
  <si>
    <t>CATEGORY_SHOPPING</t>
  </si>
  <si>
    <t>CATEGORY_CLOTHING</t>
  </si>
  <si>
    <t>CATEGORY_ELECTRONIC</t>
  </si>
  <si>
    <t>CATEGORY_WINE_SPIRIT</t>
  </si>
  <si>
    <t>CATEGORY_BAR_OR_PUB</t>
  </si>
  <si>
    <t>CATEGORY_GOINGOUT</t>
  </si>
  <si>
    <t>CATEGORY_PARK</t>
  </si>
  <si>
    <t>CATEGORY_SIGHTSEEING</t>
  </si>
  <si>
    <t>CATEGORY_CINEMA</t>
  </si>
  <si>
    <t>CATEGORY_CASINO</t>
  </si>
  <si>
    <t>CATEGORY_THEATRE</t>
  </si>
  <si>
    <t>CATEGORY_MUSEUM</t>
  </si>
  <si>
    <t>CATEGORY_MONUMENT</t>
  </si>
  <si>
    <t>CATEGORY_SPORT_CENTER</t>
  </si>
  <si>
    <t>CATEGORY_GOLF</t>
  </si>
  <si>
    <t>CATEGORY_BOATING</t>
  </si>
  <si>
    <t>CATEGORY_SKIING</t>
  </si>
  <si>
    <t>CATEGORY_AMUSEMENT_PARK</t>
  </si>
  <si>
    <t>CATEGORY_BANK</t>
  </si>
  <si>
    <t>CATEGORY_POST_OFFICE</t>
  </si>
  <si>
    <t>CATEGORY_BUSINESS</t>
  </si>
  <si>
    <t>CATEGORY_CONVENTION_CENTER</t>
  </si>
  <si>
    <t>CATEGORY_ADMINISTRATION</t>
  </si>
  <si>
    <t>CATEGORY_EMBASSY</t>
  </si>
  <si>
    <t>CATEGORY_EDUCATIONAL_INSTITUTE</t>
  </si>
  <si>
    <t>CATEGORY_PLACES_OF_WORSHIP</t>
  </si>
  <si>
    <t>CATEGORY_CEMETERY</t>
  </si>
  <si>
    <t>CATEGORY_SEAT_DEALER</t>
  </si>
  <si>
    <t>CATEGORY_SEAT_SERVICE</t>
  </si>
  <si>
    <t>CATEGORY_SKODA_DEALER</t>
  </si>
  <si>
    <t>CATEGORY_SKODA_SERVICE</t>
  </si>
  <si>
    <t>CATEGORY_ZOO</t>
  </si>
  <si>
    <t>CATEGORY_AQUARIUM</t>
  </si>
  <si>
    <t>CATEGORY_SCHOOL</t>
  </si>
  <si>
    <t>CATEGORY_BOOKSTORE</t>
  </si>
  <si>
    <t>CATEGORY_BOWLING_CENTRE</t>
  </si>
  <si>
    <t>CATEGORY_COURT_HOUSE</t>
  </si>
  <si>
    <t>CATEGORY_GROCERY_STORE</t>
  </si>
  <si>
    <t>CATEGORY_LIBRARY</t>
  </si>
  <si>
    <t>CATEGORY_PARKING_GARAGE</t>
  </si>
  <si>
    <t>CATEGORY_CAMPING_OR_CARAVAN_SITE</t>
  </si>
  <si>
    <t>CATEGORY_CAR_WASH</t>
  </si>
  <si>
    <t>CATEGORY_CITY_HALL</t>
  </si>
  <si>
    <t>CATEGORY_DENTIST</t>
  </si>
  <si>
    <t>CATEGORY_HAMLET</t>
  </si>
  <si>
    <t>CATEGORY_VETERINARIAN_SERVICE</t>
  </si>
  <si>
    <t>CATEGORY_SWIMMING_POOL</t>
  </si>
  <si>
    <t>CATEGORY_STADIUM</t>
  </si>
  <si>
    <t>CATEGORY_PUBLIC_RESTROOM</t>
  </si>
  <si>
    <t>CATEGORY_NATIONAL_PARK</t>
  </si>
  <si>
    <t>CATEGORY_KINDERGARTEN</t>
  </si>
  <si>
    <t>CATEGORY_HARBOUR_OR_MARINA</t>
  </si>
  <si>
    <t>CATEGORY_SPA</t>
  </si>
  <si>
    <t>CATEGORY_HOME_SPECIALITY_STORE</t>
  </si>
  <si>
    <t>CATEGORY_DRUGSTORE</t>
  </si>
  <si>
    <t>FOOD_TYPE_CATEGORY_AMERICAN</t>
  </si>
  <si>
    <t>FOOD_TYPE_CATEGORY_AUSTRIAN</t>
  </si>
  <si>
    <t>FOOD_TYPE_CATEGORY_RUSSIAN</t>
  </si>
  <si>
    <t>FOOD_TYPE_CATEGORY_SCANDINAVIAN</t>
  </si>
  <si>
    <t>FOOD_TYPE_CATEGORY_INTERNATIONAL</t>
  </si>
  <si>
    <t>FOOD_TYPE_CATEGORY_PIZZA</t>
  </si>
  <si>
    <t>FOOD_TYPE_CATEGORY_CHICKEN</t>
  </si>
  <si>
    <t>FOOD_TYPE_CATEGORY_BREAKFAST</t>
  </si>
  <si>
    <t>FOOD_TYPE_CATEGORY_ICE_CREAM</t>
  </si>
  <si>
    <t>FOOD_TYPE_CATEGORY_BRAZILIAN</t>
  </si>
  <si>
    <t>FOOD_TYPE_CATEGORY_BURGER</t>
  </si>
  <si>
    <t>FOOD_TYPE_CATEGORY_SUSHI</t>
  </si>
  <si>
    <t>FOOD_TYPE_CATEGORY_VEGAN</t>
  </si>
  <si>
    <t>FOOD_TYPE_PROPERTY_CALIFORNIAN</t>
  </si>
  <si>
    <t>FOOD_TYPE_PROPERTY_CAJUN</t>
  </si>
  <si>
    <t>FOOD_TYPE_PROPERTY_ARGENTINEAN</t>
  </si>
  <si>
    <t>v14</t>
  </si>
  <si>
    <t>T. Schulze</t>
  </si>
  <si>
    <t>Remove some properties of the charging stations</t>
  </si>
  <si>
    <t>Add the string "Category" in the stringID to the category types</t>
  </si>
  <si>
    <t>Remove TextIDs for Brands</t>
  </si>
  <si>
    <t>Change the name for charge and fuel to prevent the ampersand</t>
  </si>
  <si>
    <t>Sort the list according to ID to get a better overview</t>
  </si>
  <si>
    <t>remove "Other" foodtypes from properties</t>
  </si>
  <si>
    <t>CATEGORY_RESTAURANT</t>
  </si>
  <si>
    <t>Correct writing error at Restaurant ID</t>
  </si>
  <si>
    <t>FOOD_TYPE_CATEGORY_AFRICAN</t>
  </si>
  <si>
    <t>FOOD_TYPE_CATEGORY_ARABIC</t>
  </si>
  <si>
    <t>FOOD_TYPE_CATEGORY_BARBECUE</t>
  </si>
  <si>
    <t>FOOD_TYPE_CATEGORY_BISTRO</t>
  </si>
  <si>
    <t>FOOD_TYPE_CATEGORY_BRITISH</t>
  </si>
  <si>
    <t>FOOD_TYPE_CATEGORY_CHINESE</t>
  </si>
  <si>
    <t>FOOD_TYPE_CATEGORY_FAST_FOOD</t>
  </si>
  <si>
    <t>FOOD_TYPE_CATEGORY_FRENCH</t>
  </si>
  <si>
    <t>FOOD_TYPE_CATEGORY_GERMAN</t>
  </si>
  <si>
    <t>FOOD_TYPE_CATEGORY_GREEK</t>
  </si>
  <si>
    <t>FOOD_TYPE_CATEGORY_GRILL</t>
  </si>
  <si>
    <t>FOOD_TYPE_CATEGORY_HUNGARIAN</t>
  </si>
  <si>
    <t>FOOD_TYPE_CATEGORY_INDIAN</t>
  </si>
  <si>
    <t>FOOD_TYPE_CATEGORY_INDONESIAN</t>
  </si>
  <si>
    <t>FOOD_TYPE_CATEGORY_ITALIAN</t>
  </si>
  <si>
    <t>FOOD_TYPE_CATEGORY_JAPANESE</t>
  </si>
  <si>
    <t>FOOD_TYPE_CATEGORY_KOREAN</t>
  </si>
  <si>
    <t>FOOD_TYPE_CATEGORY_MEXICAN</t>
  </si>
  <si>
    <t>FOOD_TYPE_CATEGORY_SANDWICH</t>
  </si>
  <si>
    <t>FOOD_TYPE_CATEGORY_SEAFOOD</t>
  </si>
  <si>
    <t>FOOD_TYPE_CATEGORY_SPANISH</t>
  </si>
  <si>
    <t>FOOD_TYPE_CATEGORY_STEAK_HOUSE</t>
  </si>
  <si>
    <t>FOOD_TYPE_CATEGORY_TAPAS</t>
  </si>
  <si>
    <t>FOOD_TYPE_CATEGORY_THAI</t>
  </si>
  <si>
    <t>FOOD_TYPE_CATEGORY_TURKISH</t>
  </si>
  <si>
    <t>FOOD_TYPE_CATEGORY_VIETNAMESE</t>
  </si>
  <si>
    <t>Food Type African Category</t>
  </si>
  <si>
    <t>Food Type Aarabic Category</t>
  </si>
  <si>
    <t>Food Type Barbecue Category</t>
  </si>
  <si>
    <t>Food Type Bistro Category</t>
  </si>
  <si>
    <t>Food Type Chinese Category</t>
  </si>
  <si>
    <t>Food Type Fast Food Category</t>
  </si>
  <si>
    <t>Food Type French Category</t>
  </si>
  <si>
    <t>Food Type German Category</t>
  </si>
  <si>
    <t>Food Type Greek Category</t>
  </si>
  <si>
    <t>Food Type Grill Category</t>
  </si>
  <si>
    <t>Food Type Hungarian Category</t>
  </si>
  <si>
    <t>Food Type Indian Category</t>
  </si>
  <si>
    <t>Food Type Indonesian Category</t>
  </si>
  <si>
    <t>Food Type Italian Category</t>
  </si>
  <si>
    <t>Food Type Japanese Category</t>
  </si>
  <si>
    <t>Food Type Korean Category</t>
  </si>
  <si>
    <t>Food Type Mexican Category</t>
  </si>
  <si>
    <t>Food Type Sandwich Category</t>
  </si>
  <si>
    <t>Food Type Seafood Category</t>
  </si>
  <si>
    <t>Food Type Spanish Category</t>
  </si>
  <si>
    <t>Food Type Steak House Category</t>
  </si>
  <si>
    <t>Food Type Thai Category</t>
  </si>
  <si>
    <t>Food Type Turkish Category</t>
  </si>
  <si>
    <t>Food Type Vietnamese Category</t>
  </si>
  <si>
    <t>FOOD_TYPE_CATEGORY_VEGETARIAN</t>
  </si>
  <si>
    <t>Food Type Vegetarian Category</t>
  </si>
  <si>
    <t>Food Type British Category</t>
  </si>
  <si>
    <t>FOOD_TYPE_PROPERTY_AUSTRALIAN</t>
  </si>
  <si>
    <t>FOOD_TYPE_PROPERTY_CANADIAN</t>
  </si>
  <si>
    <t>FOOD_TYPE_PROPERTY_JEWISH_KOSHER</t>
  </si>
  <si>
    <t>FOOD_TYPE_PROPERTY_LATIN_AMERICAN</t>
  </si>
  <si>
    <t>FOOD_TYPE_PROPERTY_POLYNESIAN</t>
  </si>
  <si>
    <t>Food Type Australian Property</t>
  </si>
  <si>
    <t>Food Type Canadian Property</t>
  </si>
  <si>
    <t>Food Type Jewish Kosher Property</t>
  </si>
  <si>
    <t>Food Type Polynesian Property</t>
  </si>
  <si>
    <t>Adjust the Foodtypes: Removing, Changing type, Removing duplicates</t>
  </si>
  <si>
    <t>CATEGORY_GAS_STATION_E10</t>
  </si>
  <si>
    <t>CATEGORY_GAS_STATION_E85</t>
  </si>
  <si>
    <t>CATEGORY_GAS_STATION_HYDROGEN</t>
  </si>
  <si>
    <t>CATEGORY_GAS_STATION_ADBLUE</t>
  </si>
  <si>
    <t>CATEGORY_GAS_STATION_SUPER</t>
  </si>
  <si>
    <t>CATEGORY_GAS_STATION_SUPER_PLUS</t>
  </si>
  <si>
    <t>Tankstellen Category für Tankstellen mit E10</t>
  </si>
  <si>
    <t>Tankstellen Category für Tankstellen mit E85</t>
  </si>
  <si>
    <t>Tankstellen Category für Tankstellen mit Hydrogen</t>
  </si>
  <si>
    <t>Tankstellen Category für Tankstellen mit Adblue</t>
  </si>
  <si>
    <t>Tankstellen Category für Tankstellen mit Super plus +98Oct</t>
  </si>
  <si>
    <t>Tankstellen Category für Tankstellen mit Super +95Oct</t>
  </si>
  <si>
    <t>Added different Gas Station types</t>
  </si>
  <si>
    <t>v15</t>
  </si>
  <si>
    <t>For all CATEGORY types, removed "Brand_Name" entry</t>
  </si>
  <si>
    <t>For all BRAND types, added CHAIN_NAME entry in column "Brand_Name"</t>
  </si>
  <si>
    <t>Changed the description for column "Brand_Name"</t>
  </si>
  <si>
    <t>Added substring "CATEGORY" to all entries in column "SubCategoryStringID"</t>
  </si>
  <si>
    <t>Added new items to "SubCategoryStringID": FOOD_TYPE_CATEGORY_CHINESE, FOOD_TYPE_CATEGORY_INTERNATIONAL, FOOD_TYPE_CATEGORY_SANDWICH, FOOD_TYPE_CATEGORY_SCANDINAVIAN, FOOD_TYPE_CATEGORY_THAI, FOOD_TYPE_CATEGORY_VEGETARIAN</t>
  </si>
  <si>
    <t>FOOD_TYPE_CATEGORY_JEWISH_KOSHER</t>
  </si>
  <si>
    <t>FOOD_TYPE_CATEGORY_SNACKS</t>
  </si>
  <si>
    <t>This describes if the family brand name or the chain name for the brand of this poi shall be taken. This value is only applicable for BRAND poi types.</t>
  </si>
  <si>
    <t>Restaurant Brand: KFC</t>
  </si>
  <si>
    <t>Property_Type_ID</t>
  </si>
  <si>
    <t>FOOD_TYPE</t>
  </si>
  <si>
    <t>PROPERTY_EVS_ACDC</t>
  </si>
  <si>
    <t>PROPERTY_EVS_CHARGING_SPEED</t>
  </si>
  <si>
    <t>PROPERTY_HOTEL_MOTEL_STAR_RATING</t>
  </si>
  <si>
    <t>Added new column "Property_Type_ID" with description</t>
  </si>
  <si>
    <t>For following PROPERTY types the item "FOOD_TYPE" was added in the "Property_Type_iD" column: FOOD_TYPE_PROPERTY_ARGENTINEAN, FOOD_TYPE_PROPERTY_AUSTRALIAN, FOOD_TYPE_PROPERTY_CAJUN, FOOD_TYPE_PROPERTY_CALIFORNIAN, FOOD_TYPE_PROPERTY_CANADIAN, FOOD_TYPE_PROPERTY_JEWISH_KOSHER, FOOD_TYPE_PROPERTY_LATIN_AMERICAN, FOOD_TYPE_PROPERTY_POLYNESIAN</t>
  </si>
  <si>
    <t>For following PROPERTY types the item "PROPERTY_EVS_ACDC" was added in the "Property_Type_iD" column: PROPERTY_EVS_ACDC_AC, PROPERTY_EVS_ACDC_DC</t>
  </si>
  <si>
    <t>For following PROPERTY types the item "PROPERTY_EVS_CHARGING_SPEED" was added in the "Property_Type_iD" column: PROPERTY_EVS_CHARGING_SPEED_FAST, PROPERTY_EVS_CHARGING_SPEED_NORMAL</t>
  </si>
  <si>
    <t>For following PROPERTY types the item "PROPERTY_HOTEL_MOTEL_STAR_RATING" was added in the "Property_Type_iD" column: PROPERTY_HOTEL_MOTEL_STAR_RATING_3, PROPERTY_HOTEL_MOTEL_STAR_RATING_4, PROPERTY_HOTEL_MOTEL_STAR_RATING_5, PROPERTY_HOTEL_MOTEL_STAR_RATING_6, PROPERTY_HOTEL_MOTEL_STAR_RATING_7</t>
  </si>
  <si>
    <t>Changed comment in column "Comment" for market "TWN".</t>
  </si>
  <si>
    <t>Bank_Of_America.png</t>
  </si>
  <si>
    <t>Caisse_Depargne.png</t>
  </si>
  <si>
    <t>Chase.png</t>
  </si>
  <si>
    <t>Citibank.png</t>
  </si>
  <si>
    <t>Credit_Mutuel.png</t>
  </si>
  <si>
    <t>La_Banque_Postale.png</t>
  </si>
  <si>
    <t>La_Caixa.png</t>
  </si>
  <si>
    <t>Santander.png</t>
  </si>
  <si>
    <t>Unicredit_Banca.png</t>
  </si>
  <si>
    <t>Wells_Fargo.png</t>
  </si>
  <si>
    <t>Caribou_Coffee.png</t>
  </si>
  <si>
    <t>Dunkin_Donuts.png</t>
  </si>
  <si>
    <t>Jimmy_Johns.png</t>
  </si>
  <si>
    <t>Peets_Coffee_And_Tea.png</t>
  </si>
  <si>
    <t>Starbucks.png</t>
  </si>
  <si>
    <t>The_Coffee_Bean_And_Tea_Leaf.png</t>
  </si>
  <si>
    <t>The_Italian_Coffee_Company.png</t>
  </si>
  <si>
    <t>Tim_Hortons.png</t>
  </si>
  <si>
    <t>76.png</t>
  </si>
  <si>
    <t>Aral.png</t>
  </si>
  <si>
    <t>Arco.png</t>
  </si>
  <si>
    <t>Avia.png</t>
  </si>
  <si>
    <t>Campsa.png</t>
  </si>
  <si>
    <t>Chevron.png</t>
  </si>
  <si>
    <t>Citgo.png</t>
  </si>
  <si>
    <t>Conoco.png</t>
  </si>
  <si>
    <t>Credit_Agricole.png</t>
  </si>
  <si>
    <t>Elf.png</t>
  </si>
  <si>
    <t>Eni.png</t>
  </si>
  <si>
    <t>Esso.png</t>
  </si>
  <si>
    <t>Gulf.png</t>
  </si>
  <si>
    <t>Jet.png</t>
  </si>
  <si>
    <t>Marathon.png</t>
  </si>
  <si>
    <t>Markant.png</t>
  </si>
  <si>
    <t>Petronor.png</t>
  </si>
  <si>
    <t>Phillips_66.png</t>
  </si>
  <si>
    <t>Q8.png</t>
  </si>
  <si>
    <t>Repsol.png</t>
  </si>
  <si>
    <t>Shell.png</t>
  </si>
  <si>
    <t>Speedway.png</t>
  </si>
  <si>
    <t>Star.png</t>
  </si>
  <si>
    <t>Statoil.png</t>
  </si>
  <si>
    <t>Sunoco.png</t>
  </si>
  <si>
    <t>Tamoil.png</t>
  </si>
  <si>
    <t>Texaco.png</t>
  </si>
  <si>
    <t>Total.png</t>
  </si>
  <si>
    <t>Totalerg.png</t>
  </si>
  <si>
    <t>Valero.png</t>
  </si>
  <si>
    <t>Westfalen.png</t>
  </si>
  <si>
    <t>Aldi.png</t>
  </si>
  <si>
    <t>Edeka.png</t>
  </si>
  <si>
    <t>Lidl.png</t>
  </si>
  <si>
    <t>Netto.png</t>
  </si>
  <si>
    <t>Penny.png</t>
  </si>
  <si>
    <t>Rewe.png</t>
  </si>
  <si>
    <t>Spar.png</t>
  </si>
  <si>
    <t>Ikea.png</t>
  </si>
  <si>
    <t>Courtyard_By_Marriott.png</t>
  </si>
  <si>
    <t>Crowne_Plaza_Hotel.png</t>
  </si>
  <si>
    <t>Crowne_Plaza_Suites.png</t>
  </si>
  <si>
    <t>Fairfield_Inn_By_Marriott.png</t>
  </si>
  <si>
    <t>Hampton_Inn.png</t>
  </si>
  <si>
    <t>Hampton_Inn_And_Suites.png</t>
  </si>
  <si>
    <t>Hilton.png</t>
  </si>
  <si>
    <t>Hilton_Garden_Inn_Hotels.png</t>
  </si>
  <si>
    <t>Holiday_Inn_Express.png</t>
  </si>
  <si>
    <t>Holiday_Inn_Express_Hotels_And_Suites.png</t>
  </si>
  <si>
    <t>Hyatt_Hotels_And_Resorts.png</t>
  </si>
  <si>
    <t>Hyatt_House.png</t>
  </si>
  <si>
    <t>Hyatt_Place.png</t>
  </si>
  <si>
    <t>La_Quinta_Inn.png</t>
  </si>
  <si>
    <t>La_Quinta_Inns_And_Suites.png</t>
  </si>
  <si>
    <t>Marriott.png</t>
  </si>
  <si>
    <t>Marriott_Springhill_Suites.png</t>
  </si>
  <si>
    <t>Wingate_By_Wyndham.png</t>
  </si>
  <si>
    <t>Arbys.png</t>
  </si>
  <si>
    <t>Burger_King.png</t>
  </si>
  <si>
    <t>Carls_Jr.png</t>
  </si>
  <si>
    <t>Chilis_Grill_And_Bar.png</t>
  </si>
  <si>
    <t>Dairy_Queen.png</t>
  </si>
  <si>
    <t>Einstein_Bros_Bagels.png</t>
  </si>
  <si>
    <t>Five_Guys_Burgers_And_Fries.png</t>
  </si>
  <si>
    <t>Hardees.png</t>
  </si>
  <si>
    <t>In_N_Out_Burger.png</t>
  </si>
  <si>
    <t>Jack_In_The_Box.png</t>
  </si>
  <si>
    <t>Longhorn_Steakhouse.png</t>
  </si>
  <si>
    <t>Mcdonalds.png</t>
  </si>
  <si>
    <t>Olive_Garden.png</t>
  </si>
  <si>
    <t>Outback_Steakhouse.png</t>
  </si>
  <si>
    <t>Panda_Express.png</t>
  </si>
  <si>
    <t>Panera_Bread.png</t>
  </si>
  <si>
    <t>Pizza_Hut.png</t>
  </si>
  <si>
    <t>Popeyes.png</t>
  </si>
  <si>
    <t>Quiznos_Sub.png</t>
  </si>
  <si>
    <t>Red_Lobster.png</t>
  </si>
  <si>
    <t>Ruby_Tuesday.png</t>
  </si>
  <si>
    <t>Sonic_Drive_In.png</t>
  </si>
  <si>
    <t>Subway.png</t>
  </si>
  <si>
    <t>Taco_Bell.png</t>
  </si>
  <si>
    <t>Wendys.png</t>
  </si>
  <si>
    <t>Administration.png</t>
  </si>
  <si>
    <t>Airport.png</t>
  </si>
  <si>
    <t>Airport_Terminal.png</t>
  </si>
  <si>
    <t>Amusement_Park.png</t>
  </si>
  <si>
    <t>Aquarium.png</t>
  </si>
  <si>
    <t>Autostadt.png</t>
  </si>
  <si>
    <t>Bank.png</t>
  </si>
  <si>
    <t>Bar_Or_Pub.png</t>
  </si>
  <si>
    <t>Boating.png</t>
  </si>
  <si>
    <t>Bookstore.png</t>
  </si>
  <si>
    <t>Bowling_Centre.png</t>
  </si>
  <si>
    <t>Bus_Station.png</t>
  </si>
  <si>
    <t>Business.png</t>
  </si>
  <si>
    <t>Camping_Or_Caravan_Site.png</t>
  </si>
  <si>
    <t>Car_Rental.png</t>
  </si>
  <si>
    <t>Car_Wash.png</t>
  </si>
  <si>
    <t>Casino.png</t>
  </si>
  <si>
    <t>Cemetery.png</t>
  </si>
  <si>
    <t>Charging_Station.png</t>
  </si>
  <si>
    <t>Cinema.png</t>
  </si>
  <si>
    <t>City_Hall.png</t>
  </si>
  <si>
    <t>Clothing.png</t>
  </si>
  <si>
    <t>Coffee_Shop.png</t>
  </si>
  <si>
    <t>Convention_Center.png</t>
  </si>
  <si>
    <t>Court_House.png</t>
  </si>
  <si>
    <t>Dentist.png</t>
  </si>
  <si>
    <t>Diesel_Station.png</t>
  </si>
  <si>
    <t>Drugstore.png</t>
  </si>
  <si>
    <t>Educational_Institute.png</t>
  </si>
  <si>
    <t>Electronic.png</t>
  </si>
  <si>
    <t>Embassy.png</t>
  </si>
  <si>
    <t>Emergency_Medical_Service.png</t>
  </si>
  <si>
    <t>Ferries_Autotrains.png</t>
  </si>
  <si>
    <t>Gas_Station.png</t>
  </si>
  <si>
    <t>E10.png</t>
  </si>
  <si>
    <t>E85.png</t>
  </si>
  <si>
    <t>Hydrogen.png</t>
  </si>
  <si>
    <t>Adblue.png</t>
  </si>
  <si>
    <t>Super.png</t>
  </si>
  <si>
    <t>Super_Plus.png</t>
  </si>
  <si>
    <t>Goingout.png</t>
  </si>
  <si>
    <t>Golf.png</t>
  </si>
  <si>
    <t>Hamlet.png</t>
  </si>
  <si>
    <t>Harbour_Or_Marina.png</t>
  </si>
  <si>
    <t>Home_Speciality_Store.png</t>
  </si>
  <si>
    <t>Hospital.png</t>
  </si>
  <si>
    <t>Hotel_Motel.png</t>
  </si>
  <si>
    <t>Kindergarten.png</t>
  </si>
  <si>
    <t>Library.png</t>
  </si>
  <si>
    <t>Monument.png</t>
  </si>
  <si>
    <t>Museum.png</t>
  </si>
  <si>
    <t>National_Park.png</t>
  </si>
  <si>
    <t>Park.png</t>
  </si>
  <si>
    <t>Parking_Garage.png</t>
  </si>
  <si>
    <t>Parking_Lot.png</t>
  </si>
  <si>
    <t>Pharmacy.png</t>
  </si>
  <si>
    <t>Places_Of_Worship.png</t>
  </si>
  <si>
    <t>Police.png</t>
  </si>
  <si>
    <t>Post_Office.png</t>
  </si>
  <si>
    <t>Public_Restroom.png</t>
  </si>
  <si>
    <t>Rest_Area.png</t>
  </si>
  <si>
    <t>Restaurant.png</t>
  </si>
  <si>
    <t>School.png</t>
  </si>
  <si>
    <t>Seat_Dealer.png</t>
  </si>
  <si>
    <t>Seat_Service.png</t>
  </si>
  <si>
    <t>Shopping.png</t>
  </si>
  <si>
    <t>Shopping_Center.png</t>
  </si>
  <si>
    <t>Sightseeing.png</t>
  </si>
  <si>
    <t>Skiing.png</t>
  </si>
  <si>
    <t>Skoda_Dealer.png</t>
  </si>
  <si>
    <t>Skoda_Service.png</t>
  </si>
  <si>
    <t>Spa.png</t>
  </si>
  <si>
    <t>Sport_Center.png</t>
  </si>
  <si>
    <t>Stadium.png</t>
  </si>
  <si>
    <t>Swimming_Pool.png</t>
  </si>
  <si>
    <t>Theatre.png</t>
  </si>
  <si>
    <t>Tourist_Information.png</t>
  </si>
  <si>
    <t>Train_Station.png</t>
  </si>
  <si>
    <t>Train_Station_Central.png</t>
  </si>
  <si>
    <t>Veterinarian_Service.png</t>
  </si>
  <si>
    <t>Wine_Spirit.png</t>
  </si>
  <si>
    <t>Zoo.png</t>
  </si>
  <si>
    <t>Food_Type_African.png</t>
  </si>
  <si>
    <t>Food_Type_American.png</t>
  </si>
  <si>
    <t>Food_Type_Arabic.png</t>
  </si>
  <si>
    <t>Food_Type_Austrian.png</t>
  </si>
  <si>
    <t>Food_Type_Barbecue.png</t>
  </si>
  <si>
    <t>Food_Type_Bistro.png</t>
  </si>
  <si>
    <t>Food_Type_Brazilian.png</t>
  </si>
  <si>
    <t>Food_Type_Breakfast.png</t>
  </si>
  <si>
    <t>Food_Type_British.png</t>
  </si>
  <si>
    <t>Food_Type_Burger.png</t>
  </si>
  <si>
    <t>Food_Type_Chicken.png</t>
  </si>
  <si>
    <t>Food_Type_Chinese.png</t>
  </si>
  <si>
    <t>Food_Type_Fast_Food.png</t>
  </si>
  <si>
    <t>Food_Type_French.png</t>
  </si>
  <si>
    <t>Food_Type_German.png</t>
  </si>
  <si>
    <t>Food_Type_Greek.png</t>
  </si>
  <si>
    <t>Food_Type_Grill.png</t>
  </si>
  <si>
    <t>Food_Type_Hungarian.png</t>
  </si>
  <si>
    <t>Food_Type_Ice_Cream.png</t>
  </si>
  <si>
    <t>Food_Type_Indian.png</t>
  </si>
  <si>
    <t>Food_Type_Indonesian.png</t>
  </si>
  <si>
    <t>Food_Type_International.png</t>
  </si>
  <si>
    <t>Food_Type_Italian.png</t>
  </si>
  <si>
    <t>Food_Type_Japanese.png</t>
  </si>
  <si>
    <t>Food_Type_Korean.png</t>
  </si>
  <si>
    <t>Food_Type_Mexican.png</t>
  </si>
  <si>
    <t>Food_Type_Pizza.png</t>
  </si>
  <si>
    <t>Food_Type_Russian.png</t>
  </si>
  <si>
    <t>Food_Type_Sandwich.png</t>
  </si>
  <si>
    <t>Food_Type_Scandinavian.png</t>
  </si>
  <si>
    <t>Food_Type_Seafood.png</t>
  </si>
  <si>
    <t>Food_Type_Spanish.png</t>
  </si>
  <si>
    <t>Food_Type_Steak_House.png</t>
  </si>
  <si>
    <t>Food_Type_Sushi.png</t>
  </si>
  <si>
    <t>Food_Type_Tapas.png</t>
  </si>
  <si>
    <t>Food_Type_Thai.png</t>
  </si>
  <si>
    <t>Food_Type_Turkish.png</t>
  </si>
  <si>
    <t>Food_Type_Vegan.png</t>
  </si>
  <si>
    <t>Food_Type_Vegetarian.png</t>
  </si>
  <si>
    <t>Food_Type_Vietnamese.png</t>
  </si>
  <si>
    <t>Changed all entries in column "IconPNG" to propper case.</t>
  </si>
  <si>
    <t>Changed all entries in column "IconName" to propper case.</t>
  </si>
  <si>
    <t>Deutsche_Post.png</t>
  </si>
  <si>
    <t>Bank_Of_America.svg</t>
  </si>
  <si>
    <t>Caisse_Depargne.svg</t>
  </si>
  <si>
    <t>Chase.svg</t>
  </si>
  <si>
    <t>Citibank.svg</t>
  </si>
  <si>
    <t>Credit_Mutuel.svg</t>
  </si>
  <si>
    <t>La_Banque_Postale.svg</t>
  </si>
  <si>
    <t>La_Caixa.svg</t>
  </si>
  <si>
    <t>Santander.svg</t>
  </si>
  <si>
    <t>Unicredit_Banca.svg</t>
  </si>
  <si>
    <t>Wells_Fargo.svg</t>
  </si>
  <si>
    <t>Caribou_Coffee.svg</t>
  </si>
  <si>
    <t>Dunkin_Donuts.svg</t>
  </si>
  <si>
    <t>Jimmy_Johns.svg</t>
  </si>
  <si>
    <t>Peets_Coffee_And_Tea.svg</t>
  </si>
  <si>
    <t>Starbucks.svg</t>
  </si>
  <si>
    <t>The_Coffee_Bean_And_Tea_Leaf.svg</t>
  </si>
  <si>
    <t>The_Italian_Coffee_Company.svg</t>
  </si>
  <si>
    <t>Tim_Hortons.svg</t>
  </si>
  <si>
    <t>76.svg</t>
  </si>
  <si>
    <t>Aral.svg</t>
  </si>
  <si>
    <t>Arco.svg</t>
  </si>
  <si>
    <t>Avia.svg</t>
  </si>
  <si>
    <t>Campsa.svg</t>
  </si>
  <si>
    <t>Chevron.svg</t>
  </si>
  <si>
    <t>Citgo.svg</t>
  </si>
  <si>
    <t>Conoco.svg</t>
  </si>
  <si>
    <t>Credit_Agricole.svg</t>
  </si>
  <si>
    <t>Elf.svg</t>
  </si>
  <si>
    <t>Eni.svg</t>
  </si>
  <si>
    <t>Esso.svg</t>
  </si>
  <si>
    <t>Gulf.svg</t>
  </si>
  <si>
    <t>Jet.svg</t>
  </si>
  <si>
    <t>Marathon.svg</t>
  </si>
  <si>
    <t>Markant.svg</t>
  </si>
  <si>
    <t>Petronor.svg</t>
  </si>
  <si>
    <t>Phillips_66.svg</t>
  </si>
  <si>
    <t>Q8.svg</t>
  </si>
  <si>
    <t>Repsol.svg</t>
  </si>
  <si>
    <t>Shell.svg</t>
  </si>
  <si>
    <t>Speedway.svg</t>
  </si>
  <si>
    <t>Star.svg</t>
  </si>
  <si>
    <t>Statoil.svg</t>
  </si>
  <si>
    <t>Sunoco.svg</t>
  </si>
  <si>
    <t>Tamoil.svg</t>
  </si>
  <si>
    <t>Texaco.svg</t>
  </si>
  <si>
    <t>Total.svg</t>
  </si>
  <si>
    <t>Totalerg.svg</t>
  </si>
  <si>
    <t>Valero.svg</t>
  </si>
  <si>
    <t>Westfalen.svg</t>
  </si>
  <si>
    <t>Aldi.svg</t>
  </si>
  <si>
    <t>Edeka.svg</t>
  </si>
  <si>
    <t>Lidl.svg</t>
  </si>
  <si>
    <t>Netto.svg</t>
  </si>
  <si>
    <t>Penny.svg</t>
  </si>
  <si>
    <t>Rewe.svg</t>
  </si>
  <si>
    <t>Spar.svg</t>
  </si>
  <si>
    <t>Ikea.svg</t>
  </si>
  <si>
    <t>Courtyard_By_Marriott.svg</t>
  </si>
  <si>
    <t>Crowne_Plaza_Hotel.svg</t>
  </si>
  <si>
    <t>Crowne_Plaza_Suites.svg</t>
  </si>
  <si>
    <t>Fairfield_Inn_By_Marriott.svg</t>
  </si>
  <si>
    <t>Hampton_Inn.svg</t>
  </si>
  <si>
    <t>Hampton_Inn_And_Suites.svg</t>
  </si>
  <si>
    <t>Hilton.svg</t>
  </si>
  <si>
    <t>Hilton_Garden_Inn_Hotels.svg</t>
  </si>
  <si>
    <t>Holiday_Inn_Express.svg</t>
  </si>
  <si>
    <t>Holiday_Inn_Express_Hotels_And_Suites.svg</t>
  </si>
  <si>
    <t>Hyatt_Hotels_And_Resorts.svg</t>
  </si>
  <si>
    <t>Hyatt_House.svg</t>
  </si>
  <si>
    <t>Hyatt_Place.svg</t>
  </si>
  <si>
    <t>La_Quinta_Inn.svg</t>
  </si>
  <si>
    <t>La_Quinta_Inns_And_Suites.svg</t>
  </si>
  <si>
    <t>Marriott.svg</t>
  </si>
  <si>
    <t>Marriott_Springhill_Suites.svg</t>
  </si>
  <si>
    <t>Wingate_By_Wyndham.svg</t>
  </si>
  <si>
    <t>Deutsche_Post.svg</t>
  </si>
  <si>
    <t>Arbys.svg</t>
  </si>
  <si>
    <t>Burger_King.svg</t>
  </si>
  <si>
    <t>Carls_Jr.svg</t>
  </si>
  <si>
    <t>Chilis_Grill_And_Bar.svg</t>
  </si>
  <si>
    <t>Dairy_Queen.svg</t>
  </si>
  <si>
    <t>Einstein_Bros_Bagels.svg</t>
  </si>
  <si>
    <t>Five_Guys_Burgers_And_Fries.svg</t>
  </si>
  <si>
    <t>Hardees.svg</t>
  </si>
  <si>
    <t>In_N_Out_Burger.svg</t>
  </si>
  <si>
    <t>Jack_In_The_Box.svg</t>
  </si>
  <si>
    <t>Longhorn_Steakhouse.svg</t>
  </si>
  <si>
    <t>Mcdonalds.svg</t>
  </si>
  <si>
    <t>Olive_Garden.svg</t>
  </si>
  <si>
    <t>Outback_Steakhouse.svg</t>
  </si>
  <si>
    <t>Panda_Express.svg</t>
  </si>
  <si>
    <t>Panera_Bread.svg</t>
  </si>
  <si>
    <t>Pizza_Hut.svg</t>
  </si>
  <si>
    <t>Popeyes.svg</t>
  </si>
  <si>
    <t>Quiznos_Sub.svg</t>
  </si>
  <si>
    <t>Red_Lobster.svg</t>
  </si>
  <si>
    <t>Ruby_Tuesday.svg</t>
  </si>
  <si>
    <t>Sonic_Drive_In.svg</t>
  </si>
  <si>
    <t>Subway.svg</t>
  </si>
  <si>
    <t>Taco_Bell.svg</t>
  </si>
  <si>
    <t>Wendys.svg</t>
  </si>
  <si>
    <t>Administration.svg</t>
  </si>
  <si>
    <t>Airport.svg</t>
  </si>
  <si>
    <t>Airport_Terminal.svg</t>
  </si>
  <si>
    <t>Amusement_Park.svg</t>
  </si>
  <si>
    <t>Aquarium.svg</t>
  </si>
  <si>
    <t>Autostadt.svg</t>
  </si>
  <si>
    <t>Bank.svg</t>
  </si>
  <si>
    <t>Bar_Or_Pub.svg</t>
  </si>
  <si>
    <t>Boating.svg</t>
  </si>
  <si>
    <t>Bookstore.svg</t>
  </si>
  <si>
    <t>Bowling_Centre.svg</t>
  </si>
  <si>
    <t>Bus_Station.svg</t>
  </si>
  <si>
    <t>Business.svg</t>
  </si>
  <si>
    <t>Camping_Or_Caravan_Site.svg</t>
  </si>
  <si>
    <t>Car_Rental.svg</t>
  </si>
  <si>
    <t>Car_Wash.svg</t>
  </si>
  <si>
    <t>Casino.svg</t>
  </si>
  <si>
    <t>Cemetery.svg</t>
  </si>
  <si>
    <t>Charging_Station.svg</t>
  </si>
  <si>
    <t>Cinema.svg</t>
  </si>
  <si>
    <t>City_Hall.svg</t>
  </si>
  <si>
    <t>Clothing.svg</t>
  </si>
  <si>
    <t>Coffee_Shop.svg</t>
  </si>
  <si>
    <t>Convention_Center.svg</t>
  </si>
  <si>
    <t>Court_House.svg</t>
  </si>
  <si>
    <t>Dentist.svg</t>
  </si>
  <si>
    <t>Diesel_Station.svg</t>
  </si>
  <si>
    <t>Drugstore.svg</t>
  </si>
  <si>
    <t>Educational_Institute.svg</t>
  </si>
  <si>
    <t>Electronic.svg</t>
  </si>
  <si>
    <t>Embassy.svg</t>
  </si>
  <si>
    <t>Emergency_Medical_Service.svg</t>
  </si>
  <si>
    <t>Ferries_Autotrains.svg</t>
  </si>
  <si>
    <t>Gas_Station.svg</t>
  </si>
  <si>
    <t>E10.svg</t>
  </si>
  <si>
    <t>E85.svg</t>
  </si>
  <si>
    <t>Hydrogen.svg</t>
  </si>
  <si>
    <t>Adblue.svg</t>
  </si>
  <si>
    <t>Super.svg</t>
  </si>
  <si>
    <t>Super_Plus.svg</t>
  </si>
  <si>
    <t>Goingout.svg</t>
  </si>
  <si>
    <t>Golf.svg</t>
  </si>
  <si>
    <t>Store.svg</t>
  </si>
  <si>
    <t>Hamlet.svg</t>
  </si>
  <si>
    <t>Harbour_Or_Marina.svg</t>
  </si>
  <si>
    <t>Home_Speciality_Store.svg</t>
  </si>
  <si>
    <t>Hospital.svg</t>
  </si>
  <si>
    <t>Hotel_Motel.svg</t>
  </si>
  <si>
    <t>Kindergarten.svg</t>
  </si>
  <si>
    <t>Library.svg</t>
  </si>
  <si>
    <t>Monument.svg</t>
  </si>
  <si>
    <t>Museum.svg</t>
  </si>
  <si>
    <t>National_Park.svg</t>
  </si>
  <si>
    <t>Park.svg</t>
  </si>
  <si>
    <t>Parking_Garage.svg</t>
  </si>
  <si>
    <t>Parking_Lot.svg</t>
  </si>
  <si>
    <t>Pharmacy.svg</t>
  </si>
  <si>
    <t>Places_Of_Worship.svg</t>
  </si>
  <si>
    <t>Police.svg</t>
  </si>
  <si>
    <t>Post_Office.svg</t>
  </si>
  <si>
    <t>Public_Restroom.svg</t>
  </si>
  <si>
    <t>Rest_Area.svg</t>
  </si>
  <si>
    <t>Restaurant.svg</t>
  </si>
  <si>
    <t>School.svg</t>
  </si>
  <si>
    <t>Seat_Dealer.svg</t>
  </si>
  <si>
    <t>Seat_Service.svg</t>
  </si>
  <si>
    <t>Shopping.svg</t>
  </si>
  <si>
    <t>Shopping_Center.svg</t>
  </si>
  <si>
    <t>Sightseeing.svg</t>
  </si>
  <si>
    <t>Skiing.svg</t>
  </si>
  <si>
    <t>Skoda_Dealer.svg</t>
  </si>
  <si>
    <t>Skoda_Service.svg</t>
  </si>
  <si>
    <t>Spa.svg</t>
  </si>
  <si>
    <t>Sport_Center.svg</t>
  </si>
  <si>
    <t>Stadium.svg</t>
  </si>
  <si>
    <t>Swimming_Pool.svg</t>
  </si>
  <si>
    <t>Theatre.svg</t>
  </si>
  <si>
    <t>Tourist_Information.svg</t>
  </si>
  <si>
    <t>Train_Station.svg</t>
  </si>
  <si>
    <t>Train_Station_Central.svg</t>
  </si>
  <si>
    <t>Veterinarian_Service.svg</t>
  </si>
  <si>
    <t>Wine_Spirit.svg</t>
  </si>
  <si>
    <t>Zoo.svg</t>
  </si>
  <si>
    <t>Food_Type_African.svg</t>
  </si>
  <si>
    <t>Food_Type_American.svg</t>
  </si>
  <si>
    <t>Food_Type_Arabic.svg</t>
  </si>
  <si>
    <t>Food_Type_Austrian.svg</t>
  </si>
  <si>
    <t>Food_Type_Barbecue.svg</t>
  </si>
  <si>
    <t>Food_Type_Bistro.svg</t>
  </si>
  <si>
    <t>Food_Type_Brazilian.svg</t>
  </si>
  <si>
    <t>Food_Type_Breakfast.svg</t>
  </si>
  <si>
    <t>Food_Type_British.svg</t>
  </si>
  <si>
    <t>Food_Type_Burger.svg</t>
  </si>
  <si>
    <t>Food_Type_Chicken.svg</t>
  </si>
  <si>
    <t>Food_Type_Chinese.svg</t>
  </si>
  <si>
    <t>Food_Type_Fast_Food.svg</t>
  </si>
  <si>
    <t>Food_Type_French.svg</t>
  </si>
  <si>
    <t>Food_Type_German.svg</t>
  </si>
  <si>
    <t>Food_Type_Greek.svg</t>
  </si>
  <si>
    <t>Food_Type_Grill.svg</t>
  </si>
  <si>
    <t>Food_Type_Hungarian.svg</t>
  </si>
  <si>
    <t>Food_Type_Ice_Cream.svg</t>
  </si>
  <si>
    <t>Food_Type_Indian.svg</t>
  </si>
  <si>
    <t>Food_Type_Indonesian.svg</t>
  </si>
  <si>
    <t>Food_Type_International.svg</t>
  </si>
  <si>
    <t>Food_Type_Italian.svg</t>
  </si>
  <si>
    <t>Food_Type_Japanese.svg</t>
  </si>
  <si>
    <t>Food_Type_Korean.svg</t>
  </si>
  <si>
    <t>Food_Type_Mexican.svg</t>
  </si>
  <si>
    <t>Food_Type_Pizza.svg</t>
  </si>
  <si>
    <t>Food_Type_Russian.svg</t>
  </si>
  <si>
    <t>Food_Type_Sandwich.svg</t>
  </si>
  <si>
    <t>Food_Type_Scandinavian.svg</t>
  </si>
  <si>
    <t>Food_Type_Seafood.svg</t>
  </si>
  <si>
    <t>Food_Type_Spanish.svg</t>
  </si>
  <si>
    <t>Food_Type_Steak_House.svg</t>
  </si>
  <si>
    <t>Food_Type_Sushi.svg</t>
  </si>
  <si>
    <t>Food_Type_Tapas.svg</t>
  </si>
  <si>
    <t>Food_Type_Thai.svg</t>
  </si>
  <si>
    <t>Food_Type_Turkish.svg</t>
  </si>
  <si>
    <t>Food_Type_Vegan.svg</t>
  </si>
  <si>
    <t>Food_Type_Vegetarian.svg</t>
  </si>
  <si>
    <t>Food_Type_Vietnamese.svg</t>
  </si>
  <si>
    <t>BBVA.png</t>
  </si>
  <si>
    <t>BNP_Paribas.png</t>
  </si>
  <si>
    <t>ING_Bank.png</t>
  </si>
  <si>
    <t>PNC_Bank.png</t>
  </si>
  <si>
    <t>US_Bank.png</t>
  </si>
  <si>
    <t>BP.png</t>
  </si>
  <si>
    <t>HEM.png</t>
  </si>
  <si>
    <t>IP.png</t>
  </si>
  <si>
    <t>OMV.png</t>
  </si>
  <si>
    <t>KFC.png</t>
  </si>
  <si>
    <t>TGI_Fridays.png</t>
  </si>
  <si>
    <t>ATM.png</t>
  </si>
  <si>
    <t>CNG_Station.png</t>
  </si>
  <si>
    <t>LPG_Station.png</t>
  </si>
  <si>
    <t>VW_Dealer.png</t>
  </si>
  <si>
    <t>VW_Service.png</t>
  </si>
  <si>
    <t>BBVA.svg</t>
  </si>
  <si>
    <t>BNP_Paribas.svg</t>
  </si>
  <si>
    <t>ING_Bank.svg</t>
  </si>
  <si>
    <t>PNC_Bank.svg</t>
  </si>
  <si>
    <t>US_Bank.svg</t>
  </si>
  <si>
    <t>BP.svg</t>
  </si>
  <si>
    <t>HEM.svg</t>
  </si>
  <si>
    <t>IP.svg</t>
  </si>
  <si>
    <t>OMV.svg</t>
  </si>
  <si>
    <t>KFC.svg</t>
  </si>
  <si>
    <t>TGI_Fridays.svg</t>
  </si>
  <si>
    <t>ATM.svg</t>
  </si>
  <si>
    <t>CNG_Station.svg</t>
  </si>
  <si>
    <t>LPG_Station.svg</t>
  </si>
  <si>
    <t>VW_Dealer.svg</t>
  </si>
  <si>
    <t>VW_Service.svg</t>
  </si>
  <si>
    <t>BRAND_RESTAURANT_APPLEBEES</t>
  </si>
  <si>
    <t>Restaurant Brand: Applebee's</t>
  </si>
  <si>
    <t>Applebees.png</t>
  </si>
  <si>
    <t>Applebees.svg</t>
  </si>
  <si>
    <t>BRAND_RESTAURANT_CHICK_FIL_A</t>
  </si>
  <si>
    <t>Restaurant Brand: Chick-fil-A</t>
  </si>
  <si>
    <t>Chick_Fil_A.png</t>
  </si>
  <si>
    <t>Chick_Fil_A.svg</t>
  </si>
  <si>
    <t>BRAND_RESTAURANT_CHIPOTLE</t>
  </si>
  <si>
    <t>Restaurant Brand: Chipotle</t>
  </si>
  <si>
    <t>Chipotle.png</t>
  </si>
  <si>
    <t>Chipotle.svg</t>
  </si>
  <si>
    <t>BRAND_ATM_VOLKSBANK</t>
  </si>
  <si>
    <t>ATM Brand: Volksbank</t>
  </si>
  <si>
    <t>Volksbank.png</t>
  </si>
  <si>
    <t>Volksbank.svg</t>
  </si>
  <si>
    <t>BRAND_ATM_DEUTSCHE_BANK</t>
  </si>
  <si>
    <t>ATM Brand: Deutsche Bank</t>
  </si>
  <si>
    <t>Deutsche_Bank.png</t>
  </si>
  <si>
    <t>Deutsche_Bank.svg</t>
  </si>
  <si>
    <t>BRAND_ATM_SPARKASSE</t>
  </si>
  <si>
    <t>ATM Brand: Sparkasse</t>
  </si>
  <si>
    <t>FAMILY_BRAND_NAME</t>
  </si>
  <si>
    <t>Sparkasse.png</t>
  </si>
  <si>
    <t>Sparkasse.svg</t>
  </si>
  <si>
    <t>BRAND_GAS_STATION_CEPSA</t>
  </si>
  <si>
    <t>Gas Station Brand: CEPSA</t>
  </si>
  <si>
    <t>CEPSA.png</t>
  </si>
  <si>
    <t>CEPSA.svg</t>
  </si>
  <si>
    <t>BRAND_ATM_COMMERZBANK</t>
  </si>
  <si>
    <t>ATM Brand: Commerzbank</t>
  </si>
  <si>
    <t>Commerzbank.png</t>
  </si>
  <si>
    <t>Commerzbank.svg</t>
  </si>
  <si>
    <t>BRAND_ATM_POSTBANK</t>
  </si>
  <si>
    <t>ATM Brand: Postbank</t>
  </si>
  <si>
    <t>Postbank.png</t>
  </si>
  <si>
    <t>Postbank.svg</t>
  </si>
  <si>
    <t>BRAND_GAS_STATION_AGIP</t>
  </si>
  <si>
    <t>Gas Station Brand: Agip</t>
  </si>
  <si>
    <t>Agip.png</t>
  </si>
  <si>
    <t>Agip.svg</t>
  </si>
  <si>
    <t>BRAND_GAS_STATION_EXXON</t>
  </si>
  <si>
    <t>Gas Station Brand: Exxon</t>
  </si>
  <si>
    <t>Exxong.png</t>
  </si>
  <si>
    <t>Exxon.svg</t>
  </si>
  <si>
    <t>Gas Station Brand: Mobil</t>
  </si>
  <si>
    <t>BRAND_GAS_STATION_MOBIL</t>
  </si>
  <si>
    <t>Mobil.png</t>
  </si>
  <si>
    <t>Mobil.svg</t>
  </si>
  <si>
    <t>Added new BRAND type items: BRAND_RESTAURANT_APPLEBEES, BRAND_RESTAURANT_CHICK_FIL_A, BRAND_RESTAURANT_CHIPOTLE, BRAND_ATM_VOLKSBANK, BRAND_ATM_DEUTSCHE_BANK, BRAND_ATM_SPARKASSE, BRAND_GAS_STATION_CEPSA, BRAND_ATM_COMMERZBANK, BRAND_GAS_STATION_AGIP, BRAND_GAS_STATION_EXXON, BRAND_GAS_STATION_MOBIL</t>
  </si>
  <si>
    <t>This is an id for PROPERTY types only. It describes which properties belong together and which property type they represent. This id is not an official StringID and therefore doesn't have got any names and translations.</t>
  </si>
  <si>
    <t>v16</t>
  </si>
  <si>
    <t>CATEGORY_RESTRAURANT</t>
  </si>
  <si>
    <t>Added missing prefix "CATEGORY_" to all entries of StringId and  SubCategoryStringID.</t>
  </si>
  <si>
    <t>Removed column "DB_Category".</t>
  </si>
  <si>
    <t>Removed column "DB_Attribute".</t>
  </si>
  <si>
    <t>NDS_Attribute</t>
  </si>
  <si>
    <t>NDS_Attribute_Value</t>
  </si>
  <si>
    <t>Added column "NDS_Attribute_Value".</t>
  </si>
  <si>
    <t>Added column "NDS_Attribute".</t>
  </si>
  <si>
    <t>POIATTR_FOOD_TYPE</t>
  </si>
  <si>
    <t>POIATTR_EVS_ACDC</t>
  </si>
  <si>
    <t>POIATTR_EVS_CHARGING_SPEED</t>
  </si>
  <si>
    <t>POIATTR_STAR_RATING</t>
  </si>
  <si>
    <t>For following StringID's an item in column "NDS_Attribute" was added: FOOD_TYPE_PROPERTY_ARGENTINEAN, FOOD_TYPE_PROPERTY_AUSTRALIAN, FOOD_TYPE_PROPERTY_CAJUN, FOOD_TYPE_PROPERTY_CALIFORNIAN, FOOD_TYPE_PROPERTY_CANADIAN, FOOD_TYPE_PROPERTY_JEWISH_KOSHER, FOOD_TYPE_PROPERTY_LATIN_AMERICAN, FOOD_TYPE_PROPERTY_POLYNESIAN, PROPERTY_EVS_ACDC_AC, PROPERTY_EVS_ACDC_DC, PROPERTY_EVS_CHARGING_SPEED_FAST, PROPERTY_EVS_CHARGING_SPEED_NORMAL, PROPERTY_HOTEL_MOTEL_STAR_RATING_3, PROPERTY_HOTEL_MOTEL_STAR_RATING_4, PROPERTY_HOTEL_MOTEL_STAR_RATING_5, PROPERTY_HOTEL_MOTEL_STAR_RATING_6, PROPERTY_HOTEL_MOTEL_STAR_RATING_7</t>
  </si>
  <si>
    <t>For following StringID's an item in column "NDS_Attribute_Value" was added: PROPERTY_EVS_ACDC_AC, PROPERTY_EVS_ACDC_DC, PROPERTY_EVS_CHARGING_SPEED_FAST, PROPERTY_EVS_CHARGING_SPEED_NORMAL, PROPERTY_HOTEL_MOTEL_STAR_RATING_3, PROPERTY_HOTEL_MOTEL_STAR_RATING_4, PROPERTY_HOTEL_MOTEL_STAR_RATING_5, PROPERTY_HOTEL_MOTEL_STAR_RATING_6, PROPERTY_HOTEL_MOTEL_STAR_RATING_7</t>
  </si>
  <si>
    <t>POIATTRVAL_EVS_ACDC_AC</t>
  </si>
  <si>
    <t>POIATTRVAL_EVS_ACDC_DC</t>
  </si>
  <si>
    <t>POIATTRVAL_EVS_CHARGING_SPEED_FAST</t>
  </si>
  <si>
    <t>POIATTRVAL_EVS_CHARGING_SPEED_NORMAL</t>
  </si>
  <si>
    <t>POIATTRVAL_STAR_RATING_3_STAR</t>
  </si>
  <si>
    <t>POIATTRVAL_STAR_RATING_4_STAR</t>
  </si>
  <si>
    <t>POIATTRVAL_STAR_RATING_5_STAR</t>
  </si>
  <si>
    <t>POIATTRVAL_STAR_RATING_6_STAR</t>
  </si>
  <si>
    <t>POIATTRVAL_STAR_RATING_7_STAR</t>
  </si>
  <si>
    <t>This is a mapping from a property to the nds compliant attribute.</t>
  </si>
  <si>
    <t>This is a mapping from a property to the nds compliant attribute value.</t>
  </si>
  <si>
    <t>v17</t>
  </si>
  <si>
    <t>Changed description of column "NDS_Attribute".</t>
  </si>
  <si>
    <t>Changed description of column "NDS_Attribute_Value".</t>
  </si>
  <si>
    <t xml:space="preserve">local_government_office, public_services_government </t>
  </si>
  <si>
    <t>airport </t>
  </si>
  <si>
    <t>amusement_park </t>
  </si>
  <si>
    <t>aquarium </t>
  </si>
  <si>
    <t>atm </t>
  </si>
  <si>
    <t xml:space="preserve">bank, finance, financial_services </t>
  </si>
  <si>
    <t>bar </t>
  </si>
  <si>
    <t>book_store</t>
  </si>
  <si>
    <t>bowling_alley </t>
  </si>
  <si>
    <t xml:space="preserve">bus_station, public_transportation </t>
  </si>
  <si>
    <t xml:space="preserve">campground, rv_park </t>
  </si>
  <si>
    <t>car_rental </t>
  </si>
  <si>
    <t>car_wash </t>
  </si>
  <si>
    <t>casino </t>
  </si>
  <si>
    <t>cemetery </t>
  </si>
  <si>
    <t>charging_station </t>
  </si>
  <si>
    <t>movie_theater </t>
  </si>
  <si>
    <t>city_hall </t>
  </si>
  <si>
    <t>clothing_store </t>
  </si>
  <si>
    <t>cafe, bakery</t>
  </si>
  <si>
    <t>courthouse </t>
  </si>
  <si>
    <t>dentist </t>
  </si>
  <si>
    <t xml:space="preserve">education, university </t>
  </si>
  <si>
    <t>electronics_store </t>
  </si>
  <si>
    <t>embassy </t>
  </si>
  <si>
    <t xml:space="preserve">health, health_medical, doctor </t>
  </si>
  <si>
    <t>gas_stations </t>
  </si>
  <si>
    <t xml:space="preserve">karaoke, night_club, nightlife </t>
  </si>
  <si>
    <t>hospital </t>
  </si>
  <si>
    <t xml:space="preserve">hotels_travel, lodging </t>
  </si>
  <si>
    <t>library </t>
  </si>
  <si>
    <t>museum </t>
  </si>
  <si>
    <t>park </t>
  </si>
  <si>
    <t>parking_lots </t>
  </si>
  <si>
    <t>pharmacy </t>
  </si>
  <si>
    <t xml:space="preserve">place_of_worship, church, mosque, synagogue, hindu_temple </t>
  </si>
  <si>
    <t>police </t>
  </si>
  <si>
    <t>post_office </t>
  </si>
  <si>
    <t>rest_area </t>
  </si>
  <si>
    <t xml:space="preserve">restaurant, food, meal_delivery, meal_takeaway </t>
  </si>
  <si>
    <t>school </t>
  </si>
  <si>
    <t xml:space="preserve">car_dealer, automotive </t>
  </si>
  <si>
    <t>car_repair </t>
  </si>
  <si>
    <t>art_gallery </t>
  </si>
  <si>
    <t>beauty_spas, spa</t>
  </si>
  <si>
    <t>stadium </t>
  </si>
  <si>
    <t>arts_entertainment </t>
  </si>
  <si>
    <t xml:space="preserve">train_station, subway_station </t>
  </si>
  <si>
    <t>veterinary_care </t>
  </si>
  <si>
    <t>liquor_store</t>
  </si>
  <si>
    <t>zoo </t>
  </si>
  <si>
    <t>african_restaurant </t>
  </si>
  <si>
    <t>tradamerican_restaurant </t>
  </si>
  <si>
    <t>arabian_restaurant </t>
  </si>
  <si>
    <t>austrian_restaurant </t>
  </si>
  <si>
    <t>bbq_restaurant </t>
  </si>
  <si>
    <t>brazilian_restaurant </t>
  </si>
  <si>
    <t>breakfast_brunch_restaurant </t>
  </si>
  <si>
    <t>british_restaurant </t>
  </si>
  <si>
    <t>burger_restaurant </t>
  </si>
  <si>
    <t>chicken_wings_restaurant </t>
  </si>
  <si>
    <t>chinese_restaurant </t>
  </si>
  <si>
    <t>fast_food_restaurant </t>
  </si>
  <si>
    <t>french_restaurant </t>
  </si>
  <si>
    <t>german_restaurant </t>
  </si>
  <si>
    <t>greek_restaurant </t>
  </si>
  <si>
    <t>hungarian_restaurant </t>
  </si>
  <si>
    <t>ice_cream_restaurant </t>
  </si>
  <si>
    <t>indian_restaurant </t>
  </si>
  <si>
    <t>indonesian_restaurant </t>
  </si>
  <si>
    <t>italian_restaurant </t>
  </si>
  <si>
    <t>japanese_restaurant </t>
  </si>
  <si>
    <t>korean_restaurant </t>
  </si>
  <si>
    <t>mexican_restaurant </t>
  </si>
  <si>
    <t>pizza_restaurant </t>
  </si>
  <si>
    <t>russian_restaurant </t>
  </si>
  <si>
    <t>sandwich_restaurant </t>
  </si>
  <si>
    <t>scandinavian_restaurant </t>
  </si>
  <si>
    <t>seafood_restaurant </t>
  </si>
  <si>
    <t>spanish_restaurant </t>
  </si>
  <si>
    <t>steak_restaurant </t>
  </si>
  <si>
    <t>sushi_restaurant </t>
  </si>
  <si>
    <t>tapas_restaurant </t>
  </si>
  <si>
    <t>thai_restaurant </t>
  </si>
  <si>
    <t>turkish_restaurant </t>
  </si>
  <si>
    <t>vietnamese_restaurant </t>
  </si>
  <si>
    <t>argentine_restaurant </t>
  </si>
  <si>
    <t>australian_restaurant </t>
  </si>
  <si>
    <t>cajun_restaurant </t>
  </si>
  <si>
    <t>canadian_restaurant </t>
  </si>
  <si>
    <t>latin_restaurant </t>
  </si>
  <si>
    <t>For following StringID's an item in column "Speech_ID" was added: CATEGORY_ADMINISTRATION, CATEGORY_AIRPORT, CATEGORY_AMUSEMENT_PARK, CATEGORY_AQUARIUM, CATEGORY_ATM, CATEGORY_BANK, CATEGORY_BAR_OR_PUB, CATEGORY_BOOKSTORE, CATEGORY_BOWLING_CENTRE, CATEGORY_BUS_STATION, CATEGORY_CAMPING_OR_CARAVAN_SITE, CATEGORY_CAR_RENTAL, CATEGORY_CAR_WASH, CATEGORY_CASINO, CATEGORY_CEMETERY, CATEGORY_CHARGING_STATION, CATEGORY_CINEMA, CATEGORY_CITY_HALL, CATEGORY_CLOTHING, CATEGORY_COFFEE_SHOP, CATEGORY_COURT_HOUSE, CATEGORY_DENTIST, CATEGORY_EDUCATIONAL_INSTITUTE, CATEGORY_ELECTRONIC, CATEGORY_EMBASSY, CATEGORY_EMERGENCY_MEDICAL_SERVICE, CATEGORY_GAS_STATION, CATEGORY_GOINGOUT, CATEGORY_GROCERY_STORE, CATEGORY_HOME_SPECIALITY_STORE, CATEGORY_HOSPITAL, CATEGORY_HOTEL_MOTEL, CATEGORY_LIBRARY, CATEGORY_MUSEUM, CATEGORY_PARK, CATEGORY_PARKING_LOT, CATEGORY_PHARMACY, CATEGORY_PLACES_OF_WORSHIP, CATEGORY_POLICE, CATEGORY_POST_OFFICE, CATEGORY_REST_AREA, CATEGORY_RESTAURANT, CATEGORY_SCHOOL, CATEGORY_SEAT_DEALER, CATEGORY_SEAT_SERVICE, CATEGORY_SHOPPING, CATEGORY_SHOPPING_CENTER, CATEGORY_SIGHTSEEING, CATEGORY_SKODA_DEALER, CATEGORY_SKODA_SERVICE, CATEGORY_SPA, CATEGORY_SPORT_CENTER, CATEGORY_STADIUM, CATEGORY_THEATRE, CATEGORY_TRAIN_STATION, CATEGORY_VETERINARIAN_SERVICE, CATEGORY_VW_DEALER, CATEGORY_VW_SERVICE, CATEGORY_WINE_SPIRIT, CATEGORY_ZOO, FOOD_TYPE_CATEGORY_AFRICAN, FOOD_TYPE_CATEGORY_AMERICAN, FOOD_TYPE_CATEGORY_ARABIC, FOOD_TYPE_CATEGORY_AUSTRIAN, FOOD_TYPE_CATEGORY_BARBECUE, FOOD_TYPE_CATEGORY_BRAZILIAN, FOOD_TYPE_CATEGORY_BREAKFAST, FOOD_TYPE_CATEGORY_BRITISH, FOOD_TYPE_CATEGORY_BURGER, FOOD_TYPE_CATEGORY_CHICKEN, FOOD_TYPE_CATEGORY_CHINESE, FOOD_TYPE_CATEGORY_FAST_FOOD, FOOD_TYPE_CATEGORY_FRENCH, FOOD_TYPE_CATEGORY_GERMAN, FOOD_TYPE_CATEGORY_GREEK, FOOD_TYPE_CATEGORY_HUNGARIAN, FOOD_TYPE_CATEGORY_ICE_CREAM, FOOD_TYPE_CATEGORY_INDIAN, FOOD_TYPE_CATEGORY_INDONESIAN, FOOD_TYPE_CATEGORY_ITALIAN, FOOD_TYPE_CATEGORY_JAPANESE, FOOD_TYPE_CATEGORY_KOREAN, FOOD_TYPE_CATEGORY_MEXICAN, FOOD_TYPE_CATEGORY_PIZZA, FOOD_TYPE_CATEGORY_RUSSIAN, FOOD_TYPE_CATEGORY_SANDWICH, FOOD_TYPE_CATEGORY_SCANDINAVIAN, FOOD_TYPE_CATEGORY_SEAFOOD, FOOD_TYPE_CATEGORY_SPANISH, FOOD_TYPE_CATEGORY_STEAK_HOUSE, FOOD_TYPE_CATEGORY_SUSHI, FOOD_TYPE_CATEGORY_TAPAS, FOOD_TYPE_CATEGORY_THAI, FOOD_TYPE_CATEGORY_TURKISH, FOOD_TYPE_CATEGORY_VIETNAMESE, FOOD_TYPE_PROPERTY_ARGENTINEAN, FOOD_TYPE_PROPERTY_AUSTRALIAN, FOOD_TYPE_PROPERTY_CAJUN, FOOD_TYPE_PROPERTY_CANADIAN, FOOD_TYPE_PROPERTY_LATIN_AMERICAN</t>
  </si>
  <si>
    <t>Grocery_Store.png</t>
  </si>
  <si>
    <t>Changed the value in column "IconPNG" for StringID CATEGORY_GROCERY_STORE</t>
  </si>
  <si>
    <t>Corrected Path for column "BasePath 8 inches POI brands VW"</t>
  </si>
  <si>
    <t>For following StringIDs the item in column "IconName" and "IconPNG" was changed to "-": FOOD_TYPE_PROPERTY_ARGENTINEAN, FOOD_TYPE_PROPERTY_AUSTRALIAN, FOOD_TYPE_PROPERTY_CAJUN, FOOD_TYPE_PROPERTY_CALIFORNIAN, FOOD_TYPE_PROPERTY_CANADIAN, FOOD_TYPE_PROPERTY_JEWISH_KOSHER, FOOD_TYPE_PROPERTY_LATIN_AMERICAN, FOOD_TYPE_PROPERTY_POLYNESIAN, PROPERTY_EVS_ACDC_AC, PROPERTY_EVS_ACDC_DC, PROPERTY_EVS_CHARGING_SPEED_FAST, PROPERTY_EVS_CHARGING_SPEED_NORMAL, PROPERTY_HOTEL_MOTEL_STAR_RATING_3, PROPERTY_HOTEL_MOTEL_STAR_RATING_4, PROPERTY_HOTEL_MOTEL_STAR_RATING_5, PROPERTY_HOTEL_MOTEL_STAR_RATING_6, PROPERTY_HOTEL_MOTEL_STAR_RATING_7</t>
  </si>
  <si>
    <t>This image shows the icon for the category or brand in PNG format for representation.</t>
  </si>
  <si>
    <t>The iconname for the category or brand. Different markets shall have different folders. There is no need to differentiate between HMI and Map icons for MIB3
This image shows the icon in SVG format.</t>
  </si>
  <si>
    <t>Changed description of column "IconName" and "IconPNG".</t>
  </si>
  <si>
    <t>grocery_or_supermarket, convenience_store, food</t>
  </si>
  <si>
    <t>furniture_store, hardware_store, home_goods_store</t>
  </si>
  <si>
    <t>shopping, store</t>
  </si>
  <si>
    <t>shopping_mall, department_store, jewelry_store, shoe_store</t>
  </si>
  <si>
    <t>active_life, bicycles, gym, bicycle_store</t>
  </si>
  <si>
    <t>For following StringIDs new item in column "Speech_ID" was added: CATEGORY_GROCERY_STORE, CATEGORY_HOME_SPECIALITY_STORE, CATEGORY_SHOPPING, CATEGORY_SHOPPING_CENTER, CATEGORY_SPORT_CENTER</t>
  </si>
  <si>
    <t>v18</t>
  </si>
  <si>
    <t>POICAT_MARINA</t>
  </si>
  <si>
    <t>For StringId CATEGORY_BOATING the entry in column "NDS_Standard_Category" was changed from red-colored POICAT_MARINA? to black-colored POICAT_MARINA</t>
  </si>
  <si>
    <t>For StringId CATEGORY_FERRIES_AUTOTRAINS the entry in column "NDS_Standard_Category" was changed from red-colored POICAT_FERRY_TERMINAL to black-colored POICAT_FERRY_TERMINAL</t>
  </si>
  <si>
    <t>For following StringId's the entry in column "NDS_Standard_Category" was changed to POICAT_NDSGENERAL: CATEGORY_CEMETERY, CATEGORY_GAS_STATION_E10, CATEGORY_GAS_STATION_E85, CATEGORY_GAS_STATION_HYDROGEN, CATEGORY_GAS_STATION_ADBLUE, CATEGORY_GAS_STATION_SUPER, CATEGORY_GAS_STATION_SUPER_PLUS, CATEGORY_PARK</t>
  </si>
  <si>
    <t>v19</t>
  </si>
  <si>
    <t>Adapt the mapscales to fit to the mapscale values</t>
  </si>
  <si>
    <t>MapScale</t>
  </si>
  <si>
    <t>Changed the name of the column "IconVisibility" to "MapScale" and the description of this column</t>
  </si>
  <si>
    <t>This value describes the scale  from which the category is seen on the map. E.g. "800" means 1:800. "-" means that this element shall not be displayed on the map.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</si>
</sst>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
      <i/>
      <sz val="11"/>
      <color theme="1"/>
      <name val="Calibri"/>
      <family val="2"/>
      <scheme val="minor"/>
    </font>
    <font>
      <sz val="11"/>
      <name val="Calibri"/>
      <family val="2"/>
      <scheme val="minor"/>
    </font>
    <font>
      <sz val="10"/>
      <color rgb="FF000000"/>
      <name val="Segoe UI"/>
      <family val="2"/>
    </font>
    <font>
      <sz val="11"/>
      <color rgb="FF000000"/>
      <name val="Calibr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0.34998626667073579"/>
        <bgColor indexed="64"/>
      </patternFill>
    </fill>
  </fills>
  <borders count="4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right/>
      <top/>
      <bottom style="medium">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0" borderId="0"/>
  </cellStyleXfs>
  <cellXfs count="63">
    <xf numFmtId="0" fontId="0" fillId="0" borderId="0" xfId="0"/>
    <xf numFmtId="0" fontId="0" fillId="0" borderId="0" xfId="0" applyAlignment="1">
      <alignment horizontal="left" vertical="top" wrapText="1"/>
    </xf>
    <xf numFmtId="0" fontId="0" fillId="0" borderId="10" xfId="0" applyBorder="1" applyAlignment="1">
      <alignment horizontal="left" vertical="top" wrapText="1"/>
    </xf>
    <xf numFmtId="0" fontId="0" fillId="0" borderId="0" xfId="0" applyAlignment="1">
      <alignment wrapText="1"/>
    </xf>
    <xf numFmtId="49" fontId="0" fillId="0" borderId="0" xfId="0" applyNumberFormat="1"/>
    <xf numFmtId="0" fontId="0" fillId="0" borderId="0" xfId="0" applyFill="1"/>
    <xf numFmtId="0" fontId="13" fillId="25" borderId="0" xfId="34" applyFont="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19" fillId="0" borderId="0" xfId="0" applyFont="1"/>
    <xf numFmtId="0" fontId="0" fillId="0" borderId="21" xfId="0" applyBorder="1" applyAlignment="1">
      <alignment horizontal="left" vertical="top" wrapText="1"/>
    </xf>
    <xf numFmtId="14" fontId="0" fillId="0" borderId="10" xfId="0" applyNumberFormat="1" applyBorder="1" applyAlignment="1">
      <alignment horizontal="left" vertical="top" wrapText="1"/>
    </xf>
    <xf numFmtId="0" fontId="18" fillId="34" borderId="18" xfId="0" applyFont="1" applyFill="1" applyBorder="1" applyAlignment="1">
      <alignment horizontal="left" vertical="top" wrapText="1"/>
    </xf>
    <xf numFmtId="0" fontId="18" fillId="34" borderId="19" xfId="0" applyFont="1" applyFill="1" applyBorder="1" applyAlignment="1">
      <alignment horizontal="left" vertical="top" wrapText="1"/>
    </xf>
    <xf numFmtId="0" fontId="18" fillId="34" borderId="20" xfId="0" applyFont="1" applyFill="1" applyBorder="1" applyAlignment="1">
      <alignment horizontal="left" vertical="top" wrapText="1"/>
    </xf>
    <xf numFmtId="0" fontId="0" fillId="0" borderId="24" xfId="0" applyBorder="1" applyAlignment="1">
      <alignment horizontal="left" vertical="top" wrapText="1"/>
    </xf>
    <xf numFmtId="0" fontId="0" fillId="0" borderId="23" xfId="0" applyBorder="1" applyAlignment="1">
      <alignment vertical="top" wrapText="1"/>
    </xf>
    <xf numFmtId="0" fontId="0" fillId="0" borderId="22" xfId="0" applyBorder="1" applyAlignment="1">
      <alignmen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vertical="top" wrapText="1"/>
    </xf>
    <xf numFmtId="0" fontId="0" fillId="0" borderId="21" xfId="0" quotePrefix="1" applyBorder="1" applyAlignment="1">
      <alignment horizontal="left" vertical="top" wrapText="1"/>
    </xf>
    <xf numFmtId="0" fontId="0" fillId="0" borderId="10" xfId="0" quotePrefix="1" applyBorder="1" applyAlignment="1">
      <alignment horizontal="left" vertical="top" wrapText="1"/>
    </xf>
    <xf numFmtId="0" fontId="0" fillId="0" borderId="24" xfId="0" applyBorder="1" applyAlignment="1">
      <alignment vertical="top" wrapText="1"/>
    </xf>
    <xf numFmtId="14" fontId="0" fillId="0" borderId="27" xfId="0" applyNumberFormat="1" applyBorder="1" applyAlignment="1">
      <alignment horizontal="left" vertical="top" wrapText="1"/>
    </xf>
    <xf numFmtId="0" fontId="0" fillId="0" borderId="0" xfId="0" quotePrefix="1"/>
    <xf numFmtId="0" fontId="0" fillId="0" borderId="28" xfId="0" applyBorder="1" applyAlignment="1">
      <alignment horizontal="left" vertical="top" wrapText="1"/>
    </xf>
    <xf numFmtId="0" fontId="0" fillId="0" borderId="23" xfId="0" applyBorder="1" applyAlignment="1">
      <alignment horizontal="left" vertical="top" wrapText="1"/>
    </xf>
    <xf numFmtId="0" fontId="0" fillId="0" borderId="10" xfId="0" applyBorder="1"/>
    <xf numFmtId="0" fontId="0" fillId="0" borderId="10" xfId="0" applyFill="1" applyBorder="1" applyAlignment="1">
      <alignment horizontal="left" vertical="top" wrapText="1"/>
    </xf>
    <xf numFmtId="0" fontId="0" fillId="0" borderId="29" xfId="0" applyBorder="1" applyAlignment="1">
      <alignment horizontal="left" vertical="top" wrapText="1"/>
    </xf>
    <xf numFmtId="0" fontId="0" fillId="0" borderId="27" xfId="0" applyBorder="1" applyAlignment="1">
      <alignment horizontal="left" vertical="top" wrapText="1"/>
    </xf>
    <xf numFmtId="0" fontId="0" fillId="0" borderId="30" xfId="0" applyBorder="1" applyAlignment="1">
      <alignment horizontal="left" vertical="top" wrapText="1"/>
    </xf>
    <xf numFmtId="0" fontId="0" fillId="0" borderId="0" xfId="0"/>
    <xf numFmtId="0" fontId="0" fillId="0" borderId="0" xfId="0" applyAlignment="1">
      <alignment horizontal="left" vertical="top" wrapText="1"/>
    </xf>
    <xf numFmtId="0" fontId="13" fillId="25" borderId="0" xfId="34" applyFont="1"/>
    <xf numFmtId="0" fontId="20" fillId="0" borderId="0" xfId="0" applyFont="1"/>
    <xf numFmtId="0" fontId="21" fillId="0" borderId="0" xfId="0" applyFont="1"/>
    <xf numFmtId="0" fontId="16" fillId="0" borderId="31" xfId="0" applyFont="1" applyBorder="1"/>
    <xf numFmtId="0" fontId="0" fillId="0" borderId="10" xfId="0" applyBorder="1" applyAlignment="1"/>
    <xf numFmtId="0" fontId="0" fillId="0" borderId="32" xfId="0" applyBorder="1"/>
    <xf numFmtId="0" fontId="16" fillId="0" borderId="33" xfId="0" applyFont="1" applyBorder="1"/>
    <xf numFmtId="0" fontId="0" fillId="0" borderId="34" xfId="0" applyBorder="1"/>
    <xf numFmtId="0" fontId="0" fillId="0" borderId="35" xfId="0" applyBorder="1"/>
    <xf numFmtId="0" fontId="16" fillId="0" borderId="36" xfId="0" applyFont="1" applyBorder="1"/>
    <xf numFmtId="0" fontId="0" fillId="0" borderId="25" xfId="0" applyBorder="1" applyAlignment="1"/>
    <xf numFmtId="0" fontId="0" fillId="0" borderId="25" xfId="0" applyBorder="1"/>
    <xf numFmtId="0" fontId="0" fillId="0" borderId="37" xfId="0" applyBorder="1"/>
    <xf numFmtId="0" fontId="16" fillId="33" borderId="38" xfId="0" applyFont="1" applyFill="1" applyBorder="1"/>
    <xf numFmtId="0" fontId="16" fillId="33" borderId="39" xfId="0" applyFont="1" applyFill="1" applyBorder="1"/>
    <xf numFmtId="0" fontId="16" fillId="33" borderId="40" xfId="0" applyFont="1" applyFill="1" applyBorder="1"/>
    <xf numFmtId="0" fontId="0" fillId="0" borderId="0" xfId="0"/>
    <xf numFmtId="0" fontId="0" fillId="0" borderId="0" xfId="0" applyBorder="1"/>
    <xf numFmtId="0" fontId="0" fillId="0" borderId="41" xfId="0" applyBorder="1"/>
    <xf numFmtId="0" fontId="22" fillId="0" borderId="0" xfId="0" applyFont="1" applyBorder="1" applyAlignment="1">
      <alignment vertical="center"/>
    </xf>
    <xf numFmtId="0" fontId="0" fillId="0" borderId="0" xfId="0" applyFill="1" applyAlignment="1">
      <alignment wrapText="1"/>
    </xf>
    <xf numFmtId="0" fontId="0" fillId="0" borderId="0" xfId="0" applyFill="1" applyAlignment="1">
      <alignment horizontal="left" vertical="top" wrapText="1"/>
    </xf>
    <xf numFmtId="14" fontId="0" fillId="0" borderId="30" xfId="0" applyNumberFormat="1" applyBorder="1" applyAlignment="1">
      <alignment horizontal="left" vertical="top" wrapText="1"/>
    </xf>
    <xf numFmtId="14" fontId="0" fillId="0" borderId="29" xfId="0" applyNumberFormat="1" applyBorder="1" applyAlignment="1">
      <alignment horizontal="left" vertical="top" wrapText="1"/>
    </xf>
  </cellXfs>
  <cellStyles count="43">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rmal 5" xfId="42"/>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71"/>
  <sheetViews>
    <sheetView tabSelected="1" zoomScaleNormal="100" workbookViewId="0">
      <pane xSplit="1" ySplit="2" topLeftCell="Q3" activePane="bottomRight" state="frozen"/>
      <selection pane="topRight" activeCell="D1" sqref="D1"/>
      <selection pane="bottomLeft" activeCell="A3" sqref="A3"/>
      <selection pane="bottomRight" activeCell="R2" sqref="R2"/>
    </sheetView>
  </sheetViews>
  <sheetFormatPr baseColWidth="10" defaultColWidth="59.5703125" defaultRowHeight="15" x14ac:dyDescent="0.25"/>
  <cols>
    <col min="1" max="1" width="49.42578125" customWidth="1"/>
    <col min="2" max="2" width="51.28515625" customWidth="1"/>
    <col min="3" max="3" width="32.85546875" customWidth="1"/>
    <col min="4" max="4" width="32.85546875" style="55" customWidth="1"/>
    <col min="5" max="5" width="21.85546875" customWidth="1"/>
    <col min="6" max="6" width="37.42578125" customWidth="1"/>
    <col min="9" max="9" width="20.85546875" customWidth="1"/>
    <col min="10" max="10" width="42.85546875" customWidth="1"/>
    <col min="11" max="11" width="31.28515625" customWidth="1"/>
    <col min="15" max="15" width="29.140625" customWidth="1"/>
    <col min="18" max="18" width="27.5703125" customWidth="1"/>
    <col min="19" max="19" width="59.5703125" style="5"/>
  </cols>
  <sheetData>
    <row r="1" spans="1:26" s="6" customFormat="1" x14ac:dyDescent="0.25">
      <c r="A1" s="6" t="s">
        <v>0</v>
      </c>
      <c r="B1" s="39" t="s">
        <v>1</v>
      </c>
      <c r="C1" s="6" t="s">
        <v>2</v>
      </c>
      <c r="D1" s="39" t="s">
        <v>832</v>
      </c>
      <c r="E1" s="6" t="s">
        <v>450</v>
      </c>
      <c r="F1" s="6" t="s">
        <v>76</v>
      </c>
      <c r="G1" s="6" t="s">
        <v>3</v>
      </c>
      <c r="H1" s="6" t="s">
        <v>4</v>
      </c>
      <c r="I1" s="6" t="s">
        <v>5</v>
      </c>
      <c r="J1" s="6" t="s">
        <v>6</v>
      </c>
      <c r="K1" s="6" t="s">
        <v>7</v>
      </c>
      <c r="L1" s="6" t="s">
        <v>104</v>
      </c>
      <c r="M1" s="6" t="s">
        <v>8</v>
      </c>
      <c r="N1" s="6" t="s">
        <v>9</v>
      </c>
      <c r="O1" s="6" t="s">
        <v>10</v>
      </c>
      <c r="P1" s="6" t="s">
        <v>597</v>
      </c>
      <c r="Q1" s="6" t="s">
        <v>11</v>
      </c>
      <c r="R1" s="6" t="s">
        <v>1516</v>
      </c>
      <c r="S1" s="39" t="s">
        <v>87</v>
      </c>
      <c r="T1" s="6" t="s">
        <v>356</v>
      </c>
      <c r="U1" s="6" t="s">
        <v>12</v>
      </c>
      <c r="V1" s="6" t="s">
        <v>13</v>
      </c>
      <c r="W1" s="6" t="s">
        <v>14</v>
      </c>
      <c r="X1" s="39" t="s">
        <v>534</v>
      </c>
      <c r="Y1" s="39" t="s">
        <v>1380</v>
      </c>
      <c r="Z1" s="39" t="s">
        <v>1381</v>
      </c>
    </row>
    <row r="2" spans="1:26" s="1" customFormat="1" ht="123" customHeight="1" x14ac:dyDescent="0.25">
      <c r="A2" s="38" t="s">
        <v>15</v>
      </c>
      <c r="B2" s="38" t="s">
        <v>341</v>
      </c>
      <c r="C2" s="38" t="s">
        <v>16</v>
      </c>
      <c r="D2" s="38" t="s">
        <v>1374</v>
      </c>
      <c r="E2" s="38" t="s">
        <v>830</v>
      </c>
      <c r="F2" s="38" t="s">
        <v>340</v>
      </c>
      <c r="G2" s="38" t="s">
        <v>17</v>
      </c>
      <c r="H2" s="38" t="s">
        <v>531</v>
      </c>
      <c r="I2" s="38" t="s">
        <v>430</v>
      </c>
      <c r="J2" s="38" t="s">
        <v>18</v>
      </c>
      <c r="K2" s="38" t="s">
        <v>19</v>
      </c>
      <c r="L2" s="38" t="s">
        <v>105</v>
      </c>
      <c r="M2" s="38" t="s">
        <v>337</v>
      </c>
      <c r="N2" s="38" t="s">
        <v>20</v>
      </c>
      <c r="O2" s="38" t="s">
        <v>456</v>
      </c>
      <c r="P2" s="38" t="s">
        <v>1500</v>
      </c>
      <c r="Q2" s="38" t="s">
        <v>1501</v>
      </c>
      <c r="R2" s="38" t="s">
        <v>1518</v>
      </c>
      <c r="S2" s="60" t="s">
        <v>88</v>
      </c>
      <c r="T2" s="38" t="s">
        <v>532</v>
      </c>
      <c r="U2" s="38" t="s">
        <v>21</v>
      </c>
      <c r="V2" s="38" t="s">
        <v>406</v>
      </c>
      <c r="W2" s="38" t="s">
        <v>530</v>
      </c>
      <c r="X2" s="38" t="s">
        <v>595</v>
      </c>
      <c r="Y2" s="38" t="s">
        <v>1399</v>
      </c>
      <c r="Z2" s="38" t="s">
        <v>1400</v>
      </c>
    </row>
    <row r="3" spans="1:26" x14ac:dyDescent="0.25">
      <c r="A3" s="4" t="s">
        <v>237</v>
      </c>
      <c r="B3" t="s">
        <v>109</v>
      </c>
      <c r="C3" t="s">
        <v>69</v>
      </c>
      <c r="E3" s="55" t="s">
        <v>451</v>
      </c>
      <c r="F3" t="s">
        <v>79</v>
      </c>
      <c r="G3" t="str">
        <f t="shared" ref="G3:G8" si="0">IF(C3="BRAND","",CONCATENATE("TEXTID_",A3))</f>
        <v/>
      </c>
      <c r="H3" t="str">
        <f t="shared" ref="H3:H8" si="1">IF(C3="BRAND","",CONCATENATE(G3,"_SYNONYMS_HAPTIC"))</f>
        <v/>
      </c>
      <c r="J3" t="s">
        <v>414</v>
      </c>
      <c r="K3" t="s">
        <v>25</v>
      </c>
      <c r="L3" t="s">
        <v>71</v>
      </c>
      <c r="M3" t="s">
        <v>71</v>
      </c>
      <c r="N3" t="s">
        <v>71</v>
      </c>
      <c r="O3">
        <v>4507</v>
      </c>
      <c r="P3" s="40" t="s">
        <v>843</v>
      </c>
      <c r="Q3" t="s">
        <v>1068</v>
      </c>
      <c r="R3" s="29" t="s">
        <v>454</v>
      </c>
      <c r="U3" t="s">
        <v>26</v>
      </c>
      <c r="V3" t="s">
        <v>407</v>
      </c>
      <c r="X3" s="37" t="s">
        <v>554</v>
      </c>
    </row>
    <row r="4" spans="1:26" x14ac:dyDescent="0.25">
      <c r="A4" s="4" t="s">
        <v>304</v>
      </c>
      <c r="B4" t="s">
        <v>142</v>
      </c>
      <c r="C4" t="s">
        <v>69</v>
      </c>
      <c r="E4" s="55" t="s">
        <v>451</v>
      </c>
      <c r="F4" t="s">
        <v>79</v>
      </c>
      <c r="G4" s="37" t="str">
        <f t="shared" si="0"/>
        <v/>
      </c>
      <c r="H4" s="37" t="str">
        <f t="shared" si="1"/>
        <v/>
      </c>
      <c r="J4" t="s">
        <v>414</v>
      </c>
      <c r="K4" t="s">
        <v>25</v>
      </c>
      <c r="L4" t="s">
        <v>71</v>
      </c>
      <c r="M4" t="s">
        <v>71</v>
      </c>
      <c r="N4" t="s">
        <v>71</v>
      </c>
      <c r="O4">
        <v>4516</v>
      </c>
      <c r="P4" s="40" t="s">
        <v>1292</v>
      </c>
      <c r="Q4" t="s">
        <v>1308</v>
      </c>
      <c r="R4" s="29" t="s">
        <v>454</v>
      </c>
      <c r="U4" t="s">
        <v>26</v>
      </c>
      <c r="V4" t="s">
        <v>407</v>
      </c>
      <c r="X4" s="37" t="s">
        <v>554</v>
      </c>
    </row>
    <row r="5" spans="1:26" x14ac:dyDescent="0.25">
      <c r="A5" s="4" t="s">
        <v>307</v>
      </c>
      <c r="B5" t="s">
        <v>146</v>
      </c>
      <c r="C5" t="s">
        <v>69</v>
      </c>
      <c r="E5" s="55" t="s">
        <v>451</v>
      </c>
      <c r="F5" t="s">
        <v>79</v>
      </c>
      <c r="G5" s="37" t="str">
        <f t="shared" si="0"/>
        <v/>
      </c>
      <c r="H5" s="37" t="str">
        <f t="shared" si="1"/>
        <v/>
      </c>
      <c r="J5" t="s">
        <v>414</v>
      </c>
      <c r="K5" t="s">
        <v>25</v>
      </c>
      <c r="L5" t="s">
        <v>71</v>
      </c>
      <c r="M5" t="s">
        <v>71</v>
      </c>
      <c r="N5" t="s">
        <v>71</v>
      </c>
      <c r="O5">
        <v>4520</v>
      </c>
      <c r="P5" s="40" t="s">
        <v>1293</v>
      </c>
      <c r="Q5" t="s">
        <v>1309</v>
      </c>
      <c r="R5" s="29" t="s">
        <v>454</v>
      </c>
      <c r="U5" t="s">
        <v>26</v>
      </c>
      <c r="V5" t="s">
        <v>407</v>
      </c>
      <c r="X5" s="37" t="s">
        <v>554</v>
      </c>
    </row>
    <row r="6" spans="1:26" x14ac:dyDescent="0.25">
      <c r="A6" s="4" t="s">
        <v>338</v>
      </c>
      <c r="B6" t="s">
        <v>139</v>
      </c>
      <c r="C6" t="s">
        <v>69</v>
      </c>
      <c r="E6" s="55" t="s">
        <v>451</v>
      </c>
      <c r="F6" t="s">
        <v>79</v>
      </c>
      <c r="G6" s="37" t="str">
        <f t="shared" si="0"/>
        <v/>
      </c>
      <c r="H6" s="37" t="str">
        <f t="shared" si="1"/>
        <v/>
      </c>
      <c r="J6" t="s">
        <v>414</v>
      </c>
      <c r="K6" t="s">
        <v>25</v>
      </c>
      <c r="L6" t="s">
        <v>71</v>
      </c>
      <c r="M6" t="s">
        <v>71</v>
      </c>
      <c r="N6" t="s">
        <v>71</v>
      </c>
      <c r="O6">
        <v>4513</v>
      </c>
      <c r="P6" s="40" t="s">
        <v>844</v>
      </c>
      <c r="Q6" t="s">
        <v>1069</v>
      </c>
      <c r="R6" s="29" t="s">
        <v>454</v>
      </c>
      <c r="U6" t="s">
        <v>26</v>
      </c>
      <c r="V6" t="s">
        <v>407</v>
      </c>
      <c r="X6" s="37" t="s">
        <v>554</v>
      </c>
    </row>
    <row r="7" spans="1:26" x14ac:dyDescent="0.25">
      <c r="A7" s="4" t="s">
        <v>236</v>
      </c>
      <c r="B7" t="s">
        <v>108</v>
      </c>
      <c r="C7" t="s">
        <v>69</v>
      </c>
      <c r="E7" s="55" t="s">
        <v>451</v>
      </c>
      <c r="F7" t="s">
        <v>79</v>
      </c>
      <c r="G7" s="37" t="str">
        <f t="shared" si="0"/>
        <v/>
      </c>
      <c r="H7" s="37" t="str">
        <f t="shared" si="1"/>
        <v/>
      </c>
      <c r="J7" t="s">
        <v>414</v>
      </c>
      <c r="K7" t="s">
        <v>25</v>
      </c>
      <c r="L7" t="s">
        <v>71</v>
      </c>
      <c r="M7" t="s">
        <v>71</v>
      </c>
      <c r="N7" t="s">
        <v>71</v>
      </c>
      <c r="O7">
        <v>4506</v>
      </c>
      <c r="P7" s="40" t="s">
        <v>845</v>
      </c>
      <c r="Q7" t="s">
        <v>1070</v>
      </c>
      <c r="R7" s="29" t="s">
        <v>454</v>
      </c>
      <c r="U7" t="s">
        <v>26</v>
      </c>
      <c r="V7" t="s">
        <v>407</v>
      </c>
      <c r="X7" s="37" t="s">
        <v>554</v>
      </c>
    </row>
    <row r="8" spans="1:26" x14ac:dyDescent="0.25">
      <c r="A8" s="4" t="s">
        <v>276</v>
      </c>
      <c r="B8" t="s">
        <v>130</v>
      </c>
      <c r="C8" t="s">
        <v>69</v>
      </c>
      <c r="E8" s="55" t="s">
        <v>451</v>
      </c>
      <c r="F8" t="s">
        <v>79</v>
      </c>
      <c r="G8" s="37" t="str">
        <f t="shared" si="0"/>
        <v/>
      </c>
      <c r="H8" s="37" t="str">
        <f t="shared" si="1"/>
        <v/>
      </c>
      <c r="J8" t="s">
        <v>414</v>
      </c>
      <c r="K8" t="s">
        <v>25</v>
      </c>
      <c r="L8" t="s">
        <v>71</v>
      </c>
      <c r="M8" t="s">
        <v>71</v>
      </c>
      <c r="N8" t="s">
        <v>71</v>
      </c>
      <c r="O8">
        <v>4512</v>
      </c>
      <c r="P8" s="40" t="s">
        <v>846</v>
      </c>
      <c r="Q8" t="s">
        <v>1071</v>
      </c>
      <c r="R8" s="29" t="s">
        <v>454</v>
      </c>
      <c r="U8" t="s">
        <v>26</v>
      </c>
      <c r="V8" t="s">
        <v>407</v>
      </c>
      <c r="X8" s="37" t="s">
        <v>554</v>
      </c>
    </row>
    <row r="9" spans="1:26" s="55" customFormat="1" x14ac:dyDescent="0.25">
      <c r="A9" s="4" t="s">
        <v>1353</v>
      </c>
      <c r="B9" s="55" t="s">
        <v>1354</v>
      </c>
      <c r="C9" s="55" t="s">
        <v>69</v>
      </c>
      <c r="E9" s="55" t="s">
        <v>451</v>
      </c>
      <c r="F9" s="55" t="s">
        <v>79</v>
      </c>
      <c r="J9" s="55" t="s">
        <v>414</v>
      </c>
      <c r="K9" s="55" t="s">
        <v>25</v>
      </c>
      <c r="L9" s="55" t="s">
        <v>71</v>
      </c>
      <c r="M9" s="55" t="s">
        <v>71</v>
      </c>
      <c r="N9" s="55" t="s">
        <v>71</v>
      </c>
      <c r="O9" s="55">
        <v>6042</v>
      </c>
      <c r="P9" s="40" t="s">
        <v>1355</v>
      </c>
      <c r="Q9" s="55" t="s">
        <v>1356</v>
      </c>
      <c r="R9" s="29" t="s">
        <v>454</v>
      </c>
      <c r="S9" s="5"/>
      <c r="U9" s="55" t="s">
        <v>26</v>
      </c>
      <c r="V9" s="55" t="s">
        <v>407</v>
      </c>
      <c r="X9" s="55" t="s">
        <v>554</v>
      </c>
    </row>
    <row r="10" spans="1:26" x14ac:dyDescent="0.25">
      <c r="A10" s="4" t="s">
        <v>412</v>
      </c>
      <c r="B10" t="s">
        <v>145</v>
      </c>
      <c r="C10" t="s">
        <v>69</v>
      </c>
      <c r="E10" s="55" t="s">
        <v>451</v>
      </c>
      <c r="F10" t="s">
        <v>79</v>
      </c>
      <c r="G10" s="37" t="str">
        <f>IF(C10="BRAND","",CONCATENATE("TEXTID_",A10))</f>
        <v/>
      </c>
      <c r="H10" s="37" t="str">
        <f>IF(C10="BRAND","",CONCATENATE(G10,"_SYNONYMS_HAPTIC"))</f>
        <v/>
      </c>
      <c r="J10" t="s">
        <v>414</v>
      </c>
      <c r="K10" t="s">
        <v>25</v>
      </c>
      <c r="L10" t="s">
        <v>71</v>
      </c>
      <c r="M10" t="s">
        <v>71</v>
      </c>
      <c r="N10" t="s">
        <v>71</v>
      </c>
      <c r="O10">
        <v>4519</v>
      </c>
      <c r="P10" s="40" t="s">
        <v>847</v>
      </c>
      <c r="Q10" t="s">
        <v>1072</v>
      </c>
      <c r="R10" s="29" t="s">
        <v>454</v>
      </c>
      <c r="U10" t="s">
        <v>26</v>
      </c>
      <c r="V10" t="s">
        <v>407</v>
      </c>
      <c r="X10" s="37" t="s">
        <v>554</v>
      </c>
    </row>
    <row r="11" spans="1:26" s="55" customFormat="1" x14ac:dyDescent="0.25">
      <c r="A11" s="4" t="s">
        <v>1340</v>
      </c>
      <c r="B11" s="55" t="s">
        <v>1341</v>
      </c>
      <c r="C11" s="55" t="s">
        <v>69</v>
      </c>
      <c r="E11" s="55" t="s">
        <v>451</v>
      </c>
      <c r="F11" s="55" t="s">
        <v>79</v>
      </c>
      <c r="J11" s="55" t="s">
        <v>414</v>
      </c>
      <c r="K11" s="55" t="s">
        <v>25</v>
      </c>
      <c r="L11" s="55" t="s">
        <v>71</v>
      </c>
      <c r="M11" s="55" t="s">
        <v>71</v>
      </c>
      <c r="N11" s="55" t="s">
        <v>71</v>
      </c>
      <c r="O11" s="55">
        <v>6039</v>
      </c>
      <c r="P11" s="55" t="s">
        <v>1342</v>
      </c>
      <c r="Q11" s="55" t="s">
        <v>1343</v>
      </c>
      <c r="R11" s="29" t="s">
        <v>454</v>
      </c>
      <c r="S11" s="5"/>
      <c r="U11" s="55" t="s">
        <v>26</v>
      </c>
      <c r="V11" s="55" t="s">
        <v>407</v>
      </c>
      <c r="X11" s="55" t="s">
        <v>554</v>
      </c>
    </row>
    <row r="12" spans="1:26" x14ac:dyDescent="0.25">
      <c r="A12" s="4" t="s">
        <v>305</v>
      </c>
      <c r="B12" t="s">
        <v>143</v>
      </c>
      <c r="C12" t="s">
        <v>69</v>
      </c>
      <c r="E12" s="55" t="s">
        <v>451</v>
      </c>
      <c r="F12" t="s">
        <v>79</v>
      </c>
      <c r="G12" s="37" t="str">
        <f>IF(C12="BRAND","",CONCATENATE("TEXTID_",A12))</f>
        <v/>
      </c>
      <c r="H12" s="37" t="str">
        <f>IF(C12="BRAND","",CONCATENATE(G12,"_SYNONYMS_HAPTIC"))</f>
        <v/>
      </c>
      <c r="J12" t="s">
        <v>414</v>
      </c>
      <c r="K12" t="s">
        <v>25</v>
      </c>
      <c r="L12" t="s">
        <v>71</v>
      </c>
      <c r="M12" t="s">
        <v>71</v>
      </c>
      <c r="N12" t="s">
        <v>71</v>
      </c>
      <c r="O12">
        <v>4517</v>
      </c>
      <c r="P12" s="37" t="s">
        <v>1294</v>
      </c>
      <c r="Q12" t="s">
        <v>1310</v>
      </c>
      <c r="R12" s="29" t="s">
        <v>454</v>
      </c>
      <c r="U12" t="s">
        <v>26</v>
      </c>
      <c r="V12" t="s">
        <v>407</v>
      </c>
      <c r="X12" s="37" t="s">
        <v>554</v>
      </c>
    </row>
    <row r="13" spans="1:26" x14ac:dyDescent="0.25">
      <c r="A13" s="4" t="s">
        <v>302</v>
      </c>
      <c r="B13" t="s">
        <v>140</v>
      </c>
      <c r="C13" t="s">
        <v>69</v>
      </c>
      <c r="E13" s="55" t="s">
        <v>451</v>
      </c>
      <c r="F13" t="s">
        <v>79</v>
      </c>
      <c r="G13" s="37" t="str">
        <f>IF(C13="BRAND","",CONCATENATE("TEXTID_",A13))</f>
        <v/>
      </c>
      <c r="H13" s="37" t="str">
        <f>IF(C13="BRAND","",CONCATENATE(G13,"_SYNONYMS_HAPTIC"))</f>
        <v/>
      </c>
      <c r="J13" t="s">
        <v>414</v>
      </c>
      <c r="K13" t="s">
        <v>25</v>
      </c>
      <c r="L13" t="s">
        <v>71</v>
      </c>
      <c r="M13" t="s">
        <v>71</v>
      </c>
      <c r="N13" t="s">
        <v>71</v>
      </c>
      <c r="O13">
        <v>4514</v>
      </c>
      <c r="P13" s="37" t="s">
        <v>848</v>
      </c>
      <c r="Q13" t="s">
        <v>1073</v>
      </c>
      <c r="R13" s="29" t="s">
        <v>454</v>
      </c>
      <c r="U13" t="s">
        <v>26</v>
      </c>
      <c r="V13" t="s">
        <v>407</v>
      </c>
      <c r="X13" s="37" t="s">
        <v>554</v>
      </c>
    </row>
    <row r="14" spans="1:26" x14ac:dyDescent="0.25">
      <c r="A14" s="4" t="s">
        <v>273</v>
      </c>
      <c r="B14" t="s">
        <v>127</v>
      </c>
      <c r="C14" t="s">
        <v>69</v>
      </c>
      <c r="E14" s="55" t="s">
        <v>451</v>
      </c>
      <c r="F14" t="s">
        <v>79</v>
      </c>
      <c r="G14" s="37" t="str">
        <f>IF(C14="BRAND","",CONCATENATE("TEXTID_",A14))</f>
        <v/>
      </c>
      <c r="H14" s="37" t="str">
        <f>IF(C14="BRAND","",CONCATENATE(G14,"_SYNONYMS_HAPTIC"))</f>
        <v/>
      </c>
      <c r="J14" t="s">
        <v>414</v>
      </c>
      <c r="K14" t="s">
        <v>25</v>
      </c>
      <c r="L14" t="s">
        <v>71</v>
      </c>
      <c r="M14" t="s">
        <v>71</v>
      </c>
      <c r="N14" t="s">
        <v>71</v>
      </c>
      <c r="O14">
        <v>4511</v>
      </c>
      <c r="P14" s="37" t="s">
        <v>849</v>
      </c>
      <c r="Q14" t="s">
        <v>1074</v>
      </c>
      <c r="R14" s="29" t="s">
        <v>454</v>
      </c>
      <c r="U14" t="s">
        <v>26</v>
      </c>
      <c r="V14" t="s">
        <v>407</v>
      </c>
      <c r="X14" s="37" t="s">
        <v>554</v>
      </c>
    </row>
    <row r="15" spans="1:26" x14ac:dyDescent="0.25">
      <c r="A15" s="4" t="s">
        <v>256</v>
      </c>
      <c r="B15" t="s">
        <v>116</v>
      </c>
      <c r="C15" t="s">
        <v>69</v>
      </c>
      <c r="E15" s="55" t="s">
        <v>451</v>
      </c>
      <c r="F15" t="s">
        <v>79</v>
      </c>
      <c r="G15" s="37" t="str">
        <f>IF(C15="BRAND","",CONCATENATE("TEXTID_",A15))</f>
        <v/>
      </c>
      <c r="H15" s="37" t="str">
        <f>IF(C15="BRAND","",CONCATENATE(G15,"_SYNONYMS_HAPTIC"))</f>
        <v/>
      </c>
      <c r="J15" t="s">
        <v>414</v>
      </c>
      <c r="K15" t="s">
        <v>25</v>
      </c>
      <c r="L15" t="s">
        <v>71</v>
      </c>
      <c r="M15" t="s">
        <v>71</v>
      </c>
      <c r="N15" t="s">
        <v>71</v>
      </c>
      <c r="O15">
        <v>4510</v>
      </c>
      <c r="P15" s="37" t="s">
        <v>1295</v>
      </c>
      <c r="Q15" t="s">
        <v>1311</v>
      </c>
      <c r="R15" s="29" t="s">
        <v>454</v>
      </c>
      <c r="U15" t="s">
        <v>26</v>
      </c>
      <c r="V15" t="s">
        <v>407</v>
      </c>
      <c r="X15" s="37" t="s">
        <v>554</v>
      </c>
    </row>
    <row r="16" spans="1:26" s="55" customFormat="1" x14ac:dyDescent="0.25">
      <c r="A16" s="4" t="s">
        <v>1357</v>
      </c>
      <c r="B16" s="55" t="s">
        <v>1358</v>
      </c>
      <c r="C16" s="55" t="s">
        <v>69</v>
      </c>
      <c r="E16" s="55" t="s">
        <v>451</v>
      </c>
      <c r="F16" s="55" t="s">
        <v>79</v>
      </c>
      <c r="J16" s="55" t="s">
        <v>414</v>
      </c>
      <c r="K16" s="55" t="s">
        <v>25</v>
      </c>
      <c r="L16" s="55" t="s">
        <v>71</v>
      </c>
      <c r="M16" s="55" t="s">
        <v>71</v>
      </c>
      <c r="N16" s="55" t="s">
        <v>71</v>
      </c>
      <c r="O16" s="55">
        <v>6043</v>
      </c>
      <c r="P16" s="55" t="s">
        <v>1359</v>
      </c>
      <c r="Q16" s="55" t="s">
        <v>1360</v>
      </c>
      <c r="R16" s="29" t="s">
        <v>454</v>
      </c>
      <c r="S16" s="5"/>
      <c r="U16" s="55" t="s">
        <v>26</v>
      </c>
      <c r="V16" s="55" t="s">
        <v>407</v>
      </c>
      <c r="X16" s="55" t="s">
        <v>554</v>
      </c>
    </row>
    <row r="17" spans="1:24" x14ac:dyDescent="0.25">
      <c r="A17" s="4" t="s">
        <v>303</v>
      </c>
      <c r="B17" t="s">
        <v>141</v>
      </c>
      <c r="C17" t="s">
        <v>69</v>
      </c>
      <c r="E17" s="55" t="s">
        <v>451</v>
      </c>
      <c r="F17" t="s">
        <v>79</v>
      </c>
      <c r="G17" s="37" t="str">
        <f>IF(C17="BRAND","",CONCATENATE("TEXTID_",A17))</f>
        <v/>
      </c>
      <c r="H17" s="37" t="str">
        <f>IF(C17="BRAND","",CONCATENATE(G17,"_SYNONYMS_HAPTIC"))</f>
        <v/>
      </c>
      <c r="J17" t="s">
        <v>414</v>
      </c>
      <c r="K17" t="s">
        <v>25</v>
      </c>
      <c r="L17" t="s">
        <v>71</v>
      </c>
      <c r="M17" t="s">
        <v>71</v>
      </c>
      <c r="N17" t="s">
        <v>71</v>
      </c>
      <c r="O17">
        <v>4515</v>
      </c>
      <c r="P17" s="37" t="s">
        <v>850</v>
      </c>
      <c r="Q17" t="s">
        <v>1075</v>
      </c>
      <c r="R17" s="29" t="s">
        <v>454</v>
      </c>
      <c r="U17" t="s">
        <v>26</v>
      </c>
      <c r="V17" t="s">
        <v>407</v>
      </c>
      <c r="X17" s="37" t="s">
        <v>554</v>
      </c>
    </row>
    <row r="18" spans="1:24" s="55" customFormat="1" x14ac:dyDescent="0.25">
      <c r="A18" s="4" t="s">
        <v>1344</v>
      </c>
      <c r="B18" s="55" t="s">
        <v>1345</v>
      </c>
      <c r="C18" s="55" t="s">
        <v>69</v>
      </c>
      <c r="E18" s="55" t="s">
        <v>1346</v>
      </c>
      <c r="F18" s="55" t="s">
        <v>79</v>
      </c>
      <c r="J18" s="55" t="s">
        <v>414</v>
      </c>
      <c r="K18" s="55" t="s">
        <v>25</v>
      </c>
      <c r="L18" s="55" t="s">
        <v>71</v>
      </c>
      <c r="M18" s="55" t="s">
        <v>71</v>
      </c>
      <c r="N18" s="55" t="s">
        <v>71</v>
      </c>
      <c r="O18" s="55">
        <v>6040</v>
      </c>
      <c r="P18" s="55" t="s">
        <v>1347</v>
      </c>
      <c r="Q18" s="55" t="s">
        <v>1348</v>
      </c>
      <c r="R18" s="29" t="s">
        <v>454</v>
      </c>
      <c r="S18" s="5"/>
      <c r="U18" s="55" t="s">
        <v>26</v>
      </c>
      <c r="V18" s="55" t="s">
        <v>407</v>
      </c>
      <c r="X18" s="55" t="s">
        <v>554</v>
      </c>
    </row>
    <row r="19" spans="1:24" x14ac:dyDescent="0.25">
      <c r="A19" s="4" t="s">
        <v>306</v>
      </c>
      <c r="B19" t="s">
        <v>144</v>
      </c>
      <c r="C19" t="s">
        <v>69</v>
      </c>
      <c r="E19" s="55" t="s">
        <v>451</v>
      </c>
      <c r="F19" t="s">
        <v>79</v>
      </c>
      <c r="G19" s="37" t="str">
        <f>IF(C19="BRAND","",CONCATENATE("TEXTID_",A19))</f>
        <v/>
      </c>
      <c r="H19" s="37" t="str">
        <f>IF(C19="BRAND","",CONCATENATE(G19,"_SYNONYMS_HAPTIC"))</f>
        <v/>
      </c>
      <c r="J19" t="s">
        <v>414</v>
      </c>
      <c r="K19" t="s">
        <v>25</v>
      </c>
      <c r="L19" t="s">
        <v>71</v>
      </c>
      <c r="M19" t="s">
        <v>71</v>
      </c>
      <c r="N19" t="s">
        <v>71</v>
      </c>
      <c r="O19">
        <v>4518</v>
      </c>
      <c r="P19" s="5" t="s">
        <v>851</v>
      </c>
      <c r="Q19" t="s">
        <v>1076</v>
      </c>
      <c r="R19" s="29" t="s">
        <v>454</v>
      </c>
      <c r="U19" t="s">
        <v>26</v>
      </c>
      <c r="V19" t="s">
        <v>407</v>
      </c>
      <c r="X19" s="37" t="s">
        <v>554</v>
      </c>
    </row>
    <row r="20" spans="1:24" x14ac:dyDescent="0.25">
      <c r="A20" s="4" t="s">
        <v>255</v>
      </c>
      <c r="B20" t="s">
        <v>115</v>
      </c>
      <c r="C20" t="s">
        <v>69</v>
      </c>
      <c r="E20" s="55" t="s">
        <v>451</v>
      </c>
      <c r="F20" t="s">
        <v>79</v>
      </c>
      <c r="G20" s="37" t="str">
        <f>IF(C20="BRAND","",CONCATENATE("TEXTID_",A20))</f>
        <v/>
      </c>
      <c r="H20" s="37" t="str">
        <f>IF(C20="BRAND","",CONCATENATE(G20,"_SYNONYMS_HAPTIC"))</f>
        <v/>
      </c>
      <c r="J20" t="s">
        <v>414</v>
      </c>
      <c r="K20" t="s">
        <v>25</v>
      </c>
      <c r="L20" t="s">
        <v>71</v>
      </c>
      <c r="M20" t="s">
        <v>71</v>
      </c>
      <c r="N20" t="s">
        <v>71</v>
      </c>
      <c r="O20">
        <v>4509</v>
      </c>
      <c r="P20" s="37" t="s">
        <v>1296</v>
      </c>
      <c r="Q20" t="s">
        <v>1312</v>
      </c>
      <c r="R20" s="29" t="s">
        <v>454</v>
      </c>
      <c r="U20" t="s">
        <v>26</v>
      </c>
      <c r="V20" t="s">
        <v>407</v>
      </c>
      <c r="X20" s="37" t="s">
        <v>554</v>
      </c>
    </row>
    <row r="21" spans="1:24" s="55" customFormat="1" x14ac:dyDescent="0.25">
      <c r="A21" s="4" t="s">
        <v>1336</v>
      </c>
      <c r="B21" s="55" t="s">
        <v>1337</v>
      </c>
      <c r="C21" s="55" t="s">
        <v>69</v>
      </c>
      <c r="E21" s="55" t="s">
        <v>451</v>
      </c>
      <c r="F21" s="55" t="s">
        <v>79</v>
      </c>
      <c r="J21" s="55" t="s">
        <v>414</v>
      </c>
      <c r="K21" s="55" t="s">
        <v>25</v>
      </c>
      <c r="L21" s="55" t="s">
        <v>71</v>
      </c>
      <c r="M21" s="55" t="s">
        <v>71</v>
      </c>
      <c r="N21" s="55" t="s">
        <v>71</v>
      </c>
      <c r="O21" s="55">
        <v>6038</v>
      </c>
      <c r="P21" s="55" t="s">
        <v>1338</v>
      </c>
      <c r="Q21" s="55" t="s">
        <v>1339</v>
      </c>
      <c r="R21" s="29" t="s">
        <v>454</v>
      </c>
      <c r="S21" s="5"/>
      <c r="U21" s="55" t="s">
        <v>26</v>
      </c>
      <c r="V21" s="55" t="s">
        <v>407</v>
      </c>
      <c r="X21" s="55" t="s">
        <v>554</v>
      </c>
    </row>
    <row r="22" spans="1:24" x14ac:dyDescent="0.25">
      <c r="A22" s="4" t="s">
        <v>238</v>
      </c>
      <c r="B22" t="s">
        <v>110</v>
      </c>
      <c r="C22" t="s">
        <v>69</v>
      </c>
      <c r="E22" s="55" t="s">
        <v>451</v>
      </c>
      <c r="F22" t="s">
        <v>79</v>
      </c>
      <c r="G22" s="37" t="str">
        <f t="shared" ref="G22:G31" si="2">IF(C22="BRAND","",CONCATENATE("TEXTID_",A22))</f>
        <v/>
      </c>
      <c r="H22" s="37" t="str">
        <f t="shared" ref="H22:H31" si="3">IF(C22="BRAND","",CONCATENATE(G22,"_SYNONYMS_HAPTIC"))</f>
        <v/>
      </c>
      <c r="J22" t="s">
        <v>414</v>
      </c>
      <c r="K22" t="s">
        <v>25</v>
      </c>
      <c r="L22" t="s">
        <v>71</v>
      </c>
      <c r="M22" t="s">
        <v>71</v>
      </c>
      <c r="N22" t="s">
        <v>71</v>
      </c>
      <c r="O22">
        <v>4508</v>
      </c>
      <c r="P22" s="37" t="s">
        <v>852</v>
      </c>
      <c r="Q22" t="s">
        <v>1077</v>
      </c>
      <c r="R22" s="29" t="s">
        <v>454</v>
      </c>
      <c r="U22" t="s">
        <v>26</v>
      </c>
      <c r="V22" t="s">
        <v>407</v>
      </c>
      <c r="X22" s="37" t="s">
        <v>554</v>
      </c>
    </row>
    <row r="23" spans="1:24" x14ac:dyDescent="0.25">
      <c r="A23" s="4" t="s">
        <v>277</v>
      </c>
      <c r="B23" t="s">
        <v>163</v>
      </c>
      <c r="C23" t="s">
        <v>69</v>
      </c>
      <c r="E23" s="55" t="s">
        <v>451</v>
      </c>
      <c r="F23" t="s">
        <v>79</v>
      </c>
      <c r="G23" s="37" t="str">
        <f t="shared" si="2"/>
        <v/>
      </c>
      <c r="H23" s="37" t="str">
        <f t="shared" si="3"/>
        <v/>
      </c>
      <c r="J23" t="s">
        <v>414</v>
      </c>
      <c r="K23" t="s">
        <v>25</v>
      </c>
      <c r="L23" t="s">
        <v>71</v>
      </c>
      <c r="M23" t="s">
        <v>71</v>
      </c>
      <c r="N23" t="s">
        <v>71</v>
      </c>
      <c r="O23">
        <v>4510</v>
      </c>
      <c r="P23" s="37" t="s">
        <v>853</v>
      </c>
      <c r="Q23" t="s">
        <v>1078</v>
      </c>
      <c r="R23" s="29" t="s">
        <v>454</v>
      </c>
      <c r="U23" t="s">
        <v>26</v>
      </c>
      <c r="V23" t="s">
        <v>407</v>
      </c>
      <c r="X23" s="37" t="s">
        <v>555</v>
      </c>
    </row>
    <row r="24" spans="1:24" x14ac:dyDescent="0.25">
      <c r="A24" s="4" t="s">
        <v>240</v>
      </c>
      <c r="B24" t="s">
        <v>477</v>
      </c>
      <c r="C24" t="s">
        <v>69</v>
      </c>
      <c r="E24" s="55" t="s">
        <v>451</v>
      </c>
      <c r="F24" t="s">
        <v>79</v>
      </c>
      <c r="G24" s="37" t="str">
        <f t="shared" si="2"/>
        <v/>
      </c>
      <c r="H24" s="37" t="str">
        <f t="shared" si="3"/>
        <v/>
      </c>
      <c r="J24" t="s">
        <v>414</v>
      </c>
      <c r="K24" t="s">
        <v>25</v>
      </c>
      <c r="L24" t="s">
        <v>71</v>
      </c>
      <c r="M24" t="s">
        <v>71</v>
      </c>
      <c r="N24" t="s">
        <v>71</v>
      </c>
      <c r="O24">
        <v>4508</v>
      </c>
      <c r="P24" s="37" t="s">
        <v>854</v>
      </c>
      <c r="Q24" t="s">
        <v>1079</v>
      </c>
      <c r="R24" s="29" t="s">
        <v>454</v>
      </c>
      <c r="U24" t="s">
        <v>26</v>
      </c>
      <c r="V24" t="s">
        <v>407</v>
      </c>
      <c r="X24" s="37" t="s">
        <v>555</v>
      </c>
    </row>
    <row r="25" spans="1:24" x14ac:dyDescent="0.25">
      <c r="A25" s="4" t="s">
        <v>281</v>
      </c>
      <c r="B25" t="s">
        <v>167</v>
      </c>
      <c r="C25" t="s">
        <v>69</v>
      </c>
      <c r="E25" s="55" t="s">
        <v>451</v>
      </c>
      <c r="F25" t="s">
        <v>79</v>
      </c>
      <c r="G25" s="37" t="str">
        <f t="shared" si="2"/>
        <v/>
      </c>
      <c r="H25" s="37" t="str">
        <f t="shared" si="3"/>
        <v/>
      </c>
      <c r="J25" t="s">
        <v>414</v>
      </c>
      <c r="K25" t="s">
        <v>25</v>
      </c>
      <c r="L25" t="s">
        <v>71</v>
      </c>
      <c r="M25" t="s">
        <v>71</v>
      </c>
      <c r="N25" t="s">
        <v>71</v>
      </c>
      <c r="O25">
        <v>4514</v>
      </c>
      <c r="P25" s="37" t="s">
        <v>855</v>
      </c>
      <c r="Q25" t="s">
        <v>1080</v>
      </c>
      <c r="R25" s="29" t="s">
        <v>454</v>
      </c>
      <c r="U25" t="s">
        <v>26</v>
      </c>
      <c r="V25" t="s">
        <v>407</v>
      </c>
      <c r="X25" s="37" t="s">
        <v>555</v>
      </c>
    </row>
    <row r="26" spans="1:24" x14ac:dyDescent="0.25">
      <c r="A26" s="4" t="s">
        <v>280</v>
      </c>
      <c r="B26" t="s">
        <v>166</v>
      </c>
      <c r="C26" t="s">
        <v>69</v>
      </c>
      <c r="E26" s="55" t="s">
        <v>451</v>
      </c>
      <c r="F26" t="s">
        <v>79</v>
      </c>
      <c r="G26" s="37" t="str">
        <f t="shared" si="2"/>
        <v/>
      </c>
      <c r="H26" s="37" t="str">
        <f t="shared" si="3"/>
        <v/>
      </c>
      <c r="J26" t="s">
        <v>414</v>
      </c>
      <c r="K26" t="s">
        <v>25</v>
      </c>
      <c r="L26" t="s">
        <v>71</v>
      </c>
      <c r="M26" t="s">
        <v>71</v>
      </c>
      <c r="N26" t="s">
        <v>71</v>
      </c>
      <c r="O26">
        <v>4513</v>
      </c>
      <c r="P26" s="37" t="s">
        <v>856</v>
      </c>
      <c r="Q26" t="s">
        <v>1081</v>
      </c>
      <c r="R26" s="29" t="s">
        <v>454</v>
      </c>
      <c r="U26" t="s">
        <v>26</v>
      </c>
      <c r="V26" t="s">
        <v>407</v>
      </c>
      <c r="X26" s="37" t="s">
        <v>555</v>
      </c>
    </row>
    <row r="27" spans="1:24" x14ac:dyDescent="0.25">
      <c r="A27" s="4" t="s">
        <v>239</v>
      </c>
      <c r="B27" t="s">
        <v>149</v>
      </c>
      <c r="C27" t="s">
        <v>69</v>
      </c>
      <c r="E27" s="55" t="s">
        <v>451</v>
      </c>
      <c r="F27" t="s">
        <v>79</v>
      </c>
      <c r="G27" s="37" t="str">
        <f t="shared" si="2"/>
        <v/>
      </c>
      <c r="H27" s="37" t="str">
        <f t="shared" si="3"/>
        <v/>
      </c>
      <c r="J27" t="s">
        <v>414</v>
      </c>
      <c r="K27" t="s">
        <v>25</v>
      </c>
      <c r="L27" t="s">
        <v>71</v>
      </c>
      <c r="M27" t="s">
        <v>71</v>
      </c>
      <c r="N27" t="s">
        <v>71</v>
      </c>
      <c r="O27">
        <v>4507</v>
      </c>
      <c r="P27" s="37" t="s">
        <v>857</v>
      </c>
      <c r="Q27" t="s">
        <v>1082</v>
      </c>
      <c r="R27" s="29" t="s">
        <v>454</v>
      </c>
      <c r="U27" t="s">
        <v>26</v>
      </c>
      <c r="V27" t="s">
        <v>407</v>
      </c>
      <c r="X27" s="37" t="s">
        <v>555</v>
      </c>
    </row>
    <row r="28" spans="1:24" x14ac:dyDescent="0.25">
      <c r="A28" s="4" t="s">
        <v>279</v>
      </c>
      <c r="B28" t="s">
        <v>165</v>
      </c>
      <c r="C28" t="s">
        <v>69</v>
      </c>
      <c r="E28" s="55" t="s">
        <v>451</v>
      </c>
      <c r="F28" t="s">
        <v>79</v>
      </c>
      <c r="G28" s="37" t="str">
        <f t="shared" si="2"/>
        <v/>
      </c>
      <c r="H28" s="37" t="str">
        <f t="shared" si="3"/>
        <v/>
      </c>
      <c r="J28" t="s">
        <v>414</v>
      </c>
      <c r="K28" t="s">
        <v>25</v>
      </c>
      <c r="L28" t="s">
        <v>71</v>
      </c>
      <c r="M28" t="s">
        <v>71</v>
      </c>
      <c r="N28" t="s">
        <v>71</v>
      </c>
      <c r="O28">
        <v>4512</v>
      </c>
      <c r="P28" s="37" t="s">
        <v>858</v>
      </c>
      <c r="Q28" t="s">
        <v>1083</v>
      </c>
      <c r="R28" s="29" t="s">
        <v>454</v>
      </c>
      <c r="U28" t="s">
        <v>26</v>
      </c>
      <c r="V28" t="s">
        <v>407</v>
      </c>
      <c r="X28" s="37" t="s">
        <v>555</v>
      </c>
    </row>
    <row r="29" spans="1:24" x14ac:dyDescent="0.25">
      <c r="A29" s="4" t="s">
        <v>278</v>
      </c>
      <c r="B29" t="s">
        <v>164</v>
      </c>
      <c r="C29" t="s">
        <v>69</v>
      </c>
      <c r="E29" s="55" t="s">
        <v>451</v>
      </c>
      <c r="F29" t="s">
        <v>79</v>
      </c>
      <c r="G29" s="37" t="str">
        <f t="shared" si="2"/>
        <v/>
      </c>
      <c r="H29" s="37" t="str">
        <f t="shared" si="3"/>
        <v/>
      </c>
      <c r="J29" t="s">
        <v>414</v>
      </c>
      <c r="K29" t="s">
        <v>25</v>
      </c>
      <c r="L29" t="s">
        <v>71</v>
      </c>
      <c r="M29" t="s">
        <v>71</v>
      </c>
      <c r="N29" t="s">
        <v>71</v>
      </c>
      <c r="O29">
        <v>4511</v>
      </c>
      <c r="P29" s="37" t="s">
        <v>859</v>
      </c>
      <c r="Q29" t="s">
        <v>1084</v>
      </c>
      <c r="R29" s="29" t="s">
        <v>454</v>
      </c>
      <c r="U29" t="s">
        <v>26</v>
      </c>
      <c r="V29" t="s">
        <v>407</v>
      </c>
      <c r="X29" s="37" t="s">
        <v>555</v>
      </c>
    </row>
    <row r="30" spans="1:24" x14ac:dyDescent="0.25">
      <c r="A30" s="4" t="s">
        <v>241</v>
      </c>
      <c r="B30" t="s">
        <v>150</v>
      </c>
      <c r="C30" t="s">
        <v>69</v>
      </c>
      <c r="E30" s="55" t="s">
        <v>451</v>
      </c>
      <c r="F30" t="s">
        <v>79</v>
      </c>
      <c r="G30" s="37" t="str">
        <f t="shared" si="2"/>
        <v/>
      </c>
      <c r="H30" s="37" t="str">
        <f t="shared" si="3"/>
        <v/>
      </c>
      <c r="J30" t="s">
        <v>414</v>
      </c>
      <c r="K30" t="s">
        <v>25</v>
      </c>
      <c r="L30" t="s">
        <v>71</v>
      </c>
      <c r="M30" t="s">
        <v>71</v>
      </c>
      <c r="N30" t="s">
        <v>71</v>
      </c>
      <c r="O30">
        <v>4509</v>
      </c>
      <c r="P30" s="37" t="s">
        <v>860</v>
      </c>
      <c r="Q30" t="s">
        <v>1085</v>
      </c>
      <c r="R30" s="29" t="s">
        <v>454</v>
      </c>
      <c r="U30" t="s">
        <v>26</v>
      </c>
      <c r="V30" t="s">
        <v>407</v>
      </c>
      <c r="X30" s="37" t="s">
        <v>555</v>
      </c>
    </row>
    <row r="31" spans="1:24" x14ac:dyDescent="0.25">
      <c r="A31" s="4" t="s">
        <v>318</v>
      </c>
      <c r="B31" t="s">
        <v>183</v>
      </c>
      <c r="C31" t="s">
        <v>69</v>
      </c>
      <c r="E31" s="55" t="s">
        <v>451</v>
      </c>
      <c r="F31" t="s">
        <v>79</v>
      </c>
      <c r="G31" s="37" t="str">
        <f t="shared" si="2"/>
        <v/>
      </c>
      <c r="H31" s="37" t="str">
        <f t="shared" si="3"/>
        <v/>
      </c>
      <c r="J31" t="s">
        <v>414</v>
      </c>
      <c r="K31" t="s">
        <v>25</v>
      </c>
      <c r="L31" t="s">
        <v>71</v>
      </c>
      <c r="M31" t="s">
        <v>26</v>
      </c>
      <c r="N31" t="s">
        <v>71</v>
      </c>
      <c r="O31">
        <v>6032</v>
      </c>
      <c r="P31" s="37" t="s">
        <v>861</v>
      </c>
      <c r="Q31" t="s">
        <v>1086</v>
      </c>
      <c r="R31" s="29" t="s">
        <v>454</v>
      </c>
      <c r="U31" t="s">
        <v>26</v>
      </c>
      <c r="V31" t="s">
        <v>407</v>
      </c>
      <c r="X31" s="37" t="s">
        <v>537</v>
      </c>
    </row>
    <row r="32" spans="1:24" s="55" customFormat="1" x14ac:dyDescent="0.25">
      <c r="A32" s="55" t="s">
        <v>1361</v>
      </c>
      <c r="B32" s="55" t="s">
        <v>1362</v>
      </c>
      <c r="C32" s="55" t="s">
        <v>69</v>
      </c>
      <c r="E32" s="55" t="s">
        <v>451</v>
      </c>
      <c r="F32" s="55" t="s">
        <v>79</v>
      </c>
      <c r="J32" s="55" t="s">
        <v>414</v>
      </c>
      <c r="K32" s="55" t="s">
        <v>25</v>
      </c>
      <c r="L32" s="55" t="s">
        <v>71</v>
      </c>
      <c r="M32" s="55" t="s">
        <v>26</v>
      </c>
      <c r="N32" s="55" t="s">
        <v>71</v>
      </c>
      <c r="O32" s="55">
        <v>6044</v>
      </c>
      <c r="P32" s="55" t="s">
        <v>1363</v>
      </c>
      <c r="Q32" s="55" t="s">
        <v>1364</v>
      </c>
      <c r="R32" s="29" t="s">
        <v>454</v>
      </c>
      <c r="S32" s="5"/>
      <c r="U32" s="55" t="s">
        <v>26</v>
      </c>
      <c r="V32" s="55" t="s">
        <v>407</v>
      </c>
      <c r="X32" s="55" t="s">
        <v>537</v>
      </c>
    </row>
    <row r="33" spans="1:24" x14ac:dyDescent="0.25">
      <c r="A33" s="55" t="s">
        <v>103</v>
      </c>
      <c r="B33" t="s">
        <v>466</v>
      </c>
      <c r="C33" t="s">
        <v>69</v>
      </c>
      <c r="E33" s="55" t="s">
        <v>451</v>
      </c>
      <c r="F33" t="s">
        <v>78</v>
      </c>
      <c r="G33" s="37" t="str">
        <f>IF(C33="BRAND","",CONCATENATE("TEXTID_",A33))</f>
        <v/>
      </c>
      <c r="H33" s="37" t="str">
        <f>IF(C33="BRAND","",CONCATENATE(G33,"_SYNONYMS_HAPTIC"))</f>
        <v/>
      </c>
      <c r="J33" t="s">
        <v>414</v>
      </c>
      <c r="K33" t="s">
        <v>25</v>
      </c>
      <c r="L33" t="s">
        <v>71</v>
      </c>
      <c r="M33" t="s">
        <v>26</v>
      </c>
      <c r="N33" t="s">
        <v>71</v>
      </c>
      <c r="O33">
        <v>6001</v>
      </c>
      <c r="P33" s="37" t="s">
        <v>862</v>
      </c>
      <c r="Q33" t="s">
        <v>1087</v>
      </c>
      <c r="R33" s="29" t="s">
        <v>454</v>
      </c>
      <c r="U33" t="s">
        <v>26</v>
      </c>
      <c r="V33" t="s">
        <v>407</v>
      </c>
      <c r="X33" s="37" t="s">
        <v>537</v>
      </c>
    </row>
    <row r="34" spans="1:24" x14ac:dyDescent="0.25">
      <c r="A34" s="4" t="s">
        <v>254</v>
      </c>
      <c r="B34" t="s">
        <v>158</v>
      </c>
      <c r="C34" t="s">
        <v>69</v>
      </c>
      <c r="E34" s="55" t="s">
        <v>451</v>
      </c>
      <c r="F34" t="s">
        <v>79</v>
      </c>
      <c r="G34" s="37" t="str">
        <f>IF(C34="BRAND","",CONCATENATE("TEXTID_",A34))</f>
        <v/>
      </c>
      <c r="H34" s="37" t="str">
        <f>IF(C34="BRAND","",CONCATENATE(G34,"_SYNONYMS_HAPTIC"))</f>
        <v/>
      </c>
      <c r="J34" t="s">
        <v>414</v>
      </c>
      <c r="K34" t="s">
        <v>25</v>
      </c>
      <c r="L34" t="s">
        <v>71</v>
      </c>
      <c r="M34" t="s">
        <v>26</v>
      </c>
      <c r="N34" t="s">
        <v>71</v>
      </c>
      <c r="O34">
        <v>6019</v>
      </c>
      <c r="P34" s="37" t="s">
        <v>863</v>
      </c>
      <c r="Q34" t="s">
        <v>1088</v>
      </c>
      <c r="R34" s="29" t="s">
        <v>454</v>
      </c>
      <c r="U34" t="s">
        <v>26</v>
      </c>
      <c r="V34" t="s">
        <v>407</v>
      </c>
      <c r="X34" s="37" t="s">
        <v>537</v>
      </c>
    </row>
    <row r="35" spans="1:24" x14ac:dyDescent="0.25">
      <c r="A35" s="55" t="s">
        <v>218</v>
      </c>
      <c r="B35" t="s">
        <v>482</v>
      </c>
      <c r="C35" t="s">
        <v>69</v>
      </c>
      <c r="E35" s="55" t="s">
        <v>451</v>
      </c>
      <c r="F35" t="s">
        <v>78</v>
      </c>
      <c r="G35" s="37" t="str">
        <f>IF(C35="BRAND","",CONCATENATE("TEXTID_",A35))</f>
        <v/>
      </c>
      <c r="H35" s="37" t="str">
        <f>IF(C35="BRAND","",CONCATENATE(G35,"_SYNONYMS_HAPTIC"))</f>
        <v/>
      </c>
      <c r="J35" t="s">
        <v>414</v>
      </c>
      <c r="K35" t="s">
        <v>25</v>
      </c>
      <c r="L35" t="s">
        <v>71</v>
      </c>
      <c r="M35" t="s">
        <v>26</v>
      </c>
      <c r="N35" t="s">
        <v>71</v>
      </c>
      <c r="O35">
        <v>6005</v>
      </c>
      <c r="P35" s="37" t="s">
        <v>864</v>
      </c>
      <c r="Q35" t="s">
        <v>1089</v>
      </c>
      <c r="R35" s="29" t="s">
        <v>454</v>
      </c>
      <c r="U35" t="s">
        <v>26</v>
      </c>
      <c r="V35" t="s">
        <v>407</v>
      </c>
      <c r="X35" s="37" t="s">
        <v>537</v>
      </c>
    </row>
    <row r="36" spans="1:24" x14ac:dyDescent="0.25">
      <c r="A36" s="55" t="s">
        <v>223</v>
      </c>
      <c r="B36" t="s">
        <v>210</v>
      </c>
      <c r="C36" t="s">
        <v>69</v>
      </c>
      <c r="E36" s="55" t="s">
        <v>451</v>
      </c>
      <c r="F36" t="s">
        <v>78</v>
      </c>
      <c r="G36" s="37" t="str">
        <f>IF(C36="BRAND","",CONCATENATE("TEXTID_",A36))</f>
        <v/>
      </c>
      <c r="H36" s="37" t="str">
        <f>IF(C36="BRAND","",CONCATENATE(G36,"_SYNONYMS_HAPTIC"))</f>
        <v/>
      </c>
      <c r="J36" t="s">
        <v>414</v>
      </c>
      <c r="K36" t="s">
        <v>25</v>
      </c>
      <c r="L36" t="s">
        <v>71</v>
      </c>
      <c r="M36" t="s">
        <v>26</v>
      </c>
      <c r="N36" t="s">
        <v>71</v>
      </c>
      <c r="O36">
        <v>6006</v>
      </c>
      <c r="P36" s="37" t="s">
        <v>1297</v>
      </c>
      <c r="Q36" t="s">
        <v>1313</v>
      </c>
      <c r="R36" s="29" t="s">
        <v>454</v>
      </c>
      <c r="U36" t="s">
        <v>26</v>
      </c>
      <c r="V36" t="s">
        <v>27</v>
      </c>
      <c r="X36" s="37" t="s">
        <v>537</v>
      </c>
    </row>
    <row r="37" spans="1:24" x14ac:dyDescent="0.25">
      <c r="A37" s="55" t="s">
        <v>227</v>
      </c>
      <c r="B37" t="s">
        <v>208</v>
      </c>
      <c r="C37" t="s">
        <v>69</v>
      </c>
      <c r="E37" s="55" t="s">
        <v>451</v>
      </c>
      <c r="F37" t="s">
        <v>78</v>
      </c>
      <c r="G37" s="37" t="str">
        <f>IF(C37="BRAND","",CONCATENATE("TEXTID_",A37))</f>
        <v/>
      </c>
      <c r="H37" s="37" t="str">
        <f>IF(C37="BRAND","",CONCATENATE(G37,"_SYNONYMS_HAPTIC"))</f>
        <v/>
      </c>
      <c r="J37" t="s">
        <v>414</v>
      </c>
      <c r="K37" t="s">
        <v>25</v>
      </c>
      <c r="L37" t="s">
        <v>71</v>
      </c>
      <c r="M37" t="s">
        <v>26</v>
      </c>
      <c r="N37" t="s">
        <v>71</v>
      </c>
      <c r="O37">
        <v>6010</v>
      </c>
      <c r="P37" s="37" t="s">
        <v>865</v>
      </c>
      <c r="Q37" t="s">
        <v>1090</v>
      </c>
      <c r="R37" s="29" t="s">
        <v>454</v>
      </c>
      <c r="U37" t="s">
        <v>26</v>
      </c>
      <c r="V37" t="s">
        <v>407</v>
      </c>
      <c r="X37" s="37" t="s">
        <v>537</v>
      </c>
    </row>
    <row r="38" spans="1:24" s="55" customFormat="1" x14ac:dyDescent="0.25">
      <c r="A38" s="55" t="s">
        <v>1349</v>
      </c>
      <c r="B38" s="55" t="s">
        <v>1350</v>
      </c>
      <c r="C38" s="55" t="s">
        <v>69</v>
      </c>
      <c r="E38" s="55" t="s">
        <v>451</v>
      </c>
      <c r="F38" s="55" t="s">
        <v>79</v>
      </c>
      <c r="J38" s="55" t="s">
        <v>414</v>
      </c>
      <c r="K38" s="55" t="s">
        <v>25</v>
      </c>
      <c r="L38" s="55" t="s">
        <v>71</v>
      </c>
      <c r="M38" s="55" t="s">
        <v>26</v>
      </c>
      <c r="N38" s="55" t="s">
        <v>71</v>
      </c>
      <c r="O38" s="55">
        <v>6041</v>
      </c>
      <c r="P38" s="55" t="s">
        <v>1351</v>
      </c>
      <c r="Q38" s="55" t="s">
        <v>1352</v>
      </c>
      <c r="R38" s="29" t="s">
        <v>454</v>
      </c>
      <c r="S38" s="5"/>
      <c r="U38" s="55" t="s">
        <v>26</v>
      </c>
      <c r="V38" s="55" t="s">
        <v>407</v>
      </c>
      <c r="X38" s="55" t="s">
        <v>537</v>
      </c>
    </row>
    <row r="39" spans="1:24" x14ac:dyDescent="0.25">
      <c r="A39" s="4" t="s">
        <v>308</v>
      </c>
      <c r="B39" t="s">
        <v>177</v>
      </c>
      <c r="C39" t="s">
        <v>69</v>
      </c>
      <c r="E39" s="55" t="s">
        <v>451</v>
      </c>
      <c r="F39" t="s">
        <v>79</v>
      </c>
      <c r="G39" s="37" t="str">
        <f t="shared" ref="G39:G45" si="4">IF(C39="BRAND","",CONCATENATE("TEXTID_",A39))</f>
        <v/>
      </c>
      <c r="H39" s="37" t="str">
        <f t="shared" ref="H39:H45" si="5">IF(C39="BRAND","",CONCATENATE(G39,"_SYNONYMS_HAPTIC"))</f>
        <v/>
      </c>
      <c r="J39" t="s">
        <v>414</v>
      </c>
      <c r="K39" t="s">
        <v>25</v>
      </c>
      <c r="L39" t="s">
        <v>71</v>
      </c>
      <c r="M39" t="s">
        <v>26</v>
      </c>
      <c r="N39" t="s">
        <v>71</v>
      </c>
      <c r="O39">
        <v>6025</v>
      </c>
      <c r="P39" s="37" t="s">
        <v>866</v>
      </c>
      <c r="Q39" t="s">
        <v>1091</v>
      </c>
      <c r="R39" s="29" t="s">
        <v>454</v>
      </c>
      <c r="U39" t="s">
        <v>26</v>
      </c>
      <c r="V39" t="s">
        <v>407</v>
      </c>
      <c r="X39" s="37" t="s">
        <v>537</v>
      </c>
    </row>
    <row r="40" spans="1:24" x14ac:dyDescent="0.25">
      <c r="A40" s="4" t="s">
        <v>311</v>
      </c>
      <c r="B40" t="s">
        <v>468</v>
      </c>
      <c r="C40" t="s">
        <v>69</v>
      </c>
      <c r="E40" s="55" t="s">
        <v>451</v>
      </c>
      <c r="F40" t="s">
        <v>79</v>
      </c>
      <c r="G40" s="37" t="str">
        <f t="shared" si="4"/>
        <v/>
      </c>
      <c r="H40" s="37" t="str">
        <f t="shared" si="5"/>
        <v/>
      </c>
      <c r="J40" t="s">
        <v>414</v>
      </c>
      <c r="K40" t="s">
        <v>25</v>
      </c>
      <c r="L40" t="s">
        <v>71</v>
      </c>
      <c r="M40" t="s">
        <v>26</v>
      </c>
      <c r="N40" t="s">
        <v>71</v>
      </c>
      <c r="O40">
        <v>6026</v>
      </c>
      <c r="P40" s="37" t="s">
        <v>867</v>
      </c>
      <c r="Q40" t="s">
        <v>1092</v>
      </c>
      <c r="R40" s="29" t="s">
        <v>454</v>
      </c>
      <c r="U40" t="s">
        <v>26</v>
      </c>
      <c r="V40" t="s">
        <v>407</v>
      </c>
      <c r="X40" s="37" t="s">
        <v>537</v>
      </c>
    </row>
    <row r="41" spans="1:24" x14ac:dyDescent="0.25">
      <c r="A41" s="4" t="s">
        <v>313</v>
      </c>
      <c r="B41" t="s">
        <v>179</v>
      </c>
      <c r="C41" t="s">
        <v>69</v>
      </c>
      <c r="E41" s="55" t="s">
        <v>451</v>
      </c>
      <c r="F41" t="s">
        <v>79</v>
      </c>
      <c r="G41" s="37" t="str">
        <f t="shared" si="4"/>
        <v/>
      </c>
      <c r="H41" s="37" t="str">
        <f t="shared" si="5"/>
        <v/>
      </c>
      <c r="J41" t="s">
        <v>414</v>
      </c>
      <c r="K41" t="s">
        <v>25</v>
      </c>
      <c r="L41" t="s">
        <v>71</v>
      </c>
      <c r="M41" t="s">
        <v>26</v>
      </c>
      <c r="N41" t="s">
        <v>71</v>
      </c>
      <c r="O41">
        <v>6028</v>
      </c>
      <c r="P41" s="37" t="s">
        <v>868</v>
      </c>
      <c r="Q41" t="s">
        <v>1093</v>
      </c>
      <c r="R41" s="29" t="s">
        <v>454</v>
      </c>
      <c r="U41" t="s">
        <v>26</v>
      </c>
      <c r="V41" t="s">
        <v>407</v>
      </c>
      <c r="X41" s="37" t="s">
        <v>537</v>
      </c>
    </row>
    <row r="42" spans="1:24" x14ac:dyDescent="0.25">
      <c r="A42" s="4" t="s">
        <v>410</v>
      </c>
      <c r="B42" t="s">
        <v>161</v>
      </c>
      <c r="C42" t="s">
        <v>69</v>
      </c>
      <c r="E42" s="55" t="s">
        <v>451</v>
      </c>
      <c r="F42" s="37" t="s">
        <v>79</v>
      </c>
      <c r="G42" s="37" t="str">
        <f t="shared" si="4"/>
        <v/>
      </c>
      <c r="H42" s="37" t="str">
        <f t="shared" si="5"/>
        <v/>
      </c>
      <c r="J42" t="s">
        <v>414</v>
      </c>
      <c r="K42" t="s">
        <v>25</v>
      </c>
      <c r="L42" t="s">
        <v>71</v>
      </c>
      <c r="M42" t="s">
        <v>26</v>
      </c>
      <c r="N42" t="s">
        <v>71</v>
      </c>
      <c r="O42">
        <v>6020</v>
      </c>
      <c r="P42" s="37" t="s">
        <v>869</v>
      </c>
      <c r="Q42" t="s">
        <v>1094</v>
      </c>
      <c r="R42" s="29" t="s">
        <v>454</v>
      </c>
      <c r="U42" t="s">
        <v>26</v>
      </c>
      <c r="V42" t="s">
        <v>407</v>
      </c>
      <c r="X42" s="37" t="s">
        <v>537</v>
      </c>
    </row>
    <row r="43" spans="1:24" x14ac:dyDescent="0.25">
      <c r="A43" s="37" t="s">
        <v>228</v>
      </c>
      <c r="B43" t="s">
        <v>207</v>
      </c>
      <c r="C43" t="s">
        <v>69</v>
      </c>
      <c r="E43" s="55" t="s">
        <v>451</v>
      </c>
      <c r="F43" s="37" t="s">
        <v>78</v>
      </c>
      <c r="G43" s="37" t="str">
        <f t="shared" si="4"/>
        <v/>
      </c>
      <c r="H43" s="37" t="str">
        <f t="shared" si="5"/>
        <v/>
      </c>
      <c r="J43" t="s">
        <v>414</v>
      </c>
      <c r="K43" t="s">
        <v>25</v>
      </c>
      <c r="L43" t="s">
        <v>71</v>
      </c>
      <c r="M43" t="s">
        <v>26</v>
      </c>
      <c r="N43" t="s">
        <v>71</v>
      </c>
      <c r="O43">
        <v>6011</v>
      </c>
      <c r="P43" s="37" t="s">
        <v>870</v>
      </c>
      <c r="Q43" t="s">
        <v>1095</v>
      </c>
      <c r="R43" s="29" t="s">
        <v>454</v>
      </c>
      <c r="U43" t="s">
        <v>26</v>
      </c>
      <c r="V43" t="s">
        <v>407</v>
      </c>
      <c r="X43" s="37" t="s">
        <v>537</v>
      </c>
    </row>
    <row r="44" spans="1:24" x14ac:dyDescent="0.25">
      <c r="A44" s="4" t="s">
        <v>296</v>
      </c>
      <c r="B44" t="s">
        <v>175</v>
      </c>
      <c r="C44" t="s">
        <v>69</v>
      </c>
      <c r="E44" s="55" t="s">
        <v>451</v>
      </c>
      <c r="F44" s="37" t="s">
        <v>79</v>
      </c>
      <c r="G44" s="37" t="str">
        <f t="shared" si="4"/>
        <v/>
      </c>
      <c r="H44" s="37" t="str">
        <f t="shared" si="5"/>
        <v/>
      </c>
      <c r="J44" t="s">
        <v>414</v>
      </c>
      <c r="K44" t="s">
        <v>25</v>
      </c>
      <c r="L44" t="s">
        <v>71</v>
      </c>
      <c r="M44" t="s">
        <v>26</v>
      </c>
      <c r="N44" t="s">
        <v>71</v>
      </c>
      <c r="O44">
        <v>6021</v>
      </c>
      <c r="P44" s="37" t="s">
        <v>871</v>
      </c>
      <c r="Q44" t="s">
        <v>1096</v>
      </c>
      <c r="R44" s="29" t="s">
        <v>454</v>
      </c>
      <c r="U44" t="s">
        <v>26</v>
      </c>
      <c r="V44" t="s">
        <v>407</v>
      </c>
      <c r="X44" s="37" t="s">
        <v>537</v>
      </c>
    </row>
    <row r="45" spans="1:24" x14ac:dyDescent="0.25">
      <c r="A45" s="37" t="s">
        <v>224</v>
      </c>
      <c r="B45" t="s">
        <v>209</v>
      </c>
      <c r="C45" t="s">
        <v>69</v>
      </c>
      <c r="E45" s="55" t="s">
        <v>451</v>
      </c>
      <c r="F45" s="37" t="s">
        <v>78</v>
      </c>
      <c r="G45" s="37" t="str">
        <f t="shared" si="4"/>
        <v/>
      </c>
      <c r="H45" s="37" t="str">
        <f t="shared" si="5"/>
        <v/>
      </c>
      <c r="J45" t="s">
        <v>414</v>
      </c>
      <c r="K45" t="s">
        <v>25</v>
      </c>
      <c r="L45" t="s">
        <v>71</v>
      </c>
      <c r="M45" t="s">
        <v>26</v>
      </c>
      <c r="N45" t="s">
        <v>71</v>
      </c>
      <c r="O45">
        <v>6007</v>
      </c>
      <c r="P45" s="37" t="s">
        <v>872</v>
      </c>
      <c r="Q45" t="s">
        <v>1097</v>
      </c>
      <c r="R45" s="29" t="s">
        <v>454</v>
      </c>
      <c r="U45" t="s">
        <v>26</v>
      </c>
      <c r="V45" t="s">
        <v>407</v>
      </c>
      <c r="X45" s="37" t="s">
        <v>537</v>
      </c>
    </row>
    <row r="46" spans="1:24" s="55" customFormat="1" x14ac:dyDescent="0.25">
      <c r="A46" s="55" t="s">
        <v>1365</v>
      </c>
      <c r="B46" s="55" t="s">
        <v>1366</v>
      </c>
      <c r="C46" s="55" t="s">
        <v>69</v>
      </c>
      <c r="E46" s="55" t="s">
        <v>451</v>
      </c>
      <c r="F46" s="55" t="s">
        <v>79</v>
      </c>
      <c r="J46" s="55" t="s">
        <v>414</v>
      </c>
      <c r="K46" s="55" t="s">
        <v>25</v>
      </c>
      <c r="L46" s="55" t="s">
        <v>71</v>
      </c>
      <c r="M46" s="55" t="s">
        <v>26</v>
      </c>
      <c r="N46" s="55" t="s">
        <v>71</v>
      </c>
      <c r="O46" s="55">
        <v>6045</v>
      </c>
      <c r="P46" s="55" t="s">
        <v>1367</v>
      </c>
      <c r="Q46" s="55" t="s">
        <v>1368</v>
      </c>
      <c r="R46" s="29" t="s">
        <v>454</v>
      </c>
      <c r="S46" s="5"/>
      <c r="U46" s="55" t="s">
        <v>26</v>
      </c>
      <c r="V46" s="55" t="s">
        <v>407</v>
      </c>
      <c r="X46" s="55" t="s">
        <v>537</v>
      </c>
    </row>
    <row r="47" spans="1:24" x14ac:dyDescent="0.25">
      <c r="A47" s="4" t="s">
        <v>319</v>
      </c>
      <c r="B47" t="s">
        <v>184</v>
      </c>
      <c r="C47" t="s">
        <v>69</v>
      </c>
      <c r="E47" s="55" t="s">
        <v>451</v>
      </c>
      <c r="F47" s="37" t="s">
        <v>79</v>
      </c>
      <c r="G47" s="37" t="str">
        <f t="shared" ref="G47:G52" si="6">IF(C47="BRAND","",CONCATENATE("TEXTID_",A47))</f>
        <v/>
      </c>
      <c r="H47" s="37" t="str">
        <f t="shared" ref="H47:H52" si="7">IF(C47="BRAND","",CONCATENATE(G47,"_SYNONYMS_HAPTIC"))</f>
        <v/>
      </c>
      <c r="J47" t="s">
        <v>414</v>
      </c>
      <c r="K47" t="s">
        <v>25</v>
      </c>
      <c r="L47" t="s">
        <v>71</v>
      </c>
      <c r="M47" t="s">
        <v>26</v>
      </c>
      <c r="N47" t="s">
        <v>71</v>
      </c>
      <c r="O47">
        <v>6033</v>
      </c>
      <c r="P47" s="37" t="s">
        <v>873</v>
      </c>
      <c r="Q47" t="s">
        <v>1098</v>
      </c>
      <c r="R47" s="29" t="s">
        <v>454</v>
      </c>
      <c r="U47" t="s">
        <v>26</v>
      </c>
      <c r="V47" t="s">
        <v>407</v>
      </c>
      <c r="X47" s="37" t="s">
        <v>537</v>
      </c>
    </row>
    <row r="48" spans="1:24" x14ac:dyDescent="0.25">
      <c r="A48" s="55" t="s">
        <v>216</v>
      </c>
      <c r="B48" t="s">
        <v>212</v>
      </c>
      <c r="C48" t="s">
        <v>69</v>
      </c>
      <c r="E48" s="55" t="s">
        <v>451</v>
      </c>
      <c r="F48" s="37" t="s">
        <v>79</v>
      </c>
      <c r="G48" s="37" t="str">
        <f t="shared" si="6"/>
        <v/>
      </c>
      <c r="H48" s="37" t="str">
        <f t="shared" si="7"/>
        <v/>
      </c>
      <c r="J48" t="s">
        <v>414</v>
      </c>
      <c r="K48" t="s">
        <v>25</v>
      </c>
      <c r="L48" t="s">
        <v>71</v>
      </c>
      <c r="M48" t="s">
        <v>26</v>
      </c>
      <c r="N48" t="s">
        <v>71</v>
      </c>
      <c r="O48">
        <v>6003</v>
      </c>
      <c r="P48" s="37" t="s">
        <v>1298</v>
      </c>
      <c r="Q48" t="s">
        <v>1314</v>
      </c>
      <c r="R48" s="29" t="s">
        <v>454</v>
      </c>
      <c r="U48" t="s">
        <v>26</v>
      </c>
      <c r="V48" t="s">
        <v>407</v>
      </c>
      <c r="X48" s="37" t="s">
        <v>537</v>
      </c>
    </row>
    <row r="49" spans="1:24" x14ac:dyDescent="0.25">
      <c r="A49" s="4" t="s">
        <v>271</v>
      </c>
      <c r="B49" t="s">
        <v>162</v>
      </c>
      <c r="C49" t="s">
        <v>69</v>
      </c>
      <c r="E49" s="55" t="s">
        <v>451</v>
      </c>
      <c r="F49" s="37" t="s">
        <v>79</v>
      </c>
      <c r="G49" s="37" t="str">
        <f t="shared" si="6"/>
        <v/>
      </c>
      <c r="H49" s="37" t="str">
        <f t="shared" si="7"/>
        <v/>
      </c>
      <c r="J49" t="s">
        <v>414</v>
      </c>
      <c r="K49" t="s">
        <v>25</v>
      </c>
      <c r="L49" t="s">
        <v>71</v>
      </c>
      <c r="M49" t="s">
        <v>26</v>
      </c>
      <c r="N49" t="s">
        <v>71</v>
      </c>
      <c r="O49">
        <v>6020</v>
      </c>
      <c r="P49" s="37" t="s">
        <v>1299</v>
      </c>
      <c r="Q49" t="s">
        <v>1315</v>
      </c>
      <c r="R49" s="29" t="s">
        <v>454</v>
      </c>
      <c r="U49" t="s">
        <v>26</v>
      </c>
      <c r="V49" t="s">
        <v>407</v>
      </c>
      <c r="X49" s="37" t="s">
        <v>537</v>
      </c>
    </row>
    <row r="50" spans="1:24" x14ac:dyDescent="0.25">
      <c r="A50" s="55" t="s">
        <v>225</v>
      </c>
      <c r="B50" t="s">
        <v>479</v>
      </c>
      <c r="C50" t="s">
        <v>69</v>
      </c>
      <c r="E50" s="55" t="s">
        <v>451</v>
      </c>
      <c r="F50" s="37" t="s">
        <v>78</v>
      </c>
      <c r="G50" s="37" t="str">
        <f t="shared" si="6"/>
        <v/>
      </c>
      <c r="H50" s="37" t="str">
        <f t="shared" si="7"/>
        <v/>
      </c>
      <c r="J50" t="s">
        <v>414</v>
      </c>
      <c r="K50" t="s">
        <v>25</v>
      </c>
      <c r="L50" t="s">
        <v>71</v>
      </c>
      <c r="M50" t="s">
        <v>26</v>
      </c>
      <c r="N50" t="s">
        <v>71</v>
      </c>
      <c r="O50">
        <v>6008</v>
      </c>
      <c r="P50" s="37" t="s">
        <v>874</v>
      </c>
      <c r="Q50" t="s">
        <v>1099</v>
      </c>
      <c r="R50" s="29" t="s">
        <v>454</v>
      </c>
      <c r="U50" t="s">
        <v>26</v>
      </c>
      <c r="V50" t="s">
        <v>407</v>
      </c>
      <c r="X50" s="37" t="s">
        <v>537</v>
      </c>
    </row>
    <row r="51" spans="1:24" x14ac:dyDescent="0.25">
      <c r="A51" s="4" t="s">
        <v>312</v>
      </c>
      <c r="B51" t="s">
        <v>178</v>
      </c>
      <c r="C51" t="s">
        <v>69</v>
      </c>
      <c r="E51" s="55" t="s">
        <v>451</v>
      </c>
      <c r="F51" s="37" t="s">
        <v>79</v>
      </c>
      <c r="G51" s="37" t="str">
        <f t="shared" si="6"/>
        <v/>
      </c>
      <c r="H51" s="37" t="str">
        <f t="shared" si="7"/>
        <v/>
      </c>
      <c r="J51" t="s">
        <v>414</v>
      </c>
      <c r="K51" t="s">
        <v>25</v>
      </c>
      <c r="L51" t="s">
        <v>71</v>
      </c>
      <c r="M51" t="s">
        <v>26</v>
      </c>
      <c r="N51" t="s">
        <v>71</v>
      </c>
      <c r="O51">
        <v>6027</v>
      </c>
      <c r="P51" s="37" t="s">
        <v>875</v>
      </c>
      <c r="Q51" t="s">
        <v>1100</v>
      </c>
      <c r="R51" s="29" t="s">
        <v>454</v>
      </c>
      <c r="U51" t="s">
        <v>26</v>
      </c>
      <c r="V51" t="s">
        <v>407</v>
      </c>
      <c r="X51" s="37" t="s">
        <v>537</v>
      </c>
    </row>
    <row r="52" spans="1:24" x14ac:dyDescent="0.25">
      <c r="A52" s="55" t="s">
        <v>235</v>
      </c>
      <c r="B52" t="s">
        <v>200</v>
      </c>
      <c r="C52" t="s">
        <v>69</v>
      </c>
      <c r="E52" s="55" t="s">
        <v>451</v>
      </c>
      <c r="F52" s="37" t="s">
        <v>78</v>
      </c>
      <c r="G52" s="37" t="str">
        <f t="shared" si="6"/>
        <v/>
      </c>
      <c r="H52" s="37" t="str">
        <f t="shared" si="7"/>
        <v/>
      </c>
      <c r="J52" t="s">
        <v>414</v>
      </c>
      <c r="K52" t="s">
        <v>25</v>
      </c>
      <c r="L52" t="s">
        <v>71</v>
      </c>
      <c r="M52" t="s">
        <v>26</v>
      </c>
      <c r="N52" t="s">
        <v>71</v>
      </c>
      <c r="O52">
        <v>6018</v>
      </c>
      <c r="P52" s="37" t="s">
        <v>876</v>
      </c>
      <c r="Q52" t="s">
        <v>1101</v>
      </c>
      <c r="R52" s="29" t="s">
        <v>454</v>
      </c>
      <c r="U52" t="s">
        <v>26</v>
      </c>
      <c r="V52" t="s">
        <v>407</v>
      </c>
      <c r="X52" s="37" t="s">
        <v>537</v>
      </c>
    </row>
    <row r="53" spans="1:24" s="55" customFormat="1" x14ac:dyDescent="0.25">
      <c r="A53" s="55" t="s">
        <v>1370</v>
      </c>
      <c r="B53" s="55" t="s">
        <v>1369</v>
      </c>
      <c r="C53" s="55" t="s">
        <v>69</v>
      </c>
      <c r="E53" s="55" t="s">
        <v>451</v>
      </c>
      <c r="F53" s="55" t="s">
        <v>79</v>
      </c>
      <c r="J53" s="55" t="s">
        <v>414</v>
      </c>
      <c r="K53" s="55" t="s">
        <v>25</v>
      </c>
      <c r="L53" s="55" t="s">
        <v>71</v>
      </c>
      <c r="M53" s="55" t="s">
        <v>26</v>
      </c>
      <c r="N53" s="55" t="s">
        <v>71</v>
      </c>
      <c r="O53" s="55">
        <v>6046</v>
      </c>
      <c r="P53" s="55" t="s">
        <v>1371</v>
      </c>
      <c r="Q53" s="55" t="s">
        <v>1372</v>
      </c>
      <c r="R53" s="29" t="s">
        <v>454</v>
      </c>
      <c r="S53" s="5"/>
      <c r="U53" s="55" t="s">
        <v>26</v>
      </c>
      <c r="V53" s="55" t="s">
        <v>407</v>
      </c>
      <c r="X53" s="55" t="s">
        <v>537</v>
      </c>
    </row>
    <row r="54" spans="1:24" x14ac:dyDescent="0.25">
      <c r="A54" s="55" t="s">
        <v>229</v>
      </c>
      <c r="B54" t="s">
        <v>206</v>
      </c>
      <c r="C54" t="s">
        <v>69</v>
      </c>
      <c r="E54" s="55" t="s">
        <v>451</v>
      </c>
      <c r="F54" s="37" t="s">
        <v>78</v>
      </c>
      <c r="G54" s="37" t="str">
        <f t="shared" ref="G54:G96" si="8">IF(C54="BRAND","",CONCATENATE("TEXTID_",A54))</f>
        <v/>
      </c>
      <c r="H54" s="37" t="str">
        <f t="shared" ref="H54:H96" si="9">IF(C54="BRAND","",CONCATENATE(G54,"_SYNONYMS_HAPTIC"))</f>
        <v/>
      </c>
      <c r="J54" t="s">
        <v>414</v>
      </c>
      <c r="K54" t="s">
        <v>25</v>
      </c>
      <c r="L54" t="s">
        <v>71</v>
      </c>
      <c r="M54" t="s">
        <v>26</v>
      </c>
      <c r="N54" t="s">
        <v>71</v>
      </c>
      <c r="O54">
        <v>6012</v>
      </c>
      <c r="P54" s="37" t="s">
        <v>1300</v>
      </c>
      <c r="Q54" t="s">
        <v>1316</v>
      </c>
      <c r="R54" s="29" t="s">
        <v>454</v>
      </c>
      <c r="U54" t="s">
        <v>26</v>
      </c>
      <c r="V54" t="s">
        <v>407</v>
      </c>
      <c r="X54" s="37" t="s">
        <v>537</v>
      </c>
    </row>
    <row r="55" spans="1:24" x14ac:dyDescent="0.25">
      <c r="A55" s="55" t="s">
        <v>230</v>
      </c>
      <c r="B55" t="s">
        <v>205</v>
      </c>
      <c r="C55" t="s">
        <v>69</v>
      </c>
      <c r="E55" s="55" t="s">
        <v>451</v>
      </c>
      <c r="F55" s="37" t="s">
        <v>78</v>
      </c>
      <c r="G55" s="37" t="str">
        <f t="shared" si="8"/>
        <v/>
      </c>
      <c r="H55" s="37" t="str">
        <f t="shared" si="9"/>
        <v/>
      </c>
      <c r="J55" t="s">
        <v>414</v>
      </c>
      <c r="K55" t="s">
        <v>25</v>
      </c>
      <c r="L55" t="s">
        <v>71</v>
      </c>
      <c r="M55" t="s">
        <v>26</v>
      </c>
      <c r="N55" t="s">
        <v>71</v>
      </c>
      <c r="O55">
        <v>6013</v>
      </c>
      <c r="P55" s="37" t="s">
        <v>877</v>
      </c>
      <c r="Q55" t="s">
        <v>1102</v>
      </c>
      <c r="R55" s="29" t="s">
        <v>454</v>
      </c>
      <c r="U55" t="s">
        <v>26</v>
      </c>
      <c r="V55" t="s">
        <v>407</v>
      </c>
      <c r="X55" s="37" t="s">
        <v>537</v>
      </c>
    </row>
    <row r="56" spans="1:24" x14ac:dyDescent="0.25">
      <c r="A56" s="4" t="s">
        <v>315</v>
      </c>
      <c r="B56" t="s">
        <v>181</v>
      </c>
      <c r="C56" t="s">
        <v>69</v>
      </c>
      <c r="E56" s="55" t="s">
        <v>451</v>
      </c>
      <c r="F56" s="37" t="s">
        <v>79</v>
      </c>
      <c r="G56" s="37" t="str">
        <f t="shared" si="8"/>
        <v/>
      </c>
      <c r="H56" s="37" t="str">
        <f t="shared" si="9"/>
        <v/>
      </c>
      <c r="J56" t="s">
        <v>414</v>
      </c>
      <c r="K56" t="s">
        <v>25</v>
      </c>
      <c r="L56" t="s">
        <v>71</v>
      </c>
      <c r="M56" t="s">
        <v>26</v>
      </c>
      <c r="N56" t="s">
        <v>71</v>
      </c>
      <c r="O56">
        <v>6030</v>
      </c>
      <c r="P56" s="37" t="s">
        <v>878</v>
      </c>
      <c r="Q56" t="s">
        <v>1103</v>
      </c>
      <c r="R56" s="29" t="s">
        <v>454</v>
      </c>
      <c r="U56" t="s">
        <v>26</v>
      </c>
      <c r="V56" t="s">
        <v>407</v>
      </c>
      <c r="X56" s="37" t="s">
        <v>537</v>
      </c>
    </row>
    <row r="57" spans="1:24" x14ac:dyDescent="0.25">
      <c r="A57" s="55" t="s">
        <v>234</v>
      </c>
      <c r="B57" t="s">
        <v>201</v>
      </c>
      <c r="C57" t="s">
        <v>69</v>
      </c>
      <c r="E57" s="55" t="s">
        <v>451</v>
      </c>
      <c r="F57" s="37" t="s">
        <v>78</v>
      </c>
      <c r="G57" s="37" t="str">
        <f t="shared" si="8"/>
        <v/>
      </c>
      <c r="H57" s="37" t="str">
        <f t="shared" si="9"/>
        <v/>
      </c>
      <c r="J57" t="s">
        <v>414</v>
      </c>
      <c r="K57" t="s">
        <v>25</v>
      </c>
      <c r="L57" t="s">
        <v>71</v>
      </c>
      <c r="M57" t="s">
        <v>26</v>
      </c>
      <c r="N57" t="s">
        <v>71</v>
      </c>
      <c r="O57">
        <v>6017</v>
      </c>
      <c r="P57" s="37" t="s">
        <v>879</v>
      </c>
      <c r="Q57" t="s">
        <v>1104</v>
      </c>
      <c r="R57" s="29" t="s">
        <v>454</v>
      </c>
      <c r="U57" t="s">
        <v>26</v>
      </c>
      <c r="V57" t="s">
        <v>407</v>
      </c>
      <c r="X57" s="37" t="s">
        <v>537</v>
      </c>
    </row>
    <row r="58" spans="1:24" x14ac:dyDescent="0.25">
      <c r="A58" s="55" t="s">
        <v>231</v>
      </c>
      <c r="B58" t="s">
        <v>204</v>
      </c>
      <c r="C58" t="s">
        <v>69</v>
      </c>
      <c r="E58" s="55" t="s">
        <v>451</v>
      </c>
      <c r="F58" s="37" t="s">
        <v>78</v>
      </c>
      <c r="G58" s="37" t="str">
        <f t="shared" si="8"/>
        <v/>
      </c>
      <c r="H58" s="37" t="str">
        <f t="shared" si="9"/>
        <v/>
      </c>
      <c r="J58" t="s">
        <v>414</v>
      </c>
      <c r="K58" t="s">
        <v>25</v>
      </c>
      <c r="L58" t="s">
        <v>71</v>
      </c>
      <c r="M58" t="s">
        <v>26</v>
      </c>
      <c r="N58" t="s">
        <v>71</v>
      </c>
      <c r="O58">
        <v>6014</v>
      </c>
      <c r="P58" s="37" t="s">
        <v>880</v>
      </c>
      <c r="Q58" t="s">
        <v>1105</v>
      </c>
      <c r="R58" s="29" t="s">
        <v>454</v>
      </c>
      <c r="U58" t="s">
        <v>26</v>
      </c>
      <c r="V58" t="s">
        <v>407</v>
      </c>
      <c r="X58" s="37" t="s">
        <v>537</v>
      </c>
    </row>
    <row r="59" spans="1:24" x14ac:dyDescent="0.25">
      <c r="A59" s="55" t="s">
        <v>215</v>
      </c>
      <c r="B59" t="s">
        <v>211</v>
      </c>
      <c r="C59" t="s">
        <v>69</v>
      </c>
      <c r="E59" s="55" t="s">
        <v>451</v>
      </c>
      <c r="F59" s="37" t="s">
        <v>79</v>
      </c>
      <c r="G59" s="37" t="str">
        <f t="shared" si="8"/>
        <v/>
      </c>
      <c r="H59" s="37" t="str">
        <f t="shared" si="9"/>
        <v/>
      </c>
      <c r="J59" t="s">
        <v>414</v>
      </c>
      <c r="K59" t="s">
        <v>25</v>
      </c>
      <c r="L59" t="s">
        <v>71</v>
      </c>
      <c r="M59" t="s">
        <v>26</v>
      </c>
      <c r="N59" t="s">
        <v>71</v>
      </c>
      <c r="O59">
        <v>6002</v>
      </c>
      <c r="P59" s="37" t="s">
        <v>881</v>
      </c>
      <c r="Q59" t="s">
        <v>1106</v>
      </c>
      <c r="R59" s="29" t="s">
        <v>454</v>
      </c>
      <c r="U59" t="s">
        <v>26</v>
      </c>
      <c r="V59" t="s">
        <v>407</v>
      </c>
      <c r="X59" s="37" t="s">
        <v>537</v>
      </c>
    </row>
    <row r="60" spans="1:24" x14ac:dyDescent="0.25">
      <c r="A60" s="4" t="s">
        <v>320</v>
      </c>
      <c r="B60" t="s">
        <v>185</v>
      </c>
      <c r="C60" t="s">
        <v>69</v>
      </c>
      <c r="E60" s="55" t="s">
        <v>451</v>
      </c>
      <c r="F60" s="37" t="s">
        <v>79</v>
      </c>
      <c r="G60" s="37" t="str">
        <f t="shared" si="8"/>
        <v/>
      </c>
      <c r="H60" s="37" t="str">
        <f t="shared" si="9"/>
        <v/>
      </c>
      <c r="J60" t="s">
        <v>414</v>
      </c>
      <c r="K60" t="s">
        <v>25</v>
      </c>
      <c r="L60" t="s">
        <v>71</v>
      </c>
      <c r="M60" t="s">
        <v>26</v>
      </c>
      <c r="N60" t="s">
        <v>71</v>
      </c>
      <c r="O60">
        <v>6034</v>
      </c>
      <c r="P60" s="37" t="s">
        <v>882</v>
      </c>
      <c r="Q60" t="s">
        <v>1107</v>
      </c>
      <c r="R60" s="29" t="s">
        <v>454</v>
      </c>
      <c r="U60" t="s">
        <v>26</v>
      </c>
      <c r="V60" t="s">
        <v>407</v>
      </c>
      <c r="X60" s="37" t="s">
        <v>537</v>
      </c>
    </row>
    <row r="61" spans="1:24" x14ac:dyDescent="0.25">
      <c r="A61" s="55" t="s">
        <v>217</v>
      </c>
      <c r="B61" t="s">
        <v>213</v>
      </c>
      <c r="C61" t="s">
        <v>69</v>
      </c>
      <c r="E61" s="55" t="s">
        <v>451</v>
      </c>
      <c r="F61" s="37" t="s">
        <v>79</v>
      </c>
      <c r="G61" s="37" t="str">
        <f t="shared" si="8"/>
        <v/>
      </c>
      <c r="H61" s="37" t="str">
        <f t="shared" si="9"/>
        <v/>
      </c>
      <c r="J61" t="s">
        <v>414</v>
      </c>
      <c r="K61" t="s">
        <v>25</v>
      </c>
      <c r="L61" t="s">
        <v>71</v>
      </c>
      <c r="M61" t="s">
        <v>26</v>
      </c>
      <c r="N61" t="s">
        <v>71</v>
      </c>
      <c r="O61">
        <v>6004</v>
      </c>
      <c r="P61" s="37" t="s">
        <v>883</v>
      </c>
      <c r="Q61" t="s">
        <v>1108</v>
      </c>
      <c r="R61" s="29" t="s">
        <v>454</v>
      </c>
      <c r="U61" t="s">
        <v>26</v>
      </c>
      <c r="V61" t="s">
        <v>407</v>
      </c>
      <c r="X61" s="37" t="s">
        <v>537</v>
      </c>
    </row>
    <row r="62" spans="1:24" x14ac:dyDescent="0.25">
      <c r="A62" s="55" t="s">
        <v>232</v>
      </c>
      <c r="B62" t="s">
        <v>203</v>
      </c>
      <c r="C62" t="s">
        <v>69</v>
      </c>
      <c r="E62" s="55" t="s">
        <v>451</v>
      </c>
      <c r="F62" s="37" t="s">
        <v>78</v>
      </c>
      <c r="G62" s="37" t="str">
        <f t="shared" si="8"/>
        <v/>
      </c>
      <c r="H62" s="37" t="str">
        <f t="shared" si="9"/>
        <v/>
      </c>
      <c r="J62" t="s">
        <v>414</v>
      </c>
      <c r="K62" t="s">
        <v>25</v>
      </c>
      <c r="L62" t="s">
        <v>71</v>
      </c>
      <c r="M62" t="s">
        <v>26</v>
      </c>
      <c r="N62" t="s">
        <v>71</v>
      </c>
      <c r="O62">
        <v>6015</v>
      </c>
      <c r="P62" s="37" t="s">
        <v>884</v>
      </c>
      <c r="Q62" t="s">
        <v>1109</v>
      </c>
      <c r="R62" s="29" t="s">
        <v>454</v>
      </c>
      <c r="U62" t="s">
        <v>26</v>
      </c>
      <c r="V62" t="s">
        <v>407</v>
      </c>
      <c r="X62" s="37" t="s">
        <v>537</v>
      </c>
    </row>
    <row r="63" spans="1:24" x14ac:dyDescent="0.25">
      <c r="A63" s="4" t="s">
        <v>316</v>
      </c>
      <c r="B63" t="s">
        <v>182</v>
      </c>
      <c r="C63" t="s">
        <v>69</v>
      </c>
      <c r="E63" s="55" t="s">
        <v>451</v>
      </c>
      <c r="F63" s="37" t="s">
        <v>79</v>
      </c>
      <c r="G63" s="37" t="str">
        <f t="shared" si="8"/>
        <v/>
      </c>
      <c r="H63" s="37" t="str">
        <f t="shared" si="9"/>
        <v/>
      </c>
      <c r="J63" t="s">
        <v>414</v>
      </c>
      <c r="K63" t="s">
        <v>25</v>
      </c>
      <c r="L63" t="s">
        <v>71</v>
      </c>
      <c r="M63" t="s">
        <v>26</v>
      </c>
      <c r="N63" t="s">
        <v>71</v>
      </c>
      <c r="O63">
        <v>6031</v>
      </c>
      <c r="P63" s="37" t="s">
        <v>885</v>
      </c>
      <c r="Q63" t="s">
        <v>1110</v>
      </c>
      <c r="R63" s="29" t="s">
        <v>454</v>
      </c>
      <c r="U63" t="s">
        <v>26</v>
      </c>
      <c r="V63" t="s">
        <v>407</v>
      </c>
      <c r="X63" s="37" t="s">
        <v>537</v>
      </c>
    </row>
    <row r="64" spans="1:24" x14ac:dyDescent="0.25">
      <c r="A64" s="4" t="s">
        <v>298</v>
      </c>
      <c r="B64" t="s">
        <v>470</v>
      </c>
      <c r="C64" t="s">
        <v>69</v>
      </c>
      <c r="E64" s="55" t="s">
        <v>451</v>
      </c>
      <c r="F64" s="37" t="s">
        <v>79</v>
      </c>
      <c r="G64" s="37" t="str">
        <f t="shared" si="8"/>
        <v/>
      </c>
      <c r="H64" s="37" t="str">
        <f t="shared" si="9"/>
        <v/>
      </c>
      <c r="J64" t="s">
        <v>414</v>
      </c>
      <c r="K64" t="s">
        <v>25</v>
      </c>
      <c r="L64" t="s">
        <v>71</v>
      </c>
      <c r="M64" t="s">
        <v>26</v>
      </c>
      <c r="N64" t="s">
        <v>71</v>
      </c>
      <c r="O64">
        <v>6023</v>
      </c>
      <c r="P64" s="37" t="s">
        <v>886</v>
      </c>
      <c r="Q64" t="s">
        <v>1111</v>
      </c>
      <c r="R64" s="29" t="s">
        <v>454</v>
      </c>
      <c r="U64" t="s">
        <v>26</v>
      </c>
      <c r="V64" t="s">
        <v>407</v>
      </c>
      <c r="X64" s="37" t="s">
        <v>537</v>
      </c>
    </row>
    <row r="65" spans="1:24" x14ac:dyDescent="0.25">
      <c r="A65" s="4" t="s">
        <v>299</v>
      </c>
      <c r="B65" t="s">
        <v>471</v>
      </c>
      <c r="C65" t="s">
        <v>69</v>
      </c>
      <c r="E65" s="55" t="s">
        <v>451</v>
      </c>
      <c r="F65" s="37" t="s">
        <v>79</v>
      </c>
      <c r="G65" s="37" t="str">
        <f t="shared" si="8"/>
        <v/>
      </c>
      <c r="H65" s="37" t="str">
        <f t="shared" si="9"/>
        <v/>
      </c>
      <c r="J65" t="s">
        <v>414</v>
      </c>
      <c r="K65" t="s">
        <v>25</v>
      </c>
      <c r="L65" t="s">
        <v>71</v>
      </c>
      <c r="M65" t="s">
        <v>26</v>
      </c>
      <c r="N65" t="s">
        <v>71</v>
      </c>
      <c r="O65">
        <v>6024</v>
      </c>
      <c r="P65" s="37" t="s">
        <v>887</v>
      </c>
      <c r="Q65" t="s">
        <v>1112</v>
      </c>
      <c r="R65" s="29" t="s">
        <v>454</v>
      </c>
      <c r="U65" t="s">
        <v>26</v>
      </c>
      <c r="V65" t="s">
        <v>407</v>
      </c>
      <c r="X65" s="37" t="s">
        <v>537</v>
      </c>
    </row>
    <row r="66" spans="1:24" x14ac:dyDescent="0.25">
      <c r="A66" s="55" t="s">
        <v>226</v>
      </c>
      <c r="B66" s="37" t="s">
        <v>480</v>
      </c>
      <c r="C66" t="s">
        <v>69</v>
      </c>
      <c r="E66" s="55" t="s">
        <v>451</v>
      </c>
      <c r="F66" s="37" t="s">
        <v>78</v>
      </c>
      <c r="G66" s="37" t="str">
        <f t="shared" si="8"/>
        <v/>
      </c>
      <c r="H66" s="37" t="str">
        <f t="shared" si="9"/>
        <v/>
      </c>
      <c r="J66" t="s">
        <v>414</v>
      </c>
      <c r="K66" t="s">
        <v>25</v>
      </c>
      <c r="L66" t="s">
        <v>71</v>
      </c>
      <c r="M66" t="s">
        <v>26</v>
      </c>
      <c r="N66" t="s">
        <v>71</v>
      </c>
      <c r="O66">
        <v>6009</v>
      </c>
      <c r="P66" s="37" t="s">
        <v>888</v>
      </c>
      <c r="Q66" t="s">
        <v>1113</v>
      </c>
      <c r="R66" s="29" t="s">
        <v>454</v>
      </c>
      <c r="U66" t="s">
        <v>26</v>
      </c>
      <c r="V66" t="s">
        <v>407</v>
      </c>
      <c r="X66" s="37" t="s">
        <v>537</v>
      </c>
    </row>
    <row r="67" spans="1:24" x14ac:dyDescent="0.25">
      <c r="A67" s="4" t="s">
        <v>297</v>
      </c>
      <c r="B67" s="37" t="s">
        <v>176</v>
      </c>
      <c r="C67" t="s">
        <v>69</v>
      </c>
      <c r="E67" s="55" t="s">
        <v>451</v>
      </c>
      <c r="F67" s="37" t="s">
        <v>79</v>
      </c>
      <c r="G67" s="37" t="str">
        <f t="shared" si="8"/>
        <v/>
      </c>
      <c r="H67" s="37" t="str">
        <f t="shared" si="9"/>
        <v/>
      </c>
      <c r="J67" t="s">
        <v>414</v>
      </c>
      <c r="K67" t="s">
        <v>25</v>
      </c>
      <c r="L67" t="s">
        <v>71</v>
      </c>
      <c r="M67" t="s">
        <v>26</v>
      </c>
      <c r="N67" t="s">
        <v>71</v>
      </c>
      <c r="O67">
        <v>6022</v>
      </c>
      <c r="P67" s="37" t="s">
        <v>889</v>
      </c>
      <c r="Q67" t="s">
        <v>1114</v>
      </c>
      <c r="R67" s="29" t="s">
        <v>454</v>
      </c>
      <c r="U67" t="s">
        <v>26</v>
      </c>
      <c r="V67" t="s">
        <v>407</v>
      </c>
      <c r="X67" s="37" t="s">
        <v>537</v>
      </c>
    </row>
    <row r="68" spans="1:24" x14ac:dyDescent="0.25">
      <c r="A68" s="4" t="s">
        <v>314</v>
      </c>
      <c r="B68" s="37" t="s">
        <v>180</v>
      </c>
      <c r="C68" t="s">
        <v>69</v>
      </c>
      <c r="E68" s="55" t="s">
        <v>451</v>
      </c>
      <c r="F68" t="s">
        <v>79</v>
      </c>
      <c r="G68" s="37" t="str">
        <f t="shared" si="8"/>
        <v/>
      </c>
      <c r="H68" s="37" t="str">
        <f t="shared" si="9"/>
        <v/>
      </c>
      <c r="J68" t="s">
        <v>414</v>
      </c>
      <c r="K68" t="s">
        <v>25</v>
      </c>
      <c r="L68" t="s">
        <v>71</v>
      </c>
      <c r="M68" t="s">
        <v>26</v>
      </c>
      <c r="N68" t="s">
        <v>71</v>
      </c>
      <c r="O68">
        <v>6029</v>
      </c>
      <c r="P68" s="37" t="s">
        <v>890</v>
      </c>
      <c r="Q68" t="s">
        <v>1115</v>
      </c>
      <c r="R68" s="29" t="s">
        <v>454</v>
      </c>
      <c r="U68" t="s">
        <v>26</v>
      </c>
      <c r="V68" t="s">
        <v>407</v>
      </c>
      <c r="X68" s="37" t="s">
        <v>537</v>
      </c>
    </row>
    <row r="69" spans="1:24" x14ac:dyDescent="0.25">
      <c r="A69" s="55" t="s">
        <v>233</v>
      </c>
      <c r="B69" s="37" t="s">
        <v>202</v>
      </c>
      <c r="C69" t="s">
        <v>69</v>
      </c>
      <c r="E69" s="55" t="s">
        <v>451</v>
      </c>
      <c r="F69" t="s">
        <v>78</v>
      </c>
      <c r="G69" s="37" t="str">
        <f t="shared" si="8"/>
        <v/>
      </c>
      <c r="H69" s="37" t="str">
        <f t="shared" si="9"/>
        <v/>
      </c>
      <c r="J69" t="s">
        <v>414</v>
      </c>
      <c r="K69" t="s">
        <v>25</v>
      </c>
      <c r="L69" t="s">
        <v>71</v>
      </c>
      <c r="M69" t="s">
        <v>26</v>
      </c>
      <c r="N69" t="s">
        <v>71</v>
      </c>
      <c r="O69">
        <v>6016</v>
      </c>
      <c r="P69" s="37" t="s">
        <v>891</v>
      </c>
      <c r="Q69" t="s">
        <v>1116</v>
      </c>
      <c r="R69" s="29" t="s">
        <v>454</v>
      </c>
      <c r="U69" t="s">
        <v>26</v>
      </c>
      <c r="V69" t="s">
        <v>407</v>
      </c>
      <c r="X69" s="37" t="s">
        <v>537</v>
      </c>
    </row>
    <row r="70" spans="1:24" x14ac:dyDescent="0.25">
      <c r="A70" s="4" t="s">
        <v>268</v>
      </c>
      <c r="B70" t="s">
        <v>474</v>
      </c>
      <c r="C70" t="s">
        <v>69</v>
      </c>
      <c r="E70" s="55" t="s">
        <v>451</v>
      </c>
      <c r="F70" t="s">
        <v>79</v>
      </c>
      <c r="G70" s="37" t="str">
        <f t="shared" si="8"/>
        <v/>
      </c>
      <c r="H70" s="37" t="str">
        <f t="shared" si="9"/>
        <v/>
      </c>
      <c r="J70" t="s">
        <v>414</v>
      </c>
      <c r="K70" t="s">
        <v>25</v>
      </c>
      <c r="L70" t="s">
        <v>71</v>
      </c>
      <c r="M70" t="s">
        <v>71</v>
      </c>
      <c r="N70" t="s">
        <v>71</v>
      </c>
      <c r="O70">
        <v>3540</v>
      </c>
      <c r="P70" s="37" t="s">
        <v>892</v>
      </c>
      <c r="Q70" t="s">
        <v>1117</v>
      </c>
      <c r="R70" s="29" t="s">
        <v>454</v>
      </c>
      <c r="U70" t="s">
        <v>26</v>
      </c>
      <c r="V70" t="s">
        <v>407</v>
      </c>
      <c r="X70" s="37" t="s">
        <v>558</v>
      </c>
    </row>
    <row r="71" spans="1:24" x14ac:dyDescent="0.25">
      <c r="A71" s="4" t="s">
        <v>267</v>
      </c>
      <c r="B71" s="37" t="s">
        <v>124</v>
      </c>
      <c r="C71" t="s">
        <v>69</v>
      </c>
      <c r="E71" s="55" t="s">
        <v>451</v>
      </c>
      <c r="F71" t="s">
        <v>79</v>
      </c>
      <c r="G71" s="37" t="str">
        <f t="shared" si="8"/>
        <v/>
      </c>
      <c r="H71" s="37" t="str">
        <f t="shared" si="9"/>
        <v/>
      </c>
      <c r="J71" t="s">
        <v>414</v>
      </c>
      <c r="K71" t="s">
        <v>25</v>
      </c>
      <c r="L71" t="s">
        <v>71</v>
      </c>
      <c r="M71" t="s">
        <v>71</v>
      </c>
      <c r="N71" t="s">
        <v>71</v>
      </c>
      <c r="O71">
        <v>3539</v>
      </c>
      <c r="P71" s="37" t="s">
        <v>893</v>
      </c>
      <c r="Q71" t="s">
        <v>1118</v>
      </c>
      <c r="R71" s="29" t="s">
        <v>454</v>
      </c>
      <c r="U71" t="s">
        <v>26</v>
      </c>
      <c r="V71" t="s">
        <v>407</v>
      </c>
      <c r="X71" s="37" t="s">
        <v>558</v>
      </c>
    </row>
    <row r="72" spans="1:24" x14ac:dyDescent="0.25">
      <c r="A72" s="4" t="s">
        <v>266</v>
      </c>
      <c r="B72" t="s">
        <v>123</v>
      </c>
      <c r="C72" t="s">
        <v>69</v>
      </c>
      <c r="E72" s="55" t="s">
        <v>451</v>
      </c>
      <c r="F72" t="s">
        <v>79</v>
      </c>
      <c r="G72" s="37" t="str">
        <f t="shared" si="8"/>
        <v/>
      </c>
      <c r="H72" s="37" t="str">
        <f t="shared" si="9"/>
        <v/>
      </c>
      <c r="J72" t="s">
        <v>414</v>
      </c>
      <c r="K72" t="s">
        <v>25</v>
      </c>
      <c r="L72" t="s">
        <v>71</v>
      </c>
      <c r="M72" t="s">
        <v>71</v>
      </c>
      <c r="N72" t="s">
        <v>71</v>
      </c>
      <c r="O72">
        <v>3538</v>
      </c>
      <c r="P72" s="37" t="s">
        <v>894</v>
      </c>
      <c r="Q72" t="s">
        <v>1119</v>
      </c>
      <c r="R72" s="29" t="s">
        <v>454</v>
      </c>
      <c r="U72" t="s">
        <v>26</v>
      </c>
      <c r="V72" t="s">
        <v>407</v>
      </c>
      <c r="X72" s="37" t="s">
        <v>558</v>
      </c>
    </row>
    <row r="73" spans="1:24" x14ac:dyDescent="0.25">
      <c r="A73" s="4" t="s">
        <v>275</v>
      </c>
      <c r="B73" t="s">
        <v>129</v>
      </c>
      <c r="C73" t="s">
        <v>69</v>
      </c>
      <c r="E73" s="55" t="s">
        <v>451</v>
      </c>
      <c r="F73" t="s">
        <v>79</v>
      </c>
      <c r="G73" s="37" t="str">
        <f t="shared" si="8"/>
        <v/>
      </c>
      <c r="H73" s="37" t="str">
        <f t="shared" si="9"/>
        <v/>
      </c>
      <c r="J73" t="s">
        <v>414</v>
      </c>
      <c r="K73" t="s">
        <v>25</v>
      </c>
      <c r="L73" t="s">
        <v>71</v>
      </c>
      <c r="M73" t="s">
        <v>71</v>
      </c>
      <c r="N73" t="s">
        <v>71</v>
      </c>
      <c r="O73">
        <v>3544</v>
      </c>
      <c r="P73" s="37" t="s">
        <v>895</v>
      </c>
      <c r="Q73" t="s">
        <v>1120</v>
      </c>
      <c r="R73" s="29" t="s">
        <v>454</v>
      </c>
      <c r="U73" t="s">
        <v>26</v>
      </c>
      <c r="V73" t="s">
        <v>407</v>
      </c>
      <c r="X73" s="37" t="s">
        <v>558</v>
      </c>
    </row>
    <row r="74" spans="1:24" x14ac:dyDescent="0.25">
      <c r="A74" s="4" t="s">
        <v>274</v>
      </c>
      <c r="B74" t="s">
        <v>128</v>
      </c>
      <c r="C74" t="s">
        <v>69</v>
      </c>
      <c r="E74" s="55" t="s">
        <v>451</v>
      </c>
      <c r="F74" t="s">
        <v>79</v>
      </c>
      <c r="G74" s="37" t="str">
        <f t="shared" si="8"/>
        <v/>
      </c>
      <c r="H74" s="37" t="str">
        <f t="shared" si="9"/>
        <v/>
      </c>
      <c r="J74" t="s">
        <v>414</v>
      </c>
      <c r="K74" t="s">
        <v>25</v>
      </c>
      <c r="L74" t="s">
        <v>71</v>
      </c>
      <c r="M74" t="s">
        <v>71</v>
      </c>
      <c r="N74" t="s">
        <v>71</v>
      </c>
      <c r="O74">
        <v>3543</v>
      </c>
      <c r="P74" s="37" t="s">
        <v>896</v>
      </c>
      <c r="Q74" t="s">
        <v>1121</v>
      </c>
      <c r="R74" s="29" t="s">
        <v>454</v>
      </c>
      <c r="U74" t="s">
        <v>26</v>
      </c>
      <c r="V74" t="s">
        <v>407</v>
      </c>
      <c r="X74" s="37" t="s">
        <v>558</v>
      </c>
    </row>
    <row r="75" spans="1:24" x14ac:dyDescent="0.25">
      <c r="A75" s="4" t="s">
        <v>270</v>
      </c>
      <c r="B75" t="s">
        <v>475</v>
      </c>
      <c r="C75" t="s">
        <v>69</v>
      </c>
      <c r="E75" s="55" t="s">
        <v>451</v>
      </c>
      <c r="F75" t="s">
        <v>79</v>
      </c>
      <c r="G75" s="37" t="str">
        <f t="shared" si="8"/>
        <v/>
      </c>
      <c r="H75" s="37" t="str">
        <f t="shared" si="9"/>
        <v/>
      </c>
      <c r="J75" t="s">
        <v>414</v>
      </c>
      <c r="K75" t="s">
        <v>25</v>
      </c>
      <c r="L75" t="s">
        <v>71</v>
      </c>
      <c r="M75" t="s">
        <v>71</v>
      </c>
      <c r="N75" t="s">
        <v>71</v>
      </c>
      <c r="O75">
        <v>3542</v>
      </c>
      <c r="P75" s="40" t="s">
        <v>897</v>
      </c>
      <c r="Q75" t="s">
        <v>1122</v>
      </c>
      <c r="R75" s="29" t="s">
        <v>454</v>
      </c>
      <c r="U75" t="s">
        <v>26</v>
      </c>
      <c r="V75" t="s">
        <v>407</v>
      </c>
      <c r="X75" s="37" t="s">
        <v>558</v>
      </c>
    </row>
    <row r="76" spans="1:24" x14ac:dyDescent="0.25">
      <c r="A76" s="4" t="s">
        <v>269</v>
      </c>
      <c r="B76" t="s">
        <v>125</v>
      </c>
      <c r="C76" t="s">
        <v>69</v>
      </c>
      <c r="E76" s="55" t="s">
        <v>451</v>
      </c>
      <c r="F76" t="s">
        <v>79</v>
      </c>
      <c r="G76" s="37" t="str">
        <f t="shared" si="8"/>
        <v/>
      </c>
      <c r="H76" s="37" t="str">
        <f t="shared" si="9"/>
        <v/>
      </c>
      <c r="J76" t="s">
        <v>414</v>
      </c>
      <c r="K76" t="s">
        <v>25</v>
      </c>
      <c r="L76" t="s">
        <v>71</v>
      </c>
      <c r="M76" t="s">
        <v>71</v>
      </c>
      <c r="N76" t="s">
        <v>71</v>
      </c>
      <c r="O76">
        <v>3541</v>
      </c>
      <c r="P76" s="37" t="s">
        <v>898</v>
      </c>
      <c r="Q76" t="s">
        <v>1123</v>
      </c>
      <c r="R76" s="29" t="s">
        <v>454</v>
      </c>
      <c r="U76" t="s">
        <v>26</v>
      </c>
      <c r="V76" t="s">
        <v>407</v>
      </c>
      <c r="X76" s="37" t="s">
        <v>558</v>
      </c>
    </row>
    <row r="77" spans="1:24" x14ac:dyDescent="0.25">
      <c r="A77" s="4" t="s">
        <v>301</v>
      </c>
      <c r="B77" t="s">
        <v>138</v>
      </c>
      <c r="C77" t="s">
        <v>69</v>
      </c>
      <c r="E77" s="55" t="s">
        <v>451</v>
      </c>
      <c r="F77" t="s">
        <v>79</v>
      </c>
      <c r="G77" s="37" t="str">
        <f t="shared" si="8"/>
        <v/>
      </c>
      <c r="H77" s="37" t="str">
        <f t="shared" si="9"/>
        <v/>
      </c>
      <c r="J77" t="s">
        <v>414</v>
      </c>
      <c r="K77" t="s">
        <v>25</v>
      </c>
      <c r="L77" t="s">
        <v>71</v>
      </c>
      <c r="M77" t="s">
        <v>71</v>
      </c>
      <c r="N77" t="s">
        <v>71</v>
      </c>
      <c r="O77">
        <v>3551</v>
      </c>
      <c r="P77" s="37" t="s">
        <v>899</v>
      </c>
      <c r="Q77" t="s">
        <v>1124</v>
      </c>
      <c r="R77" s="29" t="s">
        <v>454</v>
      </c>
      <c r="U77" t="s">
        <v>26</v>
      </c>
      <c r="V77" t="s">
        <v>407</v>
      </c>
      <c r="X77" s="37" t="s">
        <v>558</v>
      </c>
    </row>
    <row r="78" spans="1:24" x14ac:dyDescent="0.25">
      <c r="A78" s="4" t="s">
        <v>248</v>
      </c>
      <c r="B78" t="s">
        <v>152</v>
      </c>
      <c r="C78" t="s">
        <v>69</v>
      </c>
      <c r="E78" s="55" t="s">
        <v>451</v>
      </c>
      <c r="F78" t="s">
        <v>79</v>
      </c>
      <c r="G78" s="37" t="str">
        <f t="shared" si="8"/>
        <v/>
      </c>
      <c r="H78" s="37" t="str">
        <f t="shared" si="9"/>
        <v/>
      </c>
      <c r="J78" t="s">
        <v>414</v>
      </c>
      <c r="K78" t="s">
        <v>25</v>
      </c>
      <c r="L78" t="s">
        <v>71</v>
      </c>
      <c r="M78" t="s">
        <v>71</v>
      </c>
      <c r="N78" t="s">
        <v>71</v>
      </c>
      <c r="O78">
        <v>5002</v>
      </c>
      <c r="P78" s="37" t="s">
        <v>900</v>
      </c>
      <c r="Q78" t="s">
        <v>1125</v>
      </c>
      <c r="R78" s="29" t="s">
        <v>454</v>
      </c>
      <c r="U78" t="s">
        <v>26</v>
      </c>
      <c r="V78" t="s">
        <v>407</v>
      </c>
      <c r="X78" s="37" t="s">
        <v>541</v>
      </c>
    </row>
    <row r="79" spans="1:24" x14ac:dyDescent="0.25">
      <c r="A79" s="4" t="s">
        <v>284</v>
      </c>
      <c r="B79" t="s">
        <v>170</v>
      </c>
      <c r="C79" t="s">
        <v>69</v>
      </c>
      <c r="E79" s="55" t="s">
        <v>451</v>
      </c>
      <c r="F79" t="s">
        <v>79</v>
      </c>
      <c r="G79" s="37" t="str">
        <f t="shared" si="8"/>
        <v/>
      </c>
      <c r="H79" s="37" t="str">
        <f t="shared" si="9"/>
        <v/>
      </c>
      <c r="J79" t="s">
        <v>414</v>
      </c>
      <c r="K79" t="s">
        <v>25</v>
      </c>
      <c r="L79" t="s">
        <v>71</v>
      </c>
      <c r="M79" t="s">
        <v>71</v>
      </c>
      <c r="N79" t="s">
        <v>71</v>
      </c>
      <c r="O79">
        <v>5010</v>
      </c>
      <c r="P79" s="37" t="s">
        <v>901</v>
      </c>
      <c r="Q79" t="s">
        <v>1126</v>
      </c>
      <c r="R79" s="29" t="s">
        <v>454</v>
      </c>
      <c r="U79" t="s">
        <v>26</v>
      </c>
      <c r="V79" t="s">
        <v>407</v>
      </c>
      <c r="X79" s="37" t="s">
        <v>541</v>
      </c>
    </row>
    <row r="80" spans="1:24" x14ac:dyDescent="0.25">
      <c r="A80" s="4" t="s">
        <v>288</v>
      </c>
      <c r="B80" t="s">
        <v>173</v>
      </c>
      <c r="C80" t="s">
        <v>69</v>
      </c>
      <c r="E80" s="55" t="s">
        <v>451</v>
      </c>
      <c r="F80" t="s">
        <v>79</v>
      </c>
      <c r="G80" s="37" t="str">
        <f t="shared" si="8"/>
        <v/>
      </c>
      <c r="H80" s="37" t="str">
        <f t="shared" si="9"/>
        <v/>
      </c>
      <c r="J80" t="s">
        <v>414</v>
      </c>
      <c r="K80" t="s">
        <v>25</v>
      </c>
      <c r="L80" t="s">
        <v>71</v>
      </c>
      <c r="M80" t="s">
        <v>71</v>
      </c>
      <c r="N80" t="s">
        <v>71</v>
      </c>
      <c r="O80">
        <v>5014</v>
      </c>
      <c r="P80" s="37" t="s">
        <v>902</v>
      </c>
      <c r="Q80" t="s">
        <v>1127</v>
      </c>
      <c r="R80" s="29" t="s">
        <v>454</v>
      </c>
      <c r="U80" t="s">
        <v>26</v>
      </c>
      <c r="V80" t="s">
        <v>407</v>
      </c>
      <c r="X80" s="37" t="s">
        <v>541</v>
      </c>
    </row>
    <row r="81" spans="1:24" x14ac:dyDescent="0.25">
      <c r="A81" s="4" t="s">
        <v>250</v>
      </c>
      <c r="B81" t="s">
        <v>154</v>
      </c>
      <c r="C81" t="s">
        <v>69</v>
      </c>
      <c r="E81" s="55" t="s">
        <v>451</v>
      </c>
      <c r="F81" t="s">
        <v>79</v>
      </c>
      <c r="G81" s="37" t="str">
        <f t="shared" si="8"/>
        <v/>
      </c>
      <c r="H81" s="37" t="str">
        <f t="shared" si="9"/>
        <v/>
      </c>
      <c r="J81" t="s">
        <v>414</v>
      </c>
      <c r="K81" t="s">
        <v>25</v>
      </c>
      <c r="L81" t="s">
        <v>71</v>
      </c>
      <c r="M81" t="s">
        <v>71</v>
      </c>
      <c r="N81" t="s">
        <v>71</v>
      </c>
      <c r="O81">
        <v>5004</v>
      </c>
      <c r="P81" s="37" t="s">
        <v>903</v>
      </c>
      <c r="Q81" t="s">
        <v>1128</v>
      </c>
      <c r="R81" s="29" t="s">
        <v>454</v>
      </c>
      <c r="U81" t="s">
        <v>26</v>
      </c>
      <c r="V81" t="s">
        <v>407</v>
      </c>
      <c r="X81" s="37" t="s">
        <v>541</v>
      </c>
    </row>
    <row r="82" spans="1:24" x14ac:dyDescent="0.25">
      <c r="A82" s="4" t="s">
        <v>247</v>
      </c>
      <c r="B82" t="s">
        <v>151</v>
      </c>
      <c r="C82" t="s">
        <v>69</v>
      </c>
      <c r="E82" s="55" t="s">
        <v>451</v>
      </c>
      <c r="F82" t="s">
        <v>79</v>
      </c>
      <c r="G82" s="37" t="str">
        <f t="shared" si="8"/>
        <v/>
      </c>
      <c r="H82" s="37" t="str">
        <f t="shared" si="9"/>
        <v/>
      </c>
      <c r="J82" t="s">
        <v>414</v>
      </c>
      <c r="K82" t="s">
        <v>25</v>
      </c>
      <c r="L82" t="s">
        <v>71</v>
      </c>
      <c r="M82" t="s">
        <v>71</v>
      </c>
      <c r="N82" t="s">
        <v>71</v>
      </c>
      <c r="O82">
        <v>5000</v>
      </c>
      <c r="P82" s="37" t="s">
        <v>904</v>
      </c>
      <c r="Q82" t="s">
        <v>1129</v>
      </c>
      <c r="R82" s="29" t="s">
        <v>454</v>
      </c>
      <c r="U82" t="s">
        <v>26</v>
      </c>
      <c r="V82" t="s">
        <v>407</v>
      </c>
      <c r="X82" s="37" t="s">
        <v>541</v>
      </c>
    </row>
    <row r="83" spans="1:24" x14ac:dyDescent="0.25">
      <c r="A83" s="4" t="s">
        <v>251</v>
      </c>
      <c r="B83" t="s">
        <v>155</v>
      </c>
      <c r="C83" t="s">
        <v>69</v>
      </c>
      <c r="E83" s="55" t="s">
        <v>451</v>
      </c>
      <c r="F83" t="s">
        <v>79</v>
      </c>
      <c r="G83" s="37" t="str">
        <f t="shared" si="8"/>
        <v/>
      </c>
      <c r="H83" s="37" t="str">
        <f t="shared" si="9"/>
        <v/>
      </c>
      <c r="J83" t="s">
        <v>414</v>
      </c>
      <c r="K83" t="s">
        <v>25</v>
      </c>
      <c r="L83" t="s">
        <v>71</v>
      </c>
      <c r="M83" t="s">
        <v>71</v>
      </c>
      <c r="N83" t="s">
        <v>71</v>
      </c>
      <c r="O83">
        <v>5005</v>
      </c>
      <c r="P83" s="37" t="s">
        <v>905</v>
      </c>
      <c r="Q83" t="s">
        <v>1130</v>
      </c>
      <c r="R83" s="29" t="s">
        <v>454</v>
      </c>
      <c r="U83" t="s">
        <v>26</v>
      </c>
      <c r="V83" t="s">
        <v>407</v>
      </c>
      <c r="X83" s="37" t="s">
        <v>541</v>
      </c>
    </row>
    <row r="84" spans="1:24" x14ac:dyDescent="0.25">
      <c r="A84" s="4" t="s">
        <v>258</v>
      </c>
      <c r="B84" t="s">
        <v>160</v>
      </c>
      <c r="C84" t="s">
        <v>69</v>
      </c>
      <c r="E84" s="55" t="s">
        <v>451</v>
      </c>
      <c r="F84" t="s">
        <v>79</v>
      </c>
      <c r="G84" s="37" t="str">
        <f t="shared" si="8"/>
        <v/>
      </c>
      <c r="H84" s="37" t="str">
        <f t="shared" si="9"/>
        <v/>
      </c>
      <c r="J84" t="s">
        <v>414</v>
      </c>
      <c r="K84" t="s">
        <v>25</v>
      </c>
      <c r="L84" t="s">
        <v>71</v>
      </c>
      <c r="M84" t="s">
        <v>71</v>
      </c>
      <c r="N84" t="s">
        <v>71</v>
      </c>
      <c r="O84">
        <v>5009</v>
      </c>
      <c r="P84" s="37" t="s">
        <v>906</v>
      </c>
      <c r="Q84" t="s">
        <v>1131</v>
      </c>
      <c r="R84" s="29" t="s">
        <v>454</v>
      </c>
      <c r="U84" t="s">
        <v>26</v>
      </c>
      <c r="V84" t="s">
        <v>407</v>
      </c>
      <c r="X84" s="37" t="s">
        <v>541</v>
      </c>
    </row>
    <row r="85" spans="1:24" x14ac:dyDescent="0.25">
      <c r="A85" s="4" t="s">
        <v>253</v>
      </c>
      <c r="B85" t="s">
        <v>157</v>
      </c>
      <c r="C85" t="s">
        <v>69</v>
      </c>
      <c r="E85" s="55" t="s">
        <v>451</v>
      </c>
      <c r="F85" t="s">
        <v>79</v>
      </c>
      <c r="G85" s="37" t="str">
        <f t="shared" si="8"/>
        <v/>
      </c>
      <c r="H85" s="37" t="str">
        <f t="shared" si="9"/>
        <v/>
      </c>
      <c r="J85" t="s">
        <v>414</v>
      </c>
      <c r="K85" t="s">
        <v>25</v>
      </c>
      <c r="L85" t="s">
        <v>71</v>
      </c>
      <c r="M85" t="s">
        <v>71</v>
      </c>
      <c r="N85" t="s">
        <v>71</v>
      </c>
      <c r="O85">
        <v>5007</v>
      </c>
      <c r="P85" s="37" t="s">
        <v>907</v>
      </c>
      <c r="Q85" t="s">
        <v>1132</v>
      </c>
      <c r="R85" s="29" t="s">
        <v>454</v>
      </c>
      <c r="U85" t="s">
        <v>26</v>
      </c>
      <c r="V85" t="s">
        <v>407</v>
      </c>
      <c r="X85" s="37" t="s">
        <v>541</v>
      </c>
    </row>
    <row r="86" spans="1:24" x14ac:dyDescent="0.25">
      <c r="A86" s="4" t="s">
        <v>249</v>
      </c>
      <c r="B86" t="s">
        <v>153</v>
      </c>
      <c r="C86" t="s">
        <v>69</v>
      </c>
      <c r="E86" s="55" t="s">
        <v>451</v>
      </c>
      <c r="F86" t="s">
        <v>79</v>
      </c>
      <c r="G86" s="37" t="str">
        <f t="shared" si="8"/>
        <v/>
      </c>
      <c r="H86" s="37" t="str">
        <f t="shared" si="9"/>
        <v/>
      </c>
      <c r="J86" t="s">
        <v>414</v>
      </c>
      <c r="K86" t="s">
        <v>25</v>
      </c>
      <c r="L86" t="s">
        <v>71</v>
      </c>
      <c r="M86" t="s">
        <v>71</v>
      </c>
      <c r="N86" t="s">
        <v>71</v>
      </c>
      <c r="O86">
        <v>5003</v>
      </c>
      <c r="P86" s="37" t="s">
        <v>908</v>
      </c>
      <c r="Q86" t="s">
        <v>1133</v>
      </c>
      <c r="R86" s="29" t="s">
        <v>454</v>
      </c>
      <c r="U86" t="s">
        <v>26</v>
      </c>
      <c r="V86" t="s">
        <v>407</v>
      </c>
      <c r="X86" s="37" t="s">
        <v>541</v>
      </c>
    </row>
    <row r="87" spans="1:24" x14ac:dyDescent="0.25">
      <c r="A87" s="4" t="s">
        <v>490</v>
      </c>
      <c r="B87" t="s">
        <v>476</v>
      </c>
      <c r="C87" t="s">
        <v>69</v>
      </c>
      <c r="E87" s="55" t="s">
        <v>451</v>
      </c>
      <c r="F87" t="s">
        <v>79</v>
      </c>
      <c r="G87" s="37" t="str">
        <f t="shared" si="8"/>
        <v/>
      </c>
      <c r="H87" s="37" t="str">
        <f t="shared" si="9"/>
        <v/>
      </c>
      <c r="J87" t="s">
        <v>414</v>
      </c>
      <c r="K87" t="s">
        <v>25</v>
      </c>
      <c r="L87" t="s">
        <v>71</v>
      </c>
      <c r="M87" t="s">
        <v>71</v>
      </c>
      <c r="N87" t="s">
        <v>71</v>
      </c>
      <c r="O87">
        <v>5001</v>
      </c>
      <c r="P87" s="37" t="s">
        <v>909</v>
      </c>
      <c r="Q87" t="s">
        <v>1134</v>
      </c>
      <c r="R87" s="29" t="s">
        <v>454</v>
      </c>
      <c r="U87" t="s">
        <v>26</v>
      </c>
      <c r="V87" t="s">
        <v>407</v>
      </c>
      <c r="X87" s="37" t="s">
        <v>541</v>
      </c>
    </row>
    <row r="88" spans="1:24" x14ac:dyDescent="0.25">
      <c r="A88" s="4" t="s">
        <v>286</v>
      </c>
      <c r="B88" t="s">
        <v>172</v>
      </c>
      <c r="C88" t="s">
        <v>69</v>
      </c>
      <c r="E88" s="55" t="s">
        <v>451</v>
      </c>
      <c r="F88" t="s">
        <v>79</v>
      </c>
      <c r="G88" s="37" t="str">
        <f t="shared" si="8"/>
        <v/>
      </c>
      <c r="H88" s="37" t="str">
        <f t="shared" si="9"/>
        <v/>
      </c>
      <c r="J88" t="s">
        <v>414</v>
      </c>
      <c r="K88" t="s">
        <v>25</v>
      </c>
      <c r="L88" t="s">
        <v>71</v>
      </c>
      <c r="M88" t="s">
        <v>71</v>
      </c>
      <c r="N88" t="s">
        <v>71</v>
      </c>
      <c r="O88">
        <v>5012</v>
      </c>
      <c r="P88" s="37" t="s">
        <v>910</v>
      </c>
      <c r="Q88" t="s">
        <v>1135</v>
      </c>
      <c r="R88" s="29" t="s">
        <v>454</v>
      </c>
      <c r="U88" t="s">
        <v>26</v>
      </c>
      <c r="V88" t="s">
        <v>407</v>
      </c>
      <c r="X88" s="37" t="s">
        <v>541</v>
      </c>
    </row>
    <row r="89" spans="1:24" x14ac:dyDescent="0.25">
      <c r="A89" s="4" t="s">
        <v>287</v>
      </c>
      <c r="B89" t="s">
        <v>469</v>
      </c>
      <c r="C89" t="s">
        <v>69</v>
      </c>
      <c r="E89" s="55" t="s">
        <v>451</v>
      </c>
      <c r="F89" t="s">
        <v>79</v>
      </c>
      <c r="G89" s="37" t="str">
        <f t="shared" si="8"/>
        <v/>
      </c>
      <c r="H89" s="37" t="str">
        <f t="shared" si="9"/>
        <v/>
      </c>
      <c r="J89" t="s">
        <v>414</v>
      </c>
      <c r="K89" t="s">
        <v>25</v>
      </c>
      <c r="L89" t="s">
        <v>71</v>
      </c>
      <c r="M89" t="s">
        <v>71</v>
      </c>
      <c r="N89" t="s">
        <v>71</v>
      </c>
      <c r="O89">
        <v>5013</v>
      </c>
      <c r="P89" s="37" t="s">
        <v>911</v>
      </c>
      <c r="Q89" t="s">
        <v>1136</v>
      </c>
      <c r="R89" s="29" t="s">
        <v>454</v>
      </c>
      <c r="U89" t="s">
        <v>26</v>
      </c>
      <c r="V89" t="s">
        <v>407</v>
      </c>
      <c r="X89" s="37" t="s">
        <v>541</v>
      </c>
    </row>
    <row r="90" spans="1:24" x14ac:dyDescent="0.25">
      <c r="A90" s="4" t="s">
        <v>283</v>
      </c>
      <c r="B90" t="s">
        <v>169</v>
      </c>
      <c r="C90" t="s">
        <v>69</v>
      </c>
      <c r="E90" s="55" t="s">
        <v>451</v>
      </c>
      <c r="F90" t="s">
        <v>79</v>
      </c>
      <c r="G90" s="37" t="str">
        <f t="shared" si="8"/>
        <v/>
      </c>
      <c r="H90" s="37" t="str">
        <f t="shared" si="9"/>
        <v/>
      </c>
      <c r="J90" t="s">
        <v>414</v>
      </c>
      <c r="K90" t="s">
        <v>25</v>
      </c>
      <c r="L90" t="s">
        <v>71</v>
      </c>
      <c r="M90" t="s">
        <v>71</v>
      </c>
      <c r="N90" t="s">
        <v>71</v>
      </c>
      <c r="O90">
        <v>5009</v>
      </c>
      <c r="P90" s="37" t="s">
        <v>912</v>
      </c>
      <c r="Q90" t="s">
        <v>1137</v>
      </c>
      <c r="R90" s="29" t="s">
        <v>454</v>
      </c>
      <c r="U90" t="s">
        <v>26</v>
      </c>
      <c r="V90" t="s">
        <v>407</v>
      </c>
      <c r="X90" s="37" t="s">
        <v>541</v>
      </c>
    </row>
    <row r="91" spans="1:24" x14ac:dyDescent="0.25">
      <c r="A91" s="4" t="s">
        <v>282</v>
      </c>
      <c r="B91" t="s">
        <v>168</v>
      </c>
      <c r="C91" t="s">
        <v>69</v>
      </c>
      <c r="E91" s="55" t="s">
        <v>451</v>
      </c>
      <c r="F91" t="s">
        <v>79</v>
      </c>
      <c r="G91" s="37" t="str">
        <f t="shared" si="8"/>
        <v/>
      </c>
      <c r="H91" s="37" t="str">
        <f t="shared" si="9"/>
        <v/>
      </c>
      <c r="J91" t="s">
        <v>414</v>
      </c>
      <c r="K91" t="s">
        <v>25</v>
      </c>
      <c r="L91" t="s">
        <v>71</v>
      </c>
      <c r="M91" t="s">
        <v>71</v>
      </c>
      <c r="N91" t="s">
        <v>71</v>
      </c>
      <c r="O91">
        <v>5008</v>
      </c>
      <c r="P91" s="37" t="s">
        <v>913</v>
      </c>
      <c r="Q91" t="s">
        <v>1138</v>
      </c>
      <c r="R91" s="29" t="s">
        <v>454</v>
      </c>
      <c r="U91" t="s">
        <v>26</v>
      </c>
      <c r="V91" t="s">
        <v>407</v>
      </c>
      <c r="X91" s="37" t="s">
        <v>541</v>
      </c>
    </row>
    <row r="92" spans="1:24" x14ac:dyDescent="0.25">
      <c r="A92" s="4" t="s">
        <v>290</v>
      </c>
      <c r="B92" t="s">
        <v>174</v>
      </c>
      <c r="C92" t="s">
        <v>69</v>
      </c>
      <c r="E92" s="55" t="s">
        <v>451</v>
      </c>
      <c r="F92" t="s">
        <v>79</v>
      </c>
      <c r="G92" s="37" t="str">
        <f t="shared" si="8"/>
        <v/>
      </c>
      <c r="H92" s="37" t="str">
        <f t="shared" si="9"/>
        <v/>
      </c>
      <c r="J92" t="s">
        <v>414</v>
      </c>
      <c r="K92" t="s">
        <v>25</v>
      </c>
      <c r="L92" t="s">
        <v>71</v>
      </c>
      <c r="M92" t="s">
        <v>71</v>
      </c>
      <c r="N92" t="s">
        <v>71</v>
      </c>
      <c r="O92">
        <v>5015</v>
      </c>
      <c r="P92" s="37" t="s">
        <v>914</v>
      </c>
      <c r="Q92" t="s">
        <v>1139</v>
      </c>
      <c r="R92" s="29" t="s">
        <v>454</v>
      </c>
      <c r="U92" t="s">
        <v>26</v>
      </c>
      <c r="V92" t="s">
        <v>407</v>
      </c>
      <c r="X92" s="37" t="s">
        <v>541</v>
      </c>
    </row>
    <row r="93" spans="1:24" x14ac:dyDescent="0.25">
      <c r="A93" s="4" t="s">
        <v>257</v>
      </c>
      <c r="B93" t="s">
        <v>159</v>
      </c>
      <c r="C93" t="s">
        <v>69</v>
      </c>
      <c r="E93" s="55" t="s">
        <v>451</v>
      </c>
      <c r="F93" t="s">
        <v>79</v>
      </c>
      <c r="G93" s="37" t="str">
        <f t="shared" si="8"/>
        <v/>
      </c>
      <c r="H93" s="37" t="str">
        <f t="shared" si="9"/>
        <v/>
      </c>
      <c r="J93" t="s">
        <v>414</v>
      </c>
      <c r="K93" t="s">
        <v>25</v>
      </c>
      <c r="L93" t="s">
        <v>71</v>
      </c>
      <c r="M93" t="s">
        <v>71</v>
      </c>
      <c r="N93" t="s">
        <v>71</v>
      </c>
      <c r="O93">
        <v>5008</v>
      </c>
      <c r="P93" s="37" t="s">
        <v>915</v>
      </c>
      <c r="Q93" t="s">
        <v>1140</v>
      </c>
      <c r="R93" s="29" t="s">
        <v>454</v>
      </c>
      <c r="U93" t="s">
        <v>26</v>
      </c>
      <c r="V93" t="s">
        <v>407</v>
      </c>
      <c r="X93" s="37" t="s">
        <v>541</v>
      </c>
    </row>
    <row r="94" spans="1:24" x14ac:dyDescent="0.25">
      <c r="A94" s="4" t="s">
        <v>252</v>
      </c>
      <c r="B94" t="s">
        <v>156</v>
      </c>
      <c r="C94" t="s">
        <v>69</v>
      </c>
      <c r="E94" s="55" t="s">
        <v>451</v>
      </c>
      <c r="F94" t="s">
        <v>79</v>
      </c>
      <c r="G94" s="37" t="str">
        <f t="shared" si="8"/>
        <v/>
      </c>
      <c r="H94" s="37" t="str">
        <f t="shared" si="9"/>
        <v/>
      </c>
      <c r="J94" t="s">
        <v>414</v>
      </c>
      <c r="K94" t="s">
        <v>25</v>
      </c>
      <c r="L94" t="s">
        <v>71</v>
      </c>
      <c r="M94" t="s">
        <v>71</v>
      </c>
      <c r="N94" t="s">
        <v>71</v>
      </c>
      <c r="O94">
        <v>5006</v>
      </c>
      <c r="P94" s="37" t="s">
        <v>916</v>
      </c>
      <c r="Q94" t="s">
        <v>1141</v>
      </c>
      <c r="R94" s="29" t="s">
        <v>454</v>
      </c>
      <c r="U94" t="s">
        <v>26</v>
      </c>
      <c r="V94" t="s">
        <v>407</v>
      </c>
      <c r="X94" s="37" t="s">
        <v>541</v>
      </c>
    </row>
    <row r="95" spans="1:24" x14ac:dyDescent="0.25">
      <c r="A95" s="4" t="s">
        <v>285</v>
      </c>
      <c r="B95" t="s">
        <v>171</v>
      </c>
      <c r="C95" t="s">
        <v>69</v>
      </c>
      <c r="E95" s="55" t="s">
        <v>451</v>
      </c>
      <c r="F95" t="s">
        <v>79</v>
      </c>
      <c r="G95" s="37" t="str">
        <f t="shared" si="8"/>
        <v/>
      </c>
      <c r="H95" s="37" t="str">
        <f t="shared" si="9"/>
        <v/>
      </c>
      <c r="J95" t="s">
        <v>414</v>
      </c>
      <c r="K95" t="s">
        <v>25</v>
      </c>
      <c r="L95" t="s">
        <v>71</v>
      </c>
      <c r="M95" t="s">
        <v>71</v>
      </c>
      <c r="N95" t="s">
        <v>71</v>
      </c>
      <c r="O95">
        <v>5011</v>
      </c>
      <c r="P95" s="37" t="s">
        <v>917</v>
      </c>
      <c r="Q95" t="s">
        <v>1142</v>
      </c>
      <c r="R95" s="29" t="s">
        <v>454</v>
      </c>
      <c r="U95" t="s">
        <v>26</v>
      </c>
      <c r="V95" t="s">
        <v>407</v>
      </c>
      <c r="X95" s="37" t="s">
        <v>541</v>
      </c>
    </row>
    <row r="96" spans="1:24" x14ac:dyDescent="0.25">
      <c r="A96" s="4" t="s">
        <v>272</v>
      </c>
      <c r="B96" t="s">
        <v>126</v>
      </c>
      <c r="C96" t="s">
        <v>69</v>
      </c>
      <c r="E96" s="55" t="s">
        <v>451</v>
      </c>
      <c r="F96" t="s">
        <v>79</v>
      </c>
      <c r="G96" s="37" t="str">
        <f t="shared" si="8"/>
        <v/>
      </c>
      <c r="H96" s="37" t="str">
        <f t="shared" si="9"/>
        <v/>
      </c>
      <c r="J96" t="s">
        <v>414</v>
      </c>
      <c r="K96" t="s">
        <v>25</v>
      </c>
      <c r="L96" t="s">
        <v>71</v>
      </c>
      <c r="M96" t="s">
        <v>71</v>
      </c>
      <c r="N96" t="s">
        <v>71</v>
      </c>
      <c r="O96">
        <v>3519</v>
      </c>
      <c r="P96" s="37" t="s">
        <v>1067</v>
      </c>
      <c r="Q96" t="s">
        <v>1143</v>
      </c>
      <c r="R96" s="29" t="s">
        <v>454</v>
      </c>
      <c r="U96" t="s">
        <v>26</v>
      </c>
      <c r="V96" t="s">
        <v>407</v>
      </c>
      <c r="X96" s="37" t="s">
        <v>571</v>
      </c>
    </row>
    <row r="97" spans="1:24" s="55" customFormat="1" x14ac:dyDescent="0.25">
      <c r="A97" s="4" t="s">
        <v>1324</v>
      </c>
      <c r="B97" s="55" t="s">
        <v>1325</v>
      </c>
      <c r="C97" s="55" t="s">
        <v>69</v>
      </c>
      <c r="E97" s="55" t="s">
        <v>451</v>
      </c>
      <c r="F97" s="55" t="s">
        <v>79</v>
      </c>
      <c r="J97" s="55" t="s">
        <v>414</v>
      </c>
      <c r="K97" s="55" t="s">
        <v>25</v>
      </c>
      <c r="L97" s="55" t="s">
        <v>71</v>
      </c>
      <c r="M97" s="55" t="s">
        <v>71</v>
      </c>
      <c r="N97" s="55" t="s">
        <v>71</v>
      </c>
      <c r="O97" s="55">
        <v>6035</v>
      </c>
      <c r="P97" s="55" t="s">
        <v>1326</v>
      </c>
      <c r="Q97" s="55" t="s">
        <v>1327</v>
      </c>
      <c r="R97" s="29" t="s">
        <v>454</v>
      </c>
      <c r="S97" s="5"/>
      <c r="U97" s="55" t="s">
        <v>26</v>
      </c>
      <c r="V97" s="55" t="s">
        <v>407</v>
      </c>
      <c r="X97" s="55" t="s">
        <v>553</v>
      </c>
    </row>
    <row r="98" spans="1:24" x14ac:dyDescent="0.25">
      <c r="A98" s="4" t="s">
        <v>245</v>
      </c>
      <c r="B98" t="s">
        <v>113</v>
      </c>
      <c r="C98" t="s">
        <v>69</v>
      </c>
      <c r="E98" s="55" t="s">
        <v>451</v>
      </c>
      <c r="F98" t="s">
        <v>79</v>
      </c>
      <c r="G98" s="37" t="str">
        <f>IF(C98="BRAND","",CONCATENATE("TEXTID_",A98))</f>
        <v/>
      </c>
      <c r="H98" s="37" t="str">
        <f>IF(C98="BRAND","",CONCATENATE(G98,"_SYNONYMS_HAPTIC"))</f>
        <v/>
      </c>
      <c r="J98" t="s">
        <v>414</v>
      </c>
      <c r="K98" t="s">
        <v>25</v>
      </c>
      <c r="L98" t="s">
        <v>71</v>
      </c>
      <c r="M98" t="s">
        <v>71</v>
      </c>
      <c r="N98" t="s">
        <v>71</v>
      </c>
      <c r="O98">
        <v>4558</v>
      </c>
      <c r="P98" s="37" t="s">
        <v>918</v>
      </c>
      <c r="Q98" t="s">
        <v>1144</v>
      </c>
      <c r="R98" s="29" t="s">
        <v>454</v>
      </c>
      <c r="U98" t="s">
        <v>26</v>
      </c>
      <c r="V98" t="s">
        <v>407</v>
      </c>
      <c r="X98" s="37" t="s">
        <v>553</v>
      </c>
    </row>
    <row r="99" spans="1:24" x14ac:dyDescent="0.25">
      <c r="A99" s="37" t="s">
        <v>222</v>
      </c>
      <c r="B99" t="s">
        <v>481</v>
      </c>
      <c r="C99" t="s">
        <v>69</v>
      </c>
      <c r="E99" s="55" t="s">
        <v>451</v>
      </c>
      <c r="F99" t="s">
        <v>78</v>
      </c>
      <c r="G99" s="37" t="str">
        <f>IF(C99="BRAND","",CONCATENATE("TEXTID_",A99))</f>
        <v/>
      </c>
      <c r="H99" s="37" t="str">
        <f>IF(C99="BRAND","",CONCATENATE(G99,"_SYNONYMS_HAPTIC"))</f>
        <v/>
      </c>
      <c r="J99" t="s">
        <v>414</v>
      </c>
      <c r="K99" t="s">
        <v>25</v>
      </c>
      <c r="L99" t="s">
        <v>71</v>
      </c>
      <c r="M99" t="s">
        <v>71</v>
      </c>
      <c r="N99" t="s">
        <v>71</v>
      </c>
      <c r="O99">
        <v>4554</v>
      </c>
      <c r="P99" s="37" t="s">
        <v>919</v>
      </c>
      <c r="Q99" t="s">
        <v>1145</v>
      </c>
      <c r="R99" s="29" t="s">
        <v>454</v>
      </c>
      <c r="U99" t="s">
        <v>26</v>
      </c>
      <c r="V99" t="s">
        <v>407</v>
      </c>
      <c r="X99" s="37" t="s">
        <v>553</v>
      </c>
    </row>
    <row r="100" spans="1:24" x14ac:dyDescent="0.25">
      <c r="A100" s="4" t="s">
        <v>265</v>
      </c>
      <c r="B100" t="s">
        <v>122</v>
      </c>
      <c r="C100" t="s">
        <v>69</v>
      </c>
      <c r="E100" s="55" t="s">
        <v>451</v>
      </c>
      <c r="F100" t="s">
        <v>79</v>
      </c>
      <c r="G100" s="37" t="str">
        <f>IF(C100="BRAND","",CONCATENATE("TEXTID_",A100))</f>
        <v/>
      </c>
      <c r="H100" s="37" t="str">
        <f>IF(C100="BRAND","",CONCATENATE(G100,"_SYNONYMS_HAPTIC"))</f>
        <v/>
      </c>
      <c r="J100" t="s">
        <v>414</v>
      </c>
      <c r="K100" t="s">
        <v>25</v>
      </c>
      <c r="L100" t="s">
        <v>71</v>
      </c>
      <c r="M100" t="s">
        <v>71</v>
      </c>
      <c r="N100" t="s">
        <v>71</v>
      </c>
      <c r="O100">
        <v>4566</v>
      </c>
      <c r="P100" s="37" t="s">
        <v>920</v>
      </c>
      <c r="Q100" t="s">
        <v>1146</v>
      </c>
      <c r="R100" s="29" t="s">
        <v>454</v>
      </c>
      <c r="U100" t="s">
        <v>26</v>
      </c>
      <c r="V100" t="s">
        <v>407</v>
      </c>
      <c r="X100" s="37" t="s">
        <v>553</v>
      </c>
    </row>
    <row r="101" spans="1:24" s="55" customFormat="1" x14ac:dyDescent="0.25">
      <c r="A101" s="4" t="s">
        <v>1328</v>
      </c>
      <c r="B101" s="55" t="s">
        <v>1329</v>
      </c>
      <c r="C101" s="55" t="s">
        <v>69</v>
      </c>
      <c r="E101" s="55" t="s">
        <v>451</v>
      </c>
      <c r="F101" s="55" t="s">
        <v>79</v>
      </c>
      <c r="J101" s="55" t="s">
        <v>414</v>
      </c>
      <c r="K101" s="55" t="s">
        <v>25</v>
      </c>
      <c r="L101" s="55" t="s">
        <v>71</v>
      </c>
      <c r="M101" s="55" t="s">
        <v>71</v>
      </c>
      <c r="N101" s="55" t="s">
        <v>71</v>
      </c>
      <c r="O101" s="55">
        <v>6036</v>
      </c>
      <c r="P101" s="55" t="s">
        <v>1330</v>
      </c>
      <c r="Q101" s="55" t="s">
        <v>1331</v>
      </c>
      <c r="R101" s="29" t="s">
        <v>454</v>
      </c>
      <c r="S101" s="5"/>
      <c r="U101" s="55" t="s">
        <v>26</v>
      </c>
      <c r="V101" s="55" t="s">
        <v>407</v>
      </c>
      <c r="X101" s="55" t="s">
        <v>553</v>
      </c>
    </row>
    <row r="102" spans="1:24" x14ac:dyDescent="0.25">
      <c r="A102" s="4" t="s">
        <v>264</v>
      </c>
      <c r="B102" t="s">
        <v>121</v>
      </c>
      <c r="C102" t="s">
        <v>69</v>
      </c>
      <c r="E102" s="55" t="s">
        <v>451</v>
      </c>
      <c r="F102" t="s">
        <v>79</v>
      </c>
      <c r="G102" s="37" t="str">
        <f>IF(C102="BRAND","",CONCATENATE("TEXTID_",A102))</f>
        <v/>
      </c>
      <c r="H102" s="37" t="str">
        <f>IF(C102="BRAND","",CONCATENATE(G102,"_SYNONYMS_HAPTIC"))</f>
        <v/>
      </c>
      <c r="J102" t="s">
        <v>414</v>
      </c>
      <c r="K102" t="s">
        <v>25</v>
      </c>
      <c r="L102" t="s">
        <v>71</v>
      </c>
      <c r="M102" t="s">
        <v>71</v>
      </c>
      <c r="N102" t="s">
        <v>71</v>
      </c>
      <c r="O102">
        <v>4565</v>
      </c>
      <c r="P102" s="37" t="s">
        <v>921</v>
      </c>
      <c r="Q102" t="s">
        <v>1147</v>
      </c>
      <c r="R102" s="29" t="s">
        <v>454</v>
      </c>
      <c r="U102" t="s">
        <v>26</v>
      </c>
      <c r="V102" t="s">
        <v>407</v>
      </c>
      <c r="X102" s="37" t="s">
        <v>553</v>
      </c>
    </row>
    <row r="103" spans="1:24" s="55" customFormat="1" x14ac:dyDescent="0.25">
      <c r="A103" s="4" t="s">
        <v>1332</v>
      </c>
      <c r="B103" s="55" t="s">
        <v>1333</v>
      </c>
      <c r="C103" s="55" t="s">
        <v>69</v>
      </c>
      <c r="E103" s="55" t="s">
        <v>451</v>
      </c>
      <c r="F103" s="55" t="s">
        <v>79</v>
      </c>
      <c r="J103" s="55" t="s">
        <v>414</v>
      </c>
      <c r="K103" s="55" t="s">
        <v>25</v>
      </c>
      <c r="L103" s="55" t="s">
        <v>71</v>
      </c>
      <c r="M103" s="55" t="s">
        <v>71</v>
      </c>
      <c r="N103" s="55" t="s">
        <v>71</v>
      </c>
      <c r="O103" s="55">
        <v>6037</v>
      </c>
      <c r="P103" s="55" t="s">
        <v>1334</v>
      </c>
      <c r="Q103" s="55" t="s">
        <v>1335</v>
      </c>
      <c r="R103" s="29" t="s">
        <v>454</v>
      </c>
      <c r="S103" s="5"/>
      <c r="U103" s="55" t="s">
        <v>26</v>
      </c>
      <c r="V103" s="55" t="s">
        <v>407</v>
      </c>
      <c r="X103" s="55" t="s">
        <v>553</v>
      </c>
    </row>
    <row r="104" spans="1:24" x14ac:dyDescent="0.25">
      <c r="A104" s="4" t="s">
        <v>243</v>
      </c>
      <c r="B104" t="s">
        <v>111</v>
      </c>
      <c r="C104" t="s">
        <v>69</v>
      </c>
      <c r="E104" s="55" t="s">
        <v>451</v>
      </c>
      <c r="F104" t="s">
        <v>79</v>
      </c>
      <c r="G104" s="37" t="str">
        <f t="shared" ref="G104:G126" si="10">IF(C104="BRAND","",CONCATENATE("TEXTID_",A104))</f>
        <v/>
      </c>
      <c r="H104" s="37" t="str">
        <f t="shared" ref="H104:H126" si="11">IF(C104="BRAND","",CONCATENATE(G104,"_SYNONYMS_HAPTIC"))</f>
        <v/>
      </c>
      <c r="J104" t="s">
        <v>414</v>
      </c>
      <c r="K104" t="s">
        <v>25</v>
      </c>
      <c r="L104" t="s">
        <v>71</v>
      </c>
      <c r="M104" t="s">
        <v>71</v>
      </c>
      <c r="N104" t="s">
        <v>71</v>
      </c>
      <c r="O104">
        <v>4556</v>
      </c>
      <c r="P104" s="37" t="s">
        <v>922</v>
      </c>
      <c r="Q104" t="s">
        <v>1148</v>
      </c>
      <c r="R104" s="29" t="s">
        <v>454</v>
      </c>
      <c r="U104" t="s">
        <v>26</v>
      </c>
      <c r="V104" t="s">
        <v>407</v>
      </c>
      <c r="X104" s="37" t="s">
        <v>553</v>
      </c>
    </row>
    <row r="105" spans="1:24" x14ac:dyDescent="0.25">
      <c r="A105" s="4" t="s">
        <v>294</v>
      </c>
      <c r="B105" t="s">
        <v>135</v>
      </c>
      <c r="C105" t="s">
        <v>69</v>
      </c>
      <c r="E105" s="55" t="s">
        <v>451</v>
      </c>
      <c r="F105" t="s">
        <v>79</v>
      </c>
      <c r="G105" s="37" t="str">
        <f t="shared" si="10"/>
        <v/>
      </c>
      <c r="H105" s="37" t="str">
        <f t="shared" si="11"/>
        <v/>
      </c>
      <c r="J105" t="s">
        <v>414</v>
      </c>
      <c r="K105" t="s">
        <v>25</v>
      </c>
      <c r="L105" t="s">
        <v>71</v>
      </c>
      <c r="M105" t="s">
        <v>71</v>
      </c>
      <c r="N105" t="s">
        <v>71</v>
      </c>
      <c r="O105">
        <v>4572</v>
      </c>
      <c r="P105" s="37" t="s">
        <v>923</v>
      </c>
      <c r="Q105" t="s">
        <v>1149</v>
      </c>
      <c r="R105" s="29" t="s">
        <v>454</v>
      </c>
      <c r="U105" t="s">
        <v>26</v>
      </c>
      <c r="V105" t="s">
        <v>407</v>
      </c>
      <c r="X105" s="37" t="s">
        <v>553</v>
      </c>
    </row>
    <row r="106" spans="1:24" x14ac:dyDescent="0.25">
      <c r="A106" s="4" t="s">
        <v>491</v>
      </c>
      <c r="B106" t="s">
        <v>473</v>
      </c>
      <c r="C106" t="s">
        <v>69</v>
      </c>
      <c r="E106" s="55" t="s">
        <v>451</v>
      </c>
      <c r="F106" t="s">
        <v>79</v>
      </c>
      <c r="G106" s="37" t="str">
        <f t="shared" si="10"/>
        <v/>
      </c>
      <c r="H106" s="37" t="str">
        <f t="shared" si="11"/>
        <v/>
      </c>
      <c r="J106" t="s">
        <v>414</v>
      </c>
      <c r="K106" t="s">
        <v>25</v>
      </c>
      <c r="L106" t="s">
        <v>71</v>
      </c>
      <c r="M106" t="s">
        <v>71</v>
      </c>
      <c r="N106" t="s">
        <v>71</v>
      </c>
      <c r="O106" s="37">
        <v>4567</v>
      </c>
      <c r="P106" s="37" t="s">
        <v>924</v>
      </c>
      <c r="Q106" t="s">
        <v>1150</v>
      </c>
      <c r="R106" s="29" t="s">
        <v>454</v>
      </c>
      <c r="U106" t="s">
        <v>26</v>
      </c>
      <c r="V106" t="s">
        <v>407</v>
      </c>
      <c r="X106" s="37" t="s">
        <v>553</v>
      </c>
    </row>
    <row r="107" spans="1:24" x14ac:dyDescent="0.25">
      <c r="A107" s="4" t="s">
        <v>261</v>
      </c>
      <c r="B107" t="s">
        <v>118</v>
      </c>
      <c r="C107" t="s">
        <v>69</v>
      </c>
      <c r="E107" s="55" t="s">
        <v>451</v>
      </c>
      <c r="F107" t="s">
        <v>79</v>
      </c>
      <c r="G107" s="37" t="str">
        <f t="shared" si="10"/>
        <v/>
      </c>
      <c r="H107" s="37" t="str">
        <f t="shared" si="11"/>
        <v/>
      </c>
      <c r="J107" t="s">
        <v>414</v>
      </c>
      <c r="K107" t="s">
        <v>25</v>
      </c>
      <c r="L107" t="s">
        <v>71</v>
      </c>
      <c r="M107" t="s">
        <v>71</v>
      </c>
      <c r="N107" t="s">
        <v>71</v>
      </c>
      <c r="O107" s="37">
        <v>4562</v>
      </c>
      <c r="P107" s="37" t="s">
        <v>925</v>
      </c>
      <c r="Q107" t="s">
        <v>1151</v>
      </c>
      <c r="R107" s="29" t="s">
        <v>454</v>
      </c>
      <c r="U107" t="s">
        <v>26</v>
      </c>
      <c r="V107" t="s">
        <v>407</v>
      </c>
      <c r="X107" s="37" t="s">
        <v>553</v>
      </c>
    </row>
    <row r="108" spans="1:24" x14ac:dyDescent="0.25">
      <c r="A108" s="4" t="s">
        <v>242</v>
      </c>
      <c r="B108" t="s">
        <v>478</v>
      </c>
      <c r="C108" t="s">
        <v>69</v>
      </c>
      <c r="E108" s="55" t="s">
        <v>451</v>
      </c>
      <c r="F108" t="s">
        <v>79</v>
      </c>
      <c r="G108" s="37" t="str">
        <f t="shared" si="10"/>
        <v/>
      </c>
      <c r="H108" s="37" t="str">
        <f t="shared" si="11"/>
        <v/>
      </c>
      <c r="J108" t="s">
        <v>414</v>
      </c>
      <c r="K108" t="s">
        <v>25</v>
      </c>
      <c r="L108" t="s">
        <v>71</v>
      </c>
      <c r="M108" t="s">
        <v>71</v>
      </c>
      <c r="N108" t="s">
        <v>71</v>
      </c>
      <c r="O108" s="37">
        <v>4555</v>
      </c>
      <c r="P108" s="37" t="s">
        <v>926</v>
      </c>
      <c r="Q108" t="s">
        <v>1152</v>
      </c>
      <c r="R108" s="29" t="s">
        <v>454</v>
      </c>
      <c r="U108" t="s">
        <v>26</v>
      </c>
      <c r="V108" t="s">
        <v>407</v>
      </c>
      <c r="X108" s="37" t="s">
        <v>553</v>
      </c>
    </row>
    <row r="109" spans="1:24" x14ac:dyDescent="0.25">
      <c r="A109" s="4" t="s">
        <v>246</v>
      </c>
      <c r="B109" t="s">
        <v>114</v>
      </c>
      <c r="C109" t="s">
        <v>69</v>
      </c>
      <c r="E109" s="55" t="s">
        <v>451</v>
      </c>
      <c r="F109" t="s">
        <v>79</v>
      </c>
      <c r="G109" s="37" t="str">
        <f t="shared" si="10"/>
        <v/>
      </c>
      <c r="H109" s="37" t="str">
        <f t="shared" si="11"/>
        <v/>
      </c>
      <c r="J109" t="s">
        <v>414</v>
      </c>
      <c r="K109" t="s">
        <v>25</v>
      </c>
      <c r="L109" t="s">
        <v>71</v>
      </c>
      <c r="M109" t="s">
        <v>71</v>
      </c>
      <c r="N109" t="s">
        <v>71</v>
      </c>
      <c r="O109" s="37">
        <v>4559</v>
      </c>
      <c r="P109" s="37" t="s">
        <v>927</v>
      </c>
      <c r="Q109" t="s">
        <v>1153</v>
      </c>
      <c r="R109" s="29" t="s">
        <v>454</v>
      </c>
      <c r="U109" t="s">
        <v>26</v>
      </c>
      <c r="V109" t="s">
        <v>407</v>
      </c>
      <c r="X109" s="37" t="s">
        <v>553</v>
      </c>
    </row>
    <row r="110" spans="1:24" x14ac:dyDescent="0.25">
      <c r="A110" s="55" t="s">
        <v>220</v>
      </c>
      <c r="B110" t="s">
        <v>831</v>
      </c>
      <c r="C110" t="s">
        <v>69</v>
      </c>
      <c r="E110" s="55" t="s">
        <v>451</v>
      </c>
      <c r="F110" t="s">
        <v>79</v>
      </c>
      <c r="G110" s="37" t="str">
        <f t="shared" si="10"/>
        <v/>
      </c>
      <c r="H110" s="37" t="str">
        <f t="shared" si="11"/>
        <v/>
      </c>
      <c r="J110" t="s">
        <v>414</v>
      </c>
      <c r="K110" t="s">
        <v>25</v>
      </c>
      <c r="L110" t="s">
        <v>71</v>
      </c>
      <c r="M110" t="s">
        <v>71</v>
      </c>
      <c r="N110" t="s">
        <v>71</v>
      </c>
      <c r="O110" s="37">
        <v>4552</v>
      </c>
      <c r="P110" s="37" t="s">
        <v>1301</v>
      </c>
      <c r="Q110" t="s">
        <v>1317</v>
      </c>
      <c r="R110" s="29" t="s">
        <v>454</v>
      </c>
      <c r="U110" t="s">
        <v>26</v>
      </c>
      <c r="V110" t="s">
        <v>407</v>
      </c>
      <c r="X110" s="37" t="s">
        <v>553</v>
      </c>
    </row>
    <row r="111" spans="1:24" x14ac:dyDescent="0.25">
      <c r="A111" s="4" t="s">
        <v>295</v>
      </c>
      <c r="B111" t="s">
        <v>136</v>
      </c>
      <c r="C111" t="s">
        <v>69</v>
      </c>
      <c r="E111" s="55" t="s">
        <v>451</v>
      </c>
      <c r="F111" t="s">
        <v>79</v>
      </c>
      <c r="G111" s="37" t="str">
        <f t="shared" si="10"/>
        <v/>
      </c>
      <c r="H111" s="37" t="str">
        <f t="shared" si="11"/>
        <v/>
      </c>
      <c r="J111" t="s">
        <v>414</v>
      </c>
      <c r="K111" t="s">
        <v>25</v>
      </c>
      <c r="L111" t="s">
        <v>71</v>
      </c>
      <c r="M111" t="s">
        <v>71</v>
      </c>
      <c r="N111" t="s">
        <v>71</v>
      </c>
      <c r="O111" s="37">
        <v>4573</v>
      </c>
      <c r="P111" s="37" t="s">
        <v>928</v>
      </c>
      <c r="Q111" t="s">
        <v>1154</v>
      </c>
      <c r="R111" s="29" t="s">
        <v>454</v>
      </c>
      <c r="U111" t="s">
        <v>26</v>
      </c>
      <c r="V111" t="s">
        <v>407</v>
      </c>
      <c r="X111" s="37" t="s">
        <v>553</v>
      </c>
    </row>
    <row r="112" spans="1:24" x14ac:dyDescent="0.25">
      <c r="A112" s="55" t="s">
        <v>219</v>
      </c>
      <c r="B112" t="s">
        <v>483</v>
      </c>
      <c r="C112" t="s">
        <v>69</v>
      </c>
      <c r="E112" s="55" t="s">
        <v>451</v>
      </c>
      <c r="F112" t="s">
        <v>78</v>
      </c>
      <c r="G112" s="37" t="str">
        <f t="shared" si="10"/>
        <v/>
      </c>
      <c r="H112" s="37" t="str">
        <f t="shared" si="11"/>
        <v/>
      </c>
      <c r="J112" t="s">
        <v>414</v>
      </c>
      <c r="K112" t="s">
        <v>25</v>
      </c>
      <c r="L112" t="s">
        <v>71</v>
      </c>
      <c r="M112" t="s">
        <v>71</v>
      </c>
      <c r="N112" t="s">
        <v>71</v>
      </c>
      <c r="O112" s="37">
        <v>4551</v>
      </c>
      <c r="P112" s="37" t="s">
        <v>929</v>
      </c>
      <c r="Q112" t="s">
        <v>1155</v>
      </c>
      <c r="R112" s="29" t="s">
        <v>454</v>
      </c>
      <c r="U112" t="s">
        <v>26</v>
      </c>
      <c r="V112" t="s">
        <v>407</v>
      </c>
      <c r="X112" s="37" t="s">
        <v>553</v>
      </c>
    </row>
    <row r="113" spans="1:24" x14ac:dyDescent="0.25">
      <c r="A113" s="4" t="s">
        <v>289</v>
      </c>
      <c r="B113" t="s">
        <v>131</v>
      </c>
      <c r="C113" t="s">
        <v>69</v>
      </c>
      <c r="E113" s="55" t="s">
        <v>451</v>
      </c>
      <c r="F113" t="s">
        <v>79</v>
      </c>
      <c r="G113" s="37" t="str">
        <f t="shared" si="10"/>
        <v/>
      </c>
      <c r="H113" s="37" t="str">
        <f t="shared" si="11"/>
        <v/>
      </c>
      <c r="J113" t="s">
        <v>414</v>
      </c>
      <c r="K113" t="s">
        <v>25</v>
      </c>
      <c r="L113" t="s">
        <v>71</v>
      </c>
      <c r="M113" t="s">
        <v>71</v>
      </c>
      <c r="N113" t="s">
        <v>71</v>
      </c>
      <c r="O113" s="37">
        <v>4568</v>
      </c>
      <c r="P113" s="37" t="s">
        <v>930</v>
      </c>
      <c r="Q113" t="s">
        <v>1156</v>
      </c>
      <c r="R113" s="29" t="s">
        <v>454</v>
      </c>
      <c r="U113" t="s">
        <v>26</v>
      </c>
      <c r="V113" t="s">
        <v>407</v>
      </c>
      <c r="X113" s="37" t="s">
        <v>553</v>
      </c>
    </row>
    <row r="114" spans="1:24" x14ac:dyDescent="0.25">
      <c r="A114" s="4" t="s">
        <v>259</v>
      </c>
      <c r="B114" t="s">
        <v>117</v>
      </c>
      <c r="C114" t="s">
        <v>69</v>
      </c>
      <c r="E114" s="55" t="s">
        <v>451</v>
      </c>
      <c r="F114" t="s">
        <v>79</v>
      </c>
      <c r="G114" s="37" t="str">
        <f t="shared" si="10"/>
        <v/>
      </c>
      <c r="H114" s="37" t="str">
        <f t="shared" si="11"/>
        <v/>
      </c>
      <c r="J114" t="s">
        <v>414</v>
      </c>
      <c r="K114" t="s">
        <v>25</v>
      </c>
      <c r="L114" t="s">
        <v>71</v>
      </c>
      <c r="M114" t="s">
        <v>71</v>
      </c>
      <c r="N114" t="s">
        <v>71</v>
      </c>
      <c r="O114" s="37">
        <v>4560</v>
      </c>
      <c r="P114" s="37" t="s">
        <v>931</v>
      </c>
      <c r="Q114" t="s">
        <v>1157</v>
      </c>
      <c r="R114" s="29" t="s">
        <v>454</v>
      </c>
      <c r="U114" t="s">
        <v>26</v>
      </c>
      <c r="V114" t="s">
        <v>407</v>
      </c>
      <c r="X114" s="37" t="s">
        <v>553</v>
      </c>
    </row>
    <row r="115" spans="1:24" x14ac:dyDescent="0.25">
      <c r="A115" s="4" t="s">
        <v>263</v>
      </c>
      <c r="B115" t="s">
        <v>120</v>
      </c>
      <c r="C115" t="s">
        <v>69</v>
      </c>
      <c r="E115" s="55" t="s">
        <v>451</v>
      </c>
      <c r="F115" t="s">
        <v>79</v>
      </c>
      <c r="G115" s="37" t="str">
        <f t="shared" si="10"/>
        <v/>
      </c>
      <c r="H115" s="37" t="str">
        <f t="shared" si="11"/>
        <v/>
      </c>
      <c r="J115" t="s">
        <v>414</v>
      </c>
      <c r="K115" t="s">
        <v>25</v>
      </c>
      <c r="L115" t="s">
        <v>71</v>
      </c>
      <c r="M115" t="s">
        <v>71</v>
      </c>
      <c r="N115" t="s">
        <v>71</v>
      </c>
      <c r="O115" s="37">
        <v>4564</v>
      </c>
      <c r="P115" s="37" t="s">
        <v>932</v>
      </c>
      <c r="Q115" t="s">
        <v>1158</v>
      </c>
      <c r="R115" s="29" t="s">
        <v>454</v>
      </c>
      <c r="U115" t="s">
        <v>26</v>
      </c>
      <c r="V115" t="s">
        <v>407</v>
      </c>
      <c r="X115" s="37" t="s">
        <v>553</v>
      </c>
    </row>
    <row r="116" spans="1:24" x14ac:dyDescent="0.25">
      <c r="A116" s="4" t="s">
        <v>262</v>
      </c>
      <c r="B116" t="s">
        <v>119</v>
      </c>
      <c r="C116" t="s">
        <v>69</v>
      </c>
      <c r="E116" s="55" t="s">
        <v>451</v>
      </c>
      <c r="F116" t="s">
        <v>79</v>
      </c>
      <c r="G116" s="37" t="str">
        <f t="shared" si="10"/>
        <v/>
      </c>
      <c r="H116" s="37" t="str">
        <f t="shared" si="11"/>
        <v/>
      </c>
      <c r="J116" t="s">
        <v>414</v>
      </c>
      <c r="K116" t="s">
        <v>25</v>
      </c>
      <c r="L116" t="s">
        <v>71</v>
      </c>
      <c r="M116" t="s">
        <v>71</v>
      </c>
      <c r="N116" t="s">
        <v>71</v>
      </c>
      <c r="O116" s="37">
        <v>4563</v>
      </c>
      <c r="P116" s="37" t="s">
        <v>933</v>
      </c>
      <c r="Q116" t="s">
        <v>1159</v>
      </c>
      <c r="R116" s="29" t="s">
        <v>454</v>
      </c>
      <c r="U116" t="s">
        <v>26</v>
      </c>
      <c r="V116" t="s">
        <v>407</v>
      </c>
      <c r="X116" s="37" t="s">
        <v>553</v>
      </c>
    </row>
    <row r="117" spans="1:24" x14ac:dyDescent="0.25">
      <c r="A117" s="4" t="s">
        <v>300</v>
      </c>
      <c r="B117" t="s">
        <v>137</v>
      </c>
      <c r="C117" t="s">
        <v>69</v>
      </c>
      <c r="E117" s="55" t="s">
        <v>451</v>
      </c>
      <c r="F117" t="s">
        <v>79</v>
      </c>
      <c r="G117" s="37" t="str">
        <f t="shared" si="10"/>
        <v/>
      </c>
      <c r="H117" s="37" t="str">
        <f t="shared" si="11"/>
        <v/>
      </c>
      <c r="J117" t="s">
        <v>414</v>
      </c>
      <c r="K117" t="s">
        <v>25</v>
      </c>
      <c r="L117" t="s">
        <v>71</v>
      </c>
      <c r="M117" t="s">
        <v>71</v>
      </c>
      <c r="N117" t="s">
        <v>71</v>
      </c>
      <c r="O117" s="37">
        <v>4574</v>
      </c>
      <c r="P117" s="37" t="s">
        <v>934</v>
      </c>
      <c r="Q117" t="s">
        <v>1160</v>
      </c>
      <c r="R117" s="29" t="s">
        <v>454</v>
      </c>
      <c r="U117" t="s">
        <v>26</v>
      </c>
      <c r="V117" t="s">
        <v>407</v>
      </c>
      <c r="X117" s="37" t="s">
        <v>553</v>
      </c>
    </row>
    <row r="118" spans="1:24" x14ac:dyDescent="0.25">
      <c r="A118" s="4" t="s">
        <v>293</v>
      </c>
      <c r="B118" t="s">
        <v>134</v>
      </c>
      <c r="C118" t="s">
        <v>69</v>
      </c>
      <c r="E118" s="55" t="s">
        <v>451</v>
      </c>
      <c r="F118" t="s">
        <v>79</v>
      </c>
      <c r="G118" s="37" t="str">
        <f t="shared" si="10"/>
        <v/>
      </c>
      <c r="H118" s="37" t="str">
        <f t="shared" si="11"/>
        <v/>
      </c>
      <c r="J118" t="s">
        <v>414</v>
      </c>
      <c r="K118" t="s">
        <v>25</v>
      </c>
      <c r="L118" t="s">
        <v>71</v>
      </c>
      <c r="M118" t="s">
        <v>71</v>
      </c>
      <c r="N118" t="s">
        <v>71</v>
      </c>
      <c r="O118" s="37">
        <v>4571</v>
      </c>
      <c r="P118" s="37" t="s">
        <v>935</v>
      </c>
      <c r="Q118" t="s">
        <v>1161</v>
      </c>
      <c r="R118" s="29" t="s">
        <v>454</v>
      </c>
      <c r="U118" t="s">
        <v>26</v>
      </c>
      <c r="V118" t="s">
        <v>407</v>
      </c>
      <c r="X118" s="37" t="s">
        <v>553</v>
      </c>
    </row>
    <row r="119" spans="1:24" x14ac:dyDescent="0.25">
      <c r="A119" s="4" t="s">
        <v>317</v>
      </c>
      <c r="B119" t="s">
        <v>148</v>
      </c>
      <c r="C119" t="s">
        <v>69</v>
      </c>
      <c r="E119" s="55" t="s">
        <v>451</v>
      </c>
      <c r="F119" t="s">
        <v>79</v>
      </c>
      <c r="G119" s="37" t="str">
        <f t="shared" si="10"/>
        <v/>
      </c>
      <c r="H119" s="37" t="str">
        <f t="shared" si="11"/>
        <v/>
      </c>
      <c r="J119" t="s">
        <v>414</v>
      </c>
      <c r="K119" t="s">
        <v>25</v>
      </c>
      <c r="L119" t="s">
        <v>71</v>
      </c>
      <c r="M119" t="s">
        <v>71</v>
      </c>
      <c r="N119" t="s">
        <v>71</v>
      </c>
      <c r="O119" s="37">
        <v>4577</v>
      </c>
      <c r="P119" s="37" t="s">
        <v>936</v>
      </c>
      <c r="Q119" t="s">
        <v>1162</v>
      </c>
      <c r="R119" s="29" t="s">
        <v>454</v>
      </c>
      <c r="U119" t="s">
        <v>26</v>
      </c>
      <c r="V119" t="s">
        <v>407</v>
      </c>
      <c r="X119" s="37" t="s">
        <v>553</v>
      </c>
    </row>
    <row r="120" spans="1:24" x14ac:dyDescent="0.25">
      <c r="A120" s="4" t="s">
        <v>292</v>
      </c>
      <c r="B120" t="s">
        <v>133</v>
      </c>
      <c r="C120" t="s">
        <v>69</v>
      </c>
      <c r="E120" s="55" t="s">
        <v>451</v>
      </c>
      <c r="F120" t="s">
        <v>79</v>
      </c>
      <c r="G120" s="37" t="str">
        <f t="shared" si="10"/>
        <v/>
      </c>
      <c r="H120" s="37" t="str">
        <f t="shared" si="11"/>
        <v/>
      </c>
      <c r="J120" t="s">
        <v>414</v>
      </c>
      <c r="K120" t="s">
        <v>25</v>
      </c>
      <c r="L120" t="s">
        <v>71</v>
      </c>
      <c r="M120" t="s">
        <v>71</v>
      </c>
      <c r="N120" t="s">
        <v>71</v>
      </c>
      <c r="O120" s="37">
        <v>4570</v>
      </c>
      <c r="P120" s="37" t="s">
        <v>937</v>
      </c>
      <c r="Q120" t="s">
        <v>1163</v>
      </c>
      <c r="R120" s="29" t="s">
        <v>454</v>
      </c>
      <c r="U120" t="s">
        <v>26</v>
      </c>
      <c r="V120" t="s">
        <v>407</v>
      </c>
      <c r="X120" s="37" t="s">
        <v>553</v>
      </c>
    </row>
    <row r="121" spans="1:24" x14ac:dyDescent="0.25">
      <c r="A121" s="4" t="s">
        <v>291</v>
      </c>
      <c r="B121" t="s">
        <v>132</v>
      </c>
      <c r="C121" t="s">
        <v>69</v>
      </c>
      <c r="E121" s="55" t="s">
        <v>451</v>
      </c>
      <c r="F121" t="s">
        <v>79</v>
      </c>
      <c r="G121" s="37" t="str">
        <f t="shared" si="10"/>
        <v/>
      </c>
      <c r="H121" s="37" t="str">
        <f t="shared" si="11"/>
        <v/>
      </c>
      <c r="J121" t="s">
        <v>414</v>
      </c>
      <c r="K121" t="s">
        <v>25</v>
      </c>
      <c r="L121" t="s">
        <v>71</v>
      </c>
      <c r="M121" t="s">
        <v>71</v>
      </c>
      <c r="N121" t="s">
        <v>71</v>
      </c>
      <c r="O121">
        <v>4569</v>
      </c>
      <c r="P121" s="37" t="s">
        <v>938</v>
      </c>
      <c r="Q121" t="s">
        <v>1164</v>
      </c>
      <c r="R121" s="29" t="s">
        <v>454</v>
      </c>
      <c r="U121" t="s">
        <v>26</v>
      </c>
      <c r="V121" t="s">
        <v>407</v>
      </c>
      <c r="X121" s="37" t="s">
        <v>553</v>
      </c>
    </row>
    <row r="122" spans="1:24" x14ac:dyDescent="0.25">
      <c r="A122" s="4" t="s">
        <v>244</v>
      </c>
      <c r="B122" t="s">
        <v>112</v>
      </c>
      <c r="C122" t="s">
        <v>69</v>
      </c>
      <c r="E122" s="55" t="s">
        <v>451</v>
      </c>
      <c r="F122" t="s">
        <v>79</v>
      </c>
      <c r="G122" s="37" t="str">
        <f t="shared" si="10"/>
        <v/>
      </c>
      <c r="H122" s="37" t="str">
        <f t="shared" si="11"/>
        <v/>
      </c>
      <c r="J122" t="s">
        <v>414</v>
      </c>
      <c r="K122" t="s">
        <v>25</v>
      </c>
      <c r="L122" t="s">
        <v>71</v>
      </c>
      <c r="M122" t="s">
        <v>71</v>
      </c>
      <c r="N122" t="s">
        <v>71</v>
      </c>
      <c r="O122">
        <v>4557</v>
      </c>
      <c r="P122" s="37" t="s">
        <v>939</v>
      </c>
      <c r="Q122" t="s">
        <v>1165</v>
      </c>
      <c r="R122" s="29" t="s">
        <v>454</v>
      </c>
      <c r="U122" t="s">
        <v>26</v>
      </c>
      <c r="V122" t="s">
        <v>407</v>
      </c>
      <c r="X122" s="37" t="s">
        <v>553</v>
      </c>
    </row>
    <row r="123" spans="1:24" x14ac:dyDescent="0.25">
      <c r="A123" s="55" t="s">
        <v>221</v>
      </c>
      <c r="B123" t="s">
        <v>484</v>
      </c>
      <c r="C123" t="s">
        <v>69</v>
      </c>
      <c r="E123" s="55" t="s">
        <v>451</v>
      </c>
      <c r="F123" t="s">
        <v>79</v>
      </c>
      <c r="G123" s="37" t="str">
        <f t="shared" si="10"/>
        <v/>
      </c>
      <c r="H123" s="37" t="str">
        <f t="shared" si="11"/>
        <v/>
      </c>
      <c r="J123" t="s">
        <v>414</v>
      </c>
      <c r="K123" t="s">
        <v>25</v>
      </c>
      <c r="L123" t="s">
        <v>71</v>
      </c>
      <c r="M123" t="s">
        <v>71</v>
      </c>
      <c r="N123" t="s">
        <v>71</v>
      </c>
      <c r="O123">
        <v>4553</v>
      </c>
      <c r="P123" s="37" t="s">
        <v>940</v>
      </c>
      <c r="Q123" t="s">
        <v>1166</v>
      </c>
      <c r="R123" s="29" t="s">
        <v>454</v>
      </c>
      <c r="U123" t="s">
        <v>26</v>
      </c>
      <c r="V123" t="s">
        <v>407</v>
      </c>
      <c r="X123" s="37" t="s">
        <v>553</v>
      </c>
    </row>
    <row r="124" spans="1:24" x14ac:dyDescent="0.25">
      <c r="A124" s="4" t="s">
        <v>309</v>
      </c>
      <c r="B124" t="s">
        <v>147</v>
      </c>
      <c r="C124" t="s">
        <v>69</v>
      </c>
      <c r="E124" s="55" t="s">
        <v>451</v>
      </c>
      <c r="F124" t="s">
        <v>79</v>
      </c>
      <c r="G124" s="37" t="str">
        <f t="shared" si="10"/>
        <v/>
      </c>
      <c r="H124" s="37" t="str">
        <f t="shared" si="11"/>
        <v/>
      </c>
      <c r="J124" t="s">
        <v>414</v>
      </c>
      <c r="K124" t="s">
        <v>25</v>
      </c>
      <c r="L124" t="s">
        <v>71</v>
      </c>
      <c r="M124" t="s">
        <v>71</v>
      </c>
      <c r="N124" t="s">
        <v>71</v>
      </c>
      <c r="O124">
        <v>4575</v>
      </c>
      <c r="P124" s="37" t="s">
        <v>941</v>
      </c>
      <c r="Q124" t="s">
        <v>1167</v>
      </c>
      <c r="R124" s="29" t="s">
        <v>454</v>
      </c>
      <c r="U124" t="s">
        <v>26</v>
      </c>
      <c r="V124" t="s">
        <v>407</v>
      </c>
      <c r="X124" s="37" t="s">
        <v>553</v>
      </c>
    </row>
    <row r="125" spans="1:24" x14ac:dyDescent="0.25">
      <c r="A125" s="4" t="s">
        <v>260</v>
      </c>
      <c r="B125" t="s">
        <v>472</v>
      </c>
      <c r="C125" t="s">
        <v>69</v>
      </c>
      <c r="E125" s="55" t="s">
        <v>451</v>
      </c>
      <c r="F125" t="s">
        <v>79</v>
      </c>
      <c r="G125" s="37" t="str">
        <f t="shared" si="10"/>
        <v/>
      </c>
      <c r="H125" s="37" t="str">
        <f t="shared" si="11"/>
        <v/>
      </c>
      <c r="J125" t="s">
        <v>414</v>
      </c>
      <c r="K125" t="s">
        <v>25</v>
      </c>
      <c r="L125" t="s">
        <v>71</v>
      </c>
      <c r="M125" t="s">
        <v>71</v>
      </c>
      <c r="N125" t="s">
        <v>71</v>
      </c>
      <c r="O125">
        <v>4561</v>
      </c>
      <c r="P125" s="37" t="s">
        <v>1302</v>
      </c>
      <c r="Q125" t="s">
        <v>1318</v>
      </c>
      <c r="R125" s="29" t="s">
        <v>454</v>
      </c>
      <c r="U125" t="s">
        <v>26</v>
      </c>
      <c r="V125" t="s">
        <v>407</v>
      </c>
      <c r="X125" s="37" t="s">
        <v>553</v>
      </c>
    </row>
    <row r="126" spans="1:24" x14ac:dyDescent="0.25">
      <c r="A126" s="4" t="s">
        <v>310</v>
      </c>
      <c r="B126" t="s">
        <v>467</v>
      </c>
      <c r="C126" t="s">
        <v>69</v>
      </c>
      <c r="E126" s="55" t="s">
        <v>451</v>
      </c>
      <c r="F126" s="37" t="s">
        <v>79</v>
      </c>
      <c r="G126" s="37" t="str">
        <f t="shared" si="10"/>
        <v/>
      </c>
      <c r="H126" s="37" t="str">
        <f t="shared" si="11"/>
        <v/>
      </c>
      <c r="J126" t="s">
        <v>414</v>
      </c>
      <c r="K126" t="s">
        <v>25</v>
      </c>
      <c r="L126" t="s">
        <v>71</v>
      </c>
      <c r="M126" t="s">
        <v>71</v>
      </c>
      <c r="N126" t="s">
        <v>71</v>
      </c>
      <c r="O126">
        <v>4576</v>
      </c>
      <c r="P126" s="37" t="s">
        <v>942</v>
      </c>
      <c r="Q126" t="s">
        <v>1168</v>
      </c>
      <c r="R126" s="29" t="s">
        <v>454</v>
      </c>
      <c r="U126" t="s">
        <v>26</v>
      </c>
      <c r="V126" t="s">
        <v>407</v>
      </c>
      <c r="X126" s="37" t="s">
        <v>553</v>
      </c>
    </row>
    <row r="127" spans="1:24" x14ac:dyDescent="0.25">
      <c r="A127" t="s">
        <v>687</v>
      </c>
      <c r="B127" t="s">
        <v>64</v>
      </c>
      <c r="C127" t="s">
        <v>23</v>
      </c>
      <c r="F127" s="5" t="s">
        <v>333</v>
      </c>
      <c r="G127" s="37" t="str">
        <f t="shared" ref="G127:G142" si="12">IF(C127="BRAND","",CONCATENATE("TEXTID_",A127))</f>
        <v>TEXTID_CATEGORY_ADMINISTRATION</v>
      </c>
      <c r="H127" s="37" t="str">
        <f t="shared" ref="H127:H142" si="13">IF(C127="BRAND","",CONCATENATE(G127,"_SYNONYMS_HAPTIC"))</f>
        <v>TEXTID_CATEGORY_ADMINISTRATION_SYNONYMS_HAPTIC</v>
      </c>
      <c r="J127" t="s">
        <v>414</v>
      </c>
      <c r="K127" t="s">
        <v>25</v>
      </c>
      <c r="L127" t="s">
        <v>71</v>
      </c>
      <c r="M127" t="s">
        <v>71</v>
      </c>
      <c r="N127" t="s">
        <v>71</v>
      </c>
      <c r="O127">
        <v>3521</v>
      </c>
      <c r="P127" s="37" t="s">
        <v>943</v>
      </c>
      <c r="Q127" t="s">
        <v>1169</v>
      </c>
      <c r="R127" s="37">
        <v>2000</v>
      </c>
      <c r="S127" s="5" t="s">
        <v>1404</v>
      </c>
      <c r="U127" t="s">
        <v>26</v>
      </c>
      <c r="V127" t="s">
        <v>27</v>
      </c>
      <c r="W127" t="str">
        <f t="shared" ref="W127:W158" si="14">CONCATENATE("TEXTID_",A127,"_SYNONYMS_SPEECH")</f>
        <v>TEXTID_CATEGORY_ADMINISTRATION_SYNONYMS_SPEECH</v>
      </c>
      <c r="X127" s="40" t="s">
        <v>574</v>
      </c>
    </row>
    <row r="128" spans="1:24" x14ac:dyDescent="0.25">
      <c r="A128" t="s">
        <v>641</v>
      </c>
      <c r="B128" t="s">
        <v>28</v>
      </c>
      <c r="C128" t="s">
        <v>23</v>
      </c>
      <c r="F128" t="s">
        <v>99</v>
      </c>
      <c r="G128" s="37" t="str">
        <f t="shared" si="12"/>
        <v>TEXTID_CATEGORY_AIRPORT</v>
      </c>
      <c r="H128" s="37" t="str">
        <f t="shared" si="13"/>
        <v>TEXTID_CATEGORY_AIRPORT_SYNONYMS_HAPTIC</v>
      </c>
      <c r="I128" t="s">
        <v>414</v>
      </c>
      <c r="J128" t="s">
        <v>414</v>
      </c>
      <c r="K128" t="s">
        <v>25</v>
      </c>
      <c r="L128" t="s">
        <v>26</v>
      </c>
      <c r="M128" t="s">
        <v>71</v>
      </c>
      <c r="N128" t="s">
        <v>26</v>
      </c>
      <c r="O128">
        <v>8000</v>
      </c>
      <c r="P128" s="37" t="s">
        <v>944</v>
      </c>
      <c r="Q128" t="s">
        <v>1170</v>
      </c>
      <c r="R128" s="37">
        <v>400000</v>
      </c>
      <c r="S128" s="5" t="s">
        <v>1405</v>
      </c>
      <c r="U128" t="s">
        <v>26</v>
      </c>
      <c r="V128" t="s">
        <v>27</v>
      </c>
      <c r="W128" t="str">
        <f t="shared" si="14"/>
        <v>TEXTID_CATEGORY_AIRPORT_SYNONYMS_SPEECH</v>
      </c>
      <c r="X128" s="37" t="s">
        <v>536</v>
      </c>
    </row>
    <row r="129" spans="1:24" x14ac:dyDescent="0.25">
      <c r="A129" t="s">
        <v>642</v>
      </c>
      <c r="B129" t="s">
        <v>498</v>
      </c>
      <c r="C129" t="s">
        <v>23</v>
      </c>
      <c r="F129" s="37" t="s">
        <v>79</v>
      </c>
      <c r="G129" s="37" t="str">
        <f t="shared" si="12"/>
        <v>TEXTID_CATEGORY_AIRPORT_TERMINAL</v>
      </c>
      <c r="H129" s="37" t="str">
        <f t="shared" si="13"/>
        <v>TEXTID_CATEGORY_AIRPORT_TERMINAL_SYNONYMS_HAPTIC</v>
      </c>
      <c r="I129" t="s">
        <v>414</v>
      </c>
      <c r="J129" t="s">
        <v>414</v>
      </c>
      <c r="K129" t="s">
        <v>25</v>
      </c>
      <c r="L129" t="s">
        <v>26</v>
      </c>
      <c r="M129" t="s">
        <v>71</v>
      </c>
      <c r="N129" t="s">
        <v>26</v>
      </c>
      <c r="O129">
        <v>8001</v>
      </c>
      <c r="P129" s="37" t="s">
        <v>945</v>
      </c>
      <c r="Q129" t="s">
        <v>1171</v>
      </c>
      <c r="R129" s="37">
        <v>8000</v>
      </c>
      <c r="U129" t="s">
        <v>26</v>
      </c>
      <c r="V129" t="s">
        <v>27</v>
      </c>
      <c r="W129" t="str">
        <f t="shared" si="14"/>
        <v>TEXTID_CATEGORY_AIRPORT_TERMINAL_SYNONYMS_SPEECH</v>
      </c>
      <c r="X129" s="40" t="s">
        <v>536</v>
      </c>
    </row>
    <row r="130" spans="1:24" x14ac:dyDescent="0.25">
      <c r="A130" t="s">
        <v>682</v>
      </c>
      <c r="B130" s="37" t="s">
        <v>61</v>
      </c>
      <c r="C130" t="s">
        <v>23</v>
      </c>
      <c r="F130" s="5" t="s">
        <v>99</v>
      </c>
      <c r="G130" s="37" t="str">
        <f t="shared" si="12"/>
        <v>TEXTID_CATEGORY_AMUSEMENT_PARK</v>
      </c>
      <c r="H130" s="37" t="str">
        <f t="shared" si="13"/>
        <v>TEXTID_CATEGORY_AMUSEMENT_PARK_SYNONYMS_HAPTIC</v>
      </c>
      <c r="J130" t="s">
        <v>414</v>
      </c>
      <c r="K130" t="s">
        <v>25</v>
      </c>
      <c r="L130" t="s">
        <v>71</v>
      </c>
      <c r="M130" t="s">
        <v>71</v>
      </c>
      <c r="N130" t="s">
        <v>71</v>
      </c>
      <c r="O130">
        <v>3516</v>
      </c>
      <c r="P130" s="37" t="s">
        <v>946</v>
      </c>
      <c r="Q130" t="s">
        <v>1172</v>
      </c>
      <c r="R130" s="37">
        <v>50000</v>
      </c>
      <c r="S130" s="5" t="s">
        <v>1406</v>
      </c>
      <c r="U130" t="s">
        <v>26</v>
      </c>
      <c r="V130" t="s">
        <v>27</v>
      </c>
      <c r="W130" t="str">
        <f t="shared" si="14"/>
        <v>TEXTID_CATEGORY_AMUSEMENT_PARK_SYNONYMS_SPEECH</v>
      </c>
      <c r="X130" s="37" t="s">
        <v>569</v>
      </c>
    </row>
    <row r="131" spans="1:24" x14ac:dyDescent="0.25">
      <c r="A131" t="s">
        <v>697</v>
      </c>
      <c r="B131" s="3" t="s">
        <v>195</v>
      </c>
      <c r="C131" t="s">
        <v>23</v>
      </c>
      <c r="F131" t="s">
        <v>335</v>
      </c>
      <c r="G131" s="37" t="str">
        <f t="shared" si="12"/>
        <v>TEXTID_CATEGORY_AQUARIUM</v>
      </c>
      <c r="H131" s="37" t="str">
        <f t="shared" si="13"/>
        <v>TEXTID_CATEGORY_AQUARIUM_SYNONYMS_HAPTIC</v>
      </c>
      <c r="J131" t="s">
        <v>414</v>
      </c>
      <c r="K131" t="s">
        <v>25</v>
      </c>
      <c r="L131" t="s">
        <v>71</v>
      </c>
      <c r="M131" t="s">
        <v>71</v>
      </c>
      <c r="N131" t="s">
        <v>71</v>
      </c>
      <c r="O131">
        <v>3531</v>
      </c>
      <c r="P131" s="37" t="s">
        <v>947</v>
      </c>
      <c r="Q131" t="s">
        <v>1173</v>
      </c>
      <c r="R131" s="37">
        <v>800</v>
      </c>
      <c r="S131" s="5" t="s">
        <v>1407</v>
      </c>
      <c r="U131" t="s">
        <v>26</v>
      </c>
      <c r="V131" t="s">
        <v>27</v>
      </c>
      <c r="W131" t="str">
        <f t="shared" si="14"/>
        <v>TEXTID_CATEGORY_AQUARIUM_SYNONYMS_SPEECH</v>
      </c>
      <c r="X131" s="37" t="s">
        <v>578</v>
      </c>
    </row>
    <row r="132" spans="1:24" x14ac:dyDescent="0.25">
      <c r="A132" t="s">
        <v>662</v>
      </c>
      <c r="B132" t="s">
        <v>47</v>
      </c>
      <c r="C132" t="s">
        <v>23</v>
      </c>
      <c r="F132" t="s">
        <v>99</v>
      </c>
      <c r="G132" s="37" t="str">
        <f t="shared" si="12"/>
        <v>TEXTID_CATEGORY_ATM</v>
      </c>
      <c r="H132" s="37" t="str">
        <f t="shared" si="13"/>
        <v>TEXTID_CATEGORY_ATM_SYNONYMS_HAPTIC</v>
      </c>
      <c r="J132" t="s">
        <v>414</v>
      </c>
      <c r="K132" t="s">
        <v>25</v>
      </c>
      <c r="L132" t="s">
        <v>71</v>
      </c>
      <c r="M132" t="s">
        <v>71</v>
      </c>
      <c r="N132" t="s">
        <v>71</v>
      </c>
      <c r="O132">
        <v>4506</v>
      </c>
      <c r="P132" s="37" t="s">
        <v>1303</v>
      </c>
      <c r="Q132" t="s">
        <v>1319</v>
      </c>
      <c r="R132" s="37">
        <v>2000</v>
      </c>
      <c r="S132" s="5" t="s">
        <v>1408</v>
      </c>
      <c r="T132" t="str">
        <f>CONCATENATE("TEXTID_",A132,"_PRE_SUFFIX_SPEECH")</f>
        <v>TEXTID_CATEGORY_ATM_PRE_SUFFIX_SPEECH</v>
      </c>
      <c r="U132" t="s">
        <v>26</v>
      </c>
      <c r="V132" t="s">
        <v>27</v>
      </c>
      <c r="W132" t="str">
        <f t="shared" si="14"/>
        <v>TEXTID_CATEGORY_ATM_SYNONYMS_SPEECH</v>
      </c>
      <c r="X132" s="37" t="s">
        <v>554</v>
      </c>
    </row>
    <row r="133" spans="1:24" x14ac:dyDescent="0.25">
      <c r="A133" t="s">
        <v>640</v>
      </c>
      <c r="B133" t="s">
        <v>22</v>
      </c>
      <c r="C133" t="s">
        <v>23</v>
      </c>
      <c r="F133" s="37" t="s">
        <v>77</v>
      </c>
      <c r="G133" s="37" t="str">
        <f t="shared" si="12"/>
        <v>TEXTID_CATEGORY_AUTOSTADT</v>
      </c>
      <c r="H133" s="37" t="str">
        <f t="shared" si="13"/>
        <v>TEXTID_CATEGORY_AUTOSTADT_SYNONYMS_HAPTIC</v>
      </c>
      <c r="I133" t="s">
        <v>414</v>
      </c>
      <c r="J133" t="s">
        <v>24</v>
      </c>
      <c r="K133" t="s">
        <v>25</v>
      </c>
      <c r="L133" t="s">
        <v>71</v>
      </c>
      <c r="M133" t="s">
        <v>71</v>
      </c>
      <c r="N133" t="s">
        <v>71</v>
      </c>
      <c r="O133">
        <v>7500</v>
      </c>
      <c r="P133" s="37" t="s">
        <v>948</v>
      </c>
      <c r="Q133" t="s">
        <v>1174</v>
      </c>
      <c r="R133" s="37">
        <v>50000</v>
      </c>
      <c r="U133" t="s">
        <v>26</v>
      </c>
      <c r="V133" t="s">
        <v>27</v>
      </c>
      <c r="W133" t="str">
        <f t="shared" si="14"/>
        <v>TEXTID_CATEGORY_AUTOSTADT_SYNONYMS_SPEECH</v>
      </c>
      <c r="X133" s="37" t="s">
        <v>535</v>
      </c>
    </row>
    <row r="134" spans="1:24" x14ac:dyDescent="0.25">
      <c r="A134" s="37" t="s">
        <v>683</v>
      </c>
      <c r="B134" t="s">
        <v>107</v>
      </c>
      <c r="C134" t="s">
        <v>23</v>
      </c>
      <c r="F134" s="5" t="s">
        <v>99</v>
      </c>
      <c r="G134" s="37" t="str">
        <f t="shared" si="12"/>
        <v>TEXTID_CATEGORY_BANK</v>
      </c>
      <c r="H134" s="37" t="str">
        <f t="shared" si="13"/>
        <v>TEXTID_CATEGORY_BANK_SYNONYMS_HAPTIC</v>
      </c>
      <c r="J134" t="s">
        <v>414</v>
      </c>
      <c r="K134" t="s">
        <v>25</v>
      </c>
      <c r="L134" t="s">
        <v>71</v>
      </c>
      <c r="M134" t="s">
        <v>71</v>
      </c>
      <c r="N134" t="s">
        <v>71</v>
      </c>
      <c r="O134">
        <v>3517</v>
      </c>
      <c r="P134" s="37" t="s">
        <v>949</v>
      </c>
      <c r="Q134" t="s">
        <v>1175</v>
      </c>
      <c r="R134" s="37">
        <v>2000</v>
      </c>
      <c r="S134" s="5" t="s">
        <v>1409</v>
      </c>
      <c r="U134" t="s">
        <v>26</v>
      </c>
      <c r="V134" t="s">
        <v>27</v>
      </c>
      <c r="W134" t="str">
        <f t="shared" si="14"/>
        <v>TEXTID_CATEGORY_BANK_SYNONYMS_SPEECH</v>
      </c>
      <c r="X134" s="37" t="s">
        <v>570</v>
      </c>
    </row>
    <row r="135" spans="1:24" x14ac:dyDescent="0.25">
      <c r="A135" s="37" t="s">
        <v>669</v>
      </c>
      <c r="B135" t="s">
        <v>86</v>
      </c>
      <c r="C135" t="s">
        <v>23</v>
      </c>
      <c r="F135" s="37" t="s">
        <v>333</v>
      </c>
      <c r="G135" s="37" t="str">
        <f t="shared" si="12"/>
        <v>TEXTID_CATEGORY_BAR_OR_PUB</v>
      </c>
      <c r="H135" s="37" t="str">
        <f t="shared" si="13"/>
        <v>TEXTID_CATEGORY_BAR_OR_PUB_SYNONYMS_HAPTIC</v>
      </c>
      <c r="J135" t="s">
        <v>414</v>
      </c>
      <c r="K135" t="s">
        <v>25</v>
      </c>
      <c r="L135" t="s">
        <v>71</v>
      </c>
      <c r="M135" t="s">
        <v>71</v>
      </c>
      <c r="N135" t="s">
        <v>71</v>
      </c>
      <c r="O135">
        <v>3503</v>
      </c>
      <c r="P135" s="37" t="s">
        <v>950</v>
      </c>
      <c r="Q135" t="s">
        <v>1176</v>
      </c>
      <c r="R135" s="37">
        <v>800</v>
      </c>
      <c r="S135" s="5" t="s">
        <v>1410</v>
      </c>
      <c r="U135" t="s">
        <v>26</v>
      </c>
      <c r="V135" t="s">
        <v>27</v>
      </c>
      <c r="W135" t="str">
        <f t="shared" si="14"/>
        <v>TEXTID_CATEGORY_BAR_OR_PUB_SYNONYMS_SPEECH</v>
      </c>
      <c r="X135" s="37" t="s">
        <v>559</v>
      </c>
    </row>
    <row r="136" spans="1:24" x14ac:dyDescent="0.25">
      <c r="A136" s="37" t="s">
        <v>680</v>
      </c>
      <c r="B136" t="s">
        <v>59</v>
      </c>
      <c r="C136" t="s">
        <v>23</v>
      </c>
      <c r="F136" s="5" t="s">
        <v>333</v>
      </c>
      <c r="G136" s="37" t="str">
        <f t="shared" si="12"/>
        <v>TEXTID_CATEGORY_BOATING</v>
      </c>
      <c r="H136" s="37" t="str">
        <f t="shared" si="13"/>
        <v>TEXTID_CATEGORY_BOATING_SYNONYMS_HAPTIC</v>
      </c>
      <c r="J136" t="s">
        <v>414</v>
      </c>
      <c r="K136" t="s">
        <v>25</v>
      </c>
      <c r="L136" t="s">
        <v>71</v>
      </c>
      <c r="M136" t="s">
        <v>71</v>
      </c>
      <c r="N136" t="s">
        <v>71</v>
      </c>
      <c r="O136">
        <v>3514</v>
      </c>
      <c r="P136" s="37" t="s">
        <v>951</v>
      </c>
      <c r="Q136" t="s">
        <v>1177</v>
      </c>
      <c r="R136" s="37">
        <v>800</v>
      </c>
      <c r="U136" t="s">
        <v>26</v>
      </c>
      <c r="V136" t="s">
        <v>27</v>
      </c>
      <c r="W136" t="str">
        <f t="shared" si="14"/>
        <v>TEXTID_CATEGORY_BOATING_SYNONYMS_SPEECH</v>
      </c>
      <c r="X136" s="40" t="s">
        <v>1510</v>
      </c>
    </row>
    <row r="137" spans="1:24" x14ac:dyDescent="0.25">
      <c r="A137" s="37" t="s">
        <v>699</v>
      </c>
      <c r="B137" t="s">
        <v>84</v>
      </c>
      <c r="C137" t="s">
        <v>23</v>
      </c>
      <c r="F137" t="s">
        <v>335</v>
      </c>
      <c r="G137" s="37" t="str">
        <f t="shared" si="12"/>
        <v>TEXTID_CATEGORY_BOOKSTORE</v>
      </c>
      <c r="H137" s="37" t="str">
        <f t="shared" si="13"/>
        <v>TEXTID_CATEGORY_BOOKSTORE_SYNONYMS_HAPTIC</v>
      </c>
      <c r="J137" t="s">
        <v>414</v>
      </c>
      <c r="K137" t="s">
        <v>25</v>
      </c>
      <c r="L137" t="s">
        <v>71</v>
      </c>
      <c r="M137" t="s">
        <v>71</v>
      </c>
      <c r="N137" t="s">
        <v>71</v>
      </c>
      <c r="O137">
        <v>3533</v>
      </c>
      <c r="P137" s="37" t="s">
        <v>952</v>
      </c>
      <c r="Q137" t="s">
        <v>1178</v>
      </c>
      <c r="R137" s="37">
        <v>800</v>
      </c>
      <c r="S137" s="5" t="s">
        <v>1411</v>
      </c>
      <c r="U137" t="s">
        <v>26</v>
      </c>
      <c r="V137" t="s">
        <v>27</v>
      </c>
      <c r="W137" t="str">
        <f t="shared" si="14"/>
        <v>TEXTID_CATEGORY_BOOKSTORE_SYNONYMS_SPEECH</v>
      </c>
      <c r="X137" s="37" t="s">
        <v>558</v>
      </c>
    </row>
    <row r="138" spans="1:24" x14ac:dyDescent="0.25">
      <c r="A138" s="37" t="s">
        <v>700</v>
      </c>
      <c r="B138" t="s">
        <v>80</v>
      </c>
      <c r="C138" t="s">
        <v>23</v>
      </c>
      <c r="F138" t="s">
        <v>335</v>
      </c>
      <c r="G138" s="37" t="str">
        <f t="shared" si="12"/>
        <v>TEXTID_CATEGORY_BOWLING_CENTRE</v>
      </c>
      <c r="H138" s="37" t="str">
        <f t="shared" si="13"/>
        <v>TEXTID_CATEGORY_BOWLING_CENTRE_SYNONYMS_HAPTIC</v>
      </c>
      <c r="J138" t="s">
        <v>414</v>
      </c>
      <c r="K138" t="s">
        <v>25</v>
      </c>
      <c r="L138" t="s">
        <v>71</v>
      </c>
      <c r="M138" t="s">
        <v>71</v>
      </c>
      <c r="N138" t="s">
        <v>71</v>
      </c>
      <c r="O138">
        <v>3534</v>
      </c>
      <c r="P138" s="37" t="s">
        <v>953</v>
      </c>
      <c r="Q138" t="s">
        <v>1179</v>
      </c>
      <c r="R138" s="37">
        <v>800</v>
      </c>
      <c r="S138" s="5" t="s">
        <v>1412</v>
      </c>
      <c r="U138" t="s">
        <v>26</v>
      </c>
      <c r="V138" t="s">
        <v>27</v>
      </c>
      <c r="W138" t="str">
        <f t="shared" si="14"/>
        <v>TEXTID_CATEGORY_BOWLING_CENTRE_SYNONYMS_SPEECH</v>
      </c>
      <c r="X138" s="37" t="s">
        <v>566</v>
      </c>
    </row>
    <row r="139" spans="1:24" x14ac:dyDescent="0.25">
      <c r="A139" s="37" t="s">
        <v>656</v>
      </c>
      <c r="B139" t="s">
        <v>41</v>
      </c>
      <c r="C139" t="s">
        <v>23</v>
      </c>
      <c r="F139" s="37" t="s">
        <v>333</v>
      </c>
      <c r="G139" s="37" t="str">
        <f t="shared" si="12"/>
        <v>TEXTID_CATEGORY_BUS_STATION</v>
      </c>
      <c r="H139" s="37" t="str">
        <f t="shared" si="13"/>
        <v>TEXTID_CATEGORY_BUS_STATION_SYNONYMS_HAPTIC</v>
      </c>
      <c r="J139" t="s">
        <v>414</v>
      </c>
      <c r="K139" t="s">
        <v>25</v>
      </c>
      <c r="L139" t="s">
        <v>71</v>
      </c>
      <c r="M139" t="s">
        <v>71</v>
      </c>
      <c r="N139" t="s">
        <v>71</v>
      </c>
      <c r="O139">
        <v>5102</v>
      </c>
      <c r="P139" s="37" t="s">
        <v>954</v>
      </c>
      <c r="Q139" t="s">
        <v>1180</v>
      </c>
      <c r="R139" s="37">
        <v>2000</v>
      </c>
      <c r="S139" s="5" t="s">
        <v>1413</v>
      </c>
      <c r="U139" t="s">
        <v>26</v>
      </c>
      <c r="V139" t="s">
        <v>27</v>
      </c>
      <c r="W139" t="str">
        <f t="shared" si="14"/>
        <v>TEXTID_CATEGORY_BUS_STATION_SYNONYMS_SPEECH</v>
      </c>
      <c r="X139" s="40" t="s">
        <v>547</v>
      </c>
    </row>
    <row r="140" spans="1:24" x14ac:dyDescent="0.25">
      <c r="A140" s="37" t="s">
        <v>685</v>
      </c>
      <c r="B140" t="s">
        <v>63</v>
      </c>
      <c r="C140" t="s">
        <v>23</v>
      </c>
      <c r="F140" s="5" t="s">
        <v>99</v>
      </c>
      <c r="G140" s="37" t="str">
        <f t="shared" si="12"/>
        <v>TEXTID_CATEGORY_BUSINESS</v>
      </c>
      <c r="H140" s="37" t="str">
        <f t="shared" si="13"/>
        <v>TEXTID_CATEGORY_BUSINESS_SYNONYMS_HAPTIC</v>
      </c>
      <c r="J140" t="s">
        <v>414</v>
      </c>
      <c r="K140" t="s">
        <v>25</v>
      </c>
      <c r="L140" t="s">
        <v>71</v>
      </c>
      <c r="M140" t="s">
        <v>71</v>
      </c>
      <c r="N140" t="s">
        <v>71</v>
      </c>
      <c r="O140">
        <v>3519</v>
      </c>
      <c r="P140" s="37" t="s">
        <v>955</v>
      </c>
      <c r="Q140" t="s">
        <v>1181</v>
      </c>
      <c r="R140" s="37">
        <v>800</v>
      </c>
      <c r="U140" t="s">
        <v>26</v>
      </c>
      <c r="V140" t="s">
        <v>27</v>
      </c>
      <c r="W140" t="str">
        <f t="shared" si="14"/>
        <v>TEXTID_CATEGORY_BUSINESS_SYNONYMS_SPEECH</v>
      </c>
      <c r="X140" s="37" t="s">
        <v>572</v>
      </c>
    </row>
    <row r="141" spans="1:24" x14ac:dyDescent="0.25">
      <c r="A141" s="37" t="s">
        <v>705</v>
      </c>
      <c r="B141" t="s">
        <v>197</v>
      </c>
      <c r="C141" t="s">
        <v>23</v>
      </c>
      <c r="F141" t="s">
        <v>334</v>
      </c>
      <c r="G141" s="37" t="str">
        <f t="shared" si="12"/>
        <v>TEXTID_CATEGORY_CAMPING_OR_CARAVAN_SITE</v>
      </c>
      <c r="H141" s="37" t="str">
        <f t="shared" si="13"/>
        <v>TEXTID_CATEGORY_CAMPING_OR_CARAVAN_SITE_SYNONYMS_HAPTIC</v>
      </c>
      <c r="J141" t="s">
        <v>414</v>
      </c>
      <c r="K141" t="s">
        <v>25</v>
      </c>
      <c r="L141" t="s">
        <v>71</v>
      </c>
      <c r="M141" t="s">
        <v>71</v>
      </c>
      <c r="N141" t="s">
        <v>71</v>
      </c>
      <c r="O141">
        <v>3538</v>
      </c>
      <c r="P141" s="37" t="s">
        <v>956</v>
      </c>
      <c r="Q141" t="s">
        <v>1182</v>
      </c>
      <c r="R141" s="37">
        <v>2000</v>
      </c>
      <c r="S141" s="5" t="s">
        <v>1414</v>
      </c>
      <c r="U141" t="s">
        <v>26</v>
      </c>
      <c r="V141" t="s">
        <v>27</v>
      </c>
      <c r="W141" t="str">
        <f t="shared" si="14"/>
        <v>TEXTID_CATEGORY_CAMPING_OR_CARAVAN_SITE_SYNONYMS_SPEECH</v>
      </c>
      <c r="X141" s="37" t="s">
        <v>582</v>
      </c>
    </row>
    <row r="142" spans="1:24" x14ac:dyDescent="0.25">
      <c r="A142" s="37" t="s">
        <v>653</v>
      </c>
      <c r="B142" t="s">
        <v>40</v>
      </c>
      <c r="C142" t="s">
        <v>23</v>
      </c>
      <c r="F142" t="s">
        <v>99</v>
      </c>
      <c r="G142" s="37" t="str">
        <f t="shared" si="12"/>
        <v>TEXTID_CATEGORY_CAR_RENTAL</v>
      </c>
      <c r="H142" s="37" t="str">
        <f t="shared" si="13"/>
        <v>TEXTID_CATEGORY_CAR_RENTAL_SYNONYMS_HAPTIC</v>
      </c>
      <c r="J142" t="s">
        <v>414</v>
      </c>
      <c r="K142" t="s">
        <v>25</v>
      </c>
      <c r="L142" t="s">
        <v>71</v>
      </c>
      <c r="M142" t="s">
        <v>71</v>
      </c>
      <c r="N142" t="s">
        <v>71</v>
      </c>
      <c r="O142">
        <v>4101</v>
      </c>
      <c r="P142" s="37" t="s">
        <v>957</v>
      </c>
      <c r="Q142" t="s">
        <v>1183</v>
      </c>
      <c r="R142" s="37">
        <v>2000</v>
      </c>
      <c r="S142" s="5" t="s">
        <v>1415</v>
      </c>
      <c r="U142" t="s">
        <v>26</v>
      </c>
      <c r="V142" t="s">
        <v>27</v>
      </c>
      <c r="W142" t="str">
        <f t="shared" si="14"/>
        <v>TEXTID_CATEGORY_CAR_RENTAL_SYNONYMS_SPEECH</v>
      </c>
      <c r="X142" s="37" t="s">
        <v>544</v>
      </c>
    </row>
    <row r="143" spans="1:24" x14ac:dyDescent="0.25">
      <c r="A143" s="37" t="s">
        <v>706</v>
      </c>
      <c r="B143" t="s">
        <v>90</v>
      </c>
      <c r="C143" t="s">
        <v>23</v>
      </c>
      <c r="F143" s="37" t="s">
        <v>89</v>
      </c>
      <c r="G143" s="37" t="str">
        <f t="shared" ref="G143:G212" si="15">IF(C143="BRAND","",CONCATENATE("TEXTID_",A143))</f>
        <v>TEXTID_CATEGORY_CAR_WASH</v>
      </c>
      <c r="H143" s="37" t="str">
        <f t="shared" ref="H143:H212" si="16">IF(C143="BRAND","",CONCATENATE(G143,"_SYNONYMS_HAPTIC"))</f>
        <v>TEXTID_CATEGORY_CAR_WASH_SYNONYMS_HAPTIC</v>
      </c>
      <c r="J143" t="s">
        <v>414</v>
      </c>
      <c r="K143" t="s">
        <v>25</v>
      </c>
      <c r="L143" t="s">
        <v>71</v>
      </c>
      <c r="M143" t="s">
        <v>71</v>
      </c>
      <c r="N143" t="s">
        <v>71</v>
      </c>
      <c r="O143">
        <v>3539</v>
      </c>
      <c r="P143" s="37" t="s">
        <v>958</v>
      </c>
      <c r="Q143" t="s">
        <v>1184</v>
      </c>
      <c r="R143" s="37">
        <v>2000</v>
      </c>
      <c r="S143" s="5" t="s">
        <v>1416</v>
      </c>
      <c r="U143" t="s">
        <v>26</v>
      </c>
      <c r="V143" t="s">
        <v>27</v>
      </c>
      <c r="W143" t="str">
        <f t="shared" si="14"/>
        <v>TEXTID_CATEGORY_CAR_WASH_SYNONYMS_SPEECH</v>
      </c>
      <c r="X143" s="37" t="s">
        <v>583</v>
      </c>
    </row>
    <row r="144" spans="1:24" x14ac:dyDescent="0.25">
      <c r="A144" s="37" t="s">
        <v>674</v>
      </c>
      <c r="B144" t="s">
        <v>54</v>
      </c>
      <c r="C144" t="s">
        <v>23</v>
      </c>
      <c r="F144" s="5" t="s">
        <v>333</v>
      </c>
      <c r="G144" s="37" t="str">
        <f t="shared" si="15"/>
        <v>TEXTID_CATEGORY_CASINO</v>
      </c>
      <c r="H144" s="37" t="str">
        <f t="shared" si="16"/>
        <v>TEXTID_CATEGORY_CASINO_SYNONYMS_HAPTIC</v>
      </c>
      <c r="J144" t="s">
        <v>414</v>
      </c>
      <c r="K144" t="s">
        <v>25</v>
      </c>
      <c r="L144" t="s">
        <v>71</v>
      </c>
      <c r="M144" t="s">
        <v>71</v>
      </c>
      <c r="N144" t="s">
        <v>71</v>
      </c>
      <c r="O144">
        <v>3508</v>
      </c>
      <c r="P144" s="37" t="s">
        <v>959</v>
      </c>
      <c r="Q144" t="s">
        <v>1185</v>
      </c>
      <c r="R144" s="37">
        <v>800</v>
      </c>
      <c r="S144" s="5" t="s">
        <v>1417</v>
      </c>
      <c r="U144" t="s">
        <v>26</v>
      </c>
      <c r="V144" t="s">
        <v>27</v>
      </c>
      <c r="W144" t="str">
        <f t="shared" si="14"/>
        <v>TEXTID_CATEGORY_CASINO_SYNONYMS_SPEECH</v>
      </c>
      <c r="X144" s="37" t="s">
        <v>560</v>
      </c>
    </row>
    <row r="145" spans="1:24" x14ac:dyDescent="0.25">
      <c r="A145" s="37" t="s">
        <v>691</v>
      </c>
      <c r="B145" t="s">
        <v>68</v>
      </c>
      <c r="C145" t="s">
        <v>23</v>
      </c>
      <c r="F145" s="5" t="s">
        <v>333</v>
      </c>
      <c r="G145" s="37" t="str">
        <f t="shared" si="15"/>
        <v>TEXTID_CATEGORY_CEMETERY</v>
      </c>
      <c r="H145" s="37" t="str">
        <f t="shared" si="16"/>
        <v>TEXTID_CATEGORY_CEMETERY_SYNONYMS_HAPTIC</v>
      </c>
      <c r="J145" t="s">
        <v>414</v>
      </c>
      <c r="K145" t="s">
        <v>25</v>
      </c>
      <c r="L145" t="s">
        <v>71</v>
      </c>
      <c r="M145" t="s">
        <v>71</v>
      </c>
      <c r="N145" t="s">
        <v>71</v>
      </c>
      <c r="O145">
        <v>3525</v>
      </c>
      <c r="P145" s="37" t="s">
        <v>960</v>
      </c>
      <c r="Q145" t="s">
        <v>1186</v>
      </c>
      <c r="R145" s="37">
        <v>800</v>
      </c>
      <c r="S145" s="5" t="s">
        <v>1418</v>
      </c>
      <c r="U145" t="s">
        <v>26</v>
      </c>
      <c r="V145" t="s">
        <v>27</v>
      </c>
      <c r="W145" t="str">
        <f t="shared" si="14"/>
        <v>TEXTID_CATEGORY_CEMETERY_SYNONYMS_SPEECH</v>
      </c>
      <c r="X145" s="40" t="s">
        <v>535</v>
      </c>
    </row>
    <row r="146" spans="1:24" x14ac:dyDescent="0.25">
      <c r="A146" s="37" t="s">
        <v>646</v>
      </c>
      <c r="B146" t="s">
        <v>33</v>
      </c>
      <c r="C146" t="s">
        <v>23</v>
      </c>
      <c r="F146" s="37" t="s">
        <v>100</v>
      </c>
      <c r="G146" s="37" t="str">
        <f t="shared" si="15"/>
        <v>TEXTID_CATEGORY_CHARGING_STATION</v>
      </c>
      <c r="H146" s="37" t="str">
        <f t="shared" si="16"/>
        <v>TEXTID_CATEGORY_CHARGING_STATION_SYNONYMS_HAPTIC</v>
      </c>
      <c r="I146" t="s">
        <v>414</v>
      </c>
      <c r="J146" t="s">
        <v>414</v>
      </c>
      <c r="K146" t="s">
        <v>25</v>
      </c>
      <c r="L146" t="s">
        <v>71</v>
      </c>
      <c r="M146" t="s">
        <v>26</v>
      </c>
      <c r="N146" t="s">
        <v>71</v>
      </c>
      <c r="O146">
        <v>4000</v>
      </c>
      <c r="P146" s="37" t="s">
        <v>961</v>
      </c>
      <c r="Q146" t="s">
        <v>1187</v>
      </c>
      <c r="R146" s="37">
        <v>8000</v>
      </c>
      <c r="S146" s="5" t="s">
        <v>1419</v>
      </c>
      <c r="U146" t="s">
        <v>26</v>
      </c>
      <c r="V146" t="s">
        <v>27</v>
      </c>
      <c r="W146" t="str">
        <f t="shared" si="14"/>
        <v>TEXTID_CATEGORY_CHARGING_STATION_SYNONYMS_SPEECH</v>
      </c>
      <c r="X146" s="37" t="s">
        <v>538</v>
      </c>
    </row>
    <row r="147" spans="1:24" x14ac:dyDescent="0.25">
      <c r="A147" s="37" t="s">
        <v>673</v>
      </c>
      <c r="B147" t="s">
        <v>187</v>
      </c>
      <c r="C147" t="s">
        <v>23</v>
      </c>
      <c r="F147" s="5" t="s">
        <v>99</v>
      </c>
      <c r="G147" s="37" t="str">
        <f t="shared" si="15"/>
        <v>TEXTID_CATEGORY_CINEMA</v>
      </c>
      <c r="H147" s="37" t="str">
        <f t="shared" si="16"/>
        <v>TEXTID_CATEGORY_CINEMA_SYNONYMS_HAPTIC</v>
      </c>
      <c r="J147" t="s">
        <v>414</v>
      </c>
      <c r="K147" t="s">
        <v>25</v>
      </c>
      <c r="L147" t="s">
        <v>71</v>
      </c>
      <c r="M147" t="s">
        <v>71</v>
      </c>
      <c r="N147" t="s">
        <v>71</v>
      </c>
      <c r="O147">
        <v>3507</v>
      </c>
      <c r="P147" s="37" t="s">
        <v>962</v>
      </c>
      <c r="Q147" t="s">
        <v>1188</v>
      </c>
      <c r="R147" s="37">
        <v>2000</v>
      </c>
      <c r="S147" s="5" t="s">
        <v>1420</v>
      </c>
      <c r="U147" t="s">
        <v>26</v>
      </c>
      <c r="V147" t="s">
        <v>27</v>
      </c>
      <c r="W147" t="str">
        <f t="shared" si="14"/>
        <v>TEXTID_CATEGORY_CINEMA_SYNONYMS_SPEECH</v>
      </c>
      <c r="X147" s="37" t="s">
        <v>562</v>
      </c>
    </row>
    <row r="148" spans="1:24" x14ac:dyDescent="0.25">
      <c r="A148" s="37" t="s">
        <v>707</v>
      </c>
      <c r="B148" t="s">
        <v>91</v>
      </c>
      <c r="C148" t="s">
        <v>23</v>
      </c>
      <c r="F148" t="s">
        <v>336</v>
      </c>
      <c r="G148" s="37" t="str">
        <f t="shared" si="15"/>
        <v>TEXTID_CATEGORY_CITY_HALL</v>
      </c>
      <c r="H148" s="37" t="str">
        <f t="shared" si="16"/>
        <v>TEXTID_CATEGORY_CITY_HALL_SYNONYMS_HAPTIC</v>
      </c>
      <c r="J148" t="s">
        <v>414</v>
      </c>
      <c r="K148" t="s">
        <v>25</v>
      </c>
      <c r="L148" t="s">
        <v>71</v>
      </c>
      <c r="M148" t="s">
        <v>71</v>
      </c>
      <c r="N148" t="s">
        <v>71</v>
      </c>
      <c r="O148">
        <v>3540</v>
      </c>
      <c r="P148" s="37" t="s">
        <v>963</v>
      </c>
      <c r="Q148" t="s">
        <v>1189</v>
      </c>
      <c r="R148" s="37">
        <v>2000</v>
      </c>
      <c r="S148" s="5" t="s">
        <v>1421</v>
      </c>
      <c r="U148" t="s">
        <v>26</v>
      </c>
      <c r="V148" t="s">
        <v>27</v>
      </c>
      <c r="W148" t="str">
        <f t="shared" si="14"/>
        <v>TEXTID_CATEGORY_CITY_HALL_SYNONYMS_SPEECH</v>
      </c>
      <c r="X148" s="37" t="s">
        <v>574</v>
      </c>
    </row>
    <row r="149" spans="1:24" x14ac:dyDescent="0.25">
      <c r="A149" s="37" t="s">
        <v>666</v>
      </c>
      <c r="B149" t="s">
        <v>49</v>
      </c>
      <c r="C149" t="s">
        <v>23</v>
      </c>
      <c r="F149" t="s">
        <v>333</v>
      </c>
      <c r="G149" s="37" t="str">
        <f t="shared" si="15"/>
        <v>TEXTID_CATEGORY_CLOTHING</v>
      </c>
      <c r="H149" s="37" t="str">
        <f t="shared" si="16"/>
        <v>TEXTID_CATEGORY_CLOTHING_SYNONYMS_HAPTIC</v>
      </c>
      <c r="J149" t="s">
        <v>414</v>
      </c>
      <c r="K149" t="s">
        <v>25</v>
      </c>
      <c r="L149" t="s">
        <v>71</v>
      </c>
      <c r="M149" t="s">
        <v>71</v>
      </c>
      <c r="N149" t="s">
        <v>71</v>
      </c>
      <c r="O149">
        <v>3500</v>
      </c>
      <c r="P149" s="37" t="s">
        <v>964</v>
      </c>
      <c r="Q149" t="s">
        <v>1190</v>
      </c>
      <c r="R149" s="37">
        <v>800</v>
      </c>
      <c r="S149" s="5" t="s">
        <v>1422</v>
      </c>
      <c r="U149" t="s">
        <v>26</v>
      </c>
      <c r="V149" t="s">
        <v>27</v>
      </c>
      <c r="W149" t="str">
        <f t="shared" si="14"/>
        <v>TEXTID_CATEGORY_CLOTHING_SYNONYMS_SPEECH</v>
      </c>
      <c r="X149" s="37" t="s">
        <v>558</v>
      </c>
    </row>
    <row r="150" spans="1:24" x14ac:dyDescent="0.25">
      <c r="A150" s="37" t="s">
        <v>644</v>
      </c>
      <c r="B150" t="s">
        <v>31</v>
      </c>
      <c r="C150" t="s">
        <v>23</v>
      </c>
      <c r="F150" t="s">
        <v>78</v>
      </c>
      <c r="G150" s="37" t="str">
        <f t="shared" si="15"/>
        <v>TEXTID_CATEGORY_CNG_STATION</v>
      </c>
      <c r="H150" s="37" t="str">
        <f t="shared" si="16"/>
        <v>TEXTID_CATEGORY_CNG_STATION_SYNONYMS_HAPTIC</v>
      </c>
      <c r="I150" t="s">
        <v>414</v>
      </c>
      <c r="J150" t="s">
        <v>414</v>
      </c>
      <c r="K150" t="s">
        <v>25</v>
      </c>
      <c r="L150" t="s">
        <v>71</v>
      </c>
      <c r="M150" t="s">
        <v>26</v>
      </c>
      <c r="N150" t="s">
        <v>71</v>
      </c>
      <c r="O150">
        <v>3901</v>
      </c>
      <c r="P150" s="37" t="s">
        <v>1304</v>
      </c>
      <c r="Q150" t="s">
        <v>1320</v>
      </c>
      <c r="R150" s="37">
        <v>8000</v>
      </c>
      <c r="U150" t="s">
        <v>26</v>
      </c>
      <c r="V150" t="s">
        <v>27</v>
      </c>
      <c r="W150" t="str">
        <f t="shared" si="14"/>
        <v>TEXTID_CATEGORY_CNG_STATION_SYNONYMS_SPEECH</v>
      </c>
      <c r="X150" s="40" t="s">
        <v>537</v>
      </c>
    </row>
    <row r="151" spans="1:24" x14ac:dyDescent="0.25">
      <c r="A151" s="37" t="s">
        <v>663</v>
      </c>
      <c r="B151" t="s">
        <v>191</v>
      </c>
      <c r="C151" t="s">
        <v>23</v>
      </c>
      <c r="F151" s="37" t="s">
        <v>99</v>
      </c>
      <c r="G151" s="37" t="str">
        <f t="shared" si="15"/>
        <v>TEXTID_CATEGORY_COFFEE_SHOP</v>
      </c>
      <c r="H151" s="37" t="str">
        <f t="shared" si="16"/>
        <v>TEXTID_CATEGORY_COFFEE_SHOP_SYNONYMS_HAPTIC</v>
      </c>
      <c r="J151" t="s">
        <v>414</v>
      </c>
      <c r="K151" t="s">
        <v>25</v>
      </c>
      <c r="L151" t="s">
        <v>71</v>
      </c>
      <c r="M151" t="s">
        <v>71</v>
      </c>
      <c r="N151" t="s">
        <v>71</v>
      </c>
      <c r="O151">
        <v>4507</v>
      </c>
      <c r="P151" s="37" t="s">
        <v>965</v>
      </c>
      <c r="Q151" t="s">
        <v>1191</v>
      </c>
      <c r="R151" s="37">
        <v>800</v>
      </c>
      <c r="S151" s="5" t="s">
        <v>1423</v>
      </c>
      <c r="T151" t="str">
        <f>CONCATENATE("TEXTID_",A151,"_PRE_SUFFIX_SPEECH")</f>
        <v>TEXTID_CATEGORY_COFFEE_SHOP_PRE_SUFFIX_SPEECH</v>
      </c>
      <c r="U151" t="s">
        <v>26</v>
      </c>
      <c r="V151" t="s">
        <v>27</v>
      </c>
      <c r="W151" t="str">
        <f t="shared" si="14"/>
        <v>TEXTID_CATEGORY_COFFEE_SHOP_SYNONYMS_SPEECH</v>
      </c>
      <c r="X151" s="37" t="s">
        <v>555</v>
      </c>
    </row>
    <row r="152" spans="1:24" x14ac:dyDescent="0.25">
      <c r="A152" s="37" t="s">
        <v>686</v>
      </c>
      <c r="B152" t="s">
        <v>196</v>
      </c>
      <c r="C152" t="s">
        <v>23</v>
      </c>
      <c r="F152" s="5" t="s">
        <v>333</v>
      </c>
      <c r="G152" s="37" t="str">
        <f t="shared" si="15"/>
        <v>TEXTID_CATEGORY_CONVENTION_CENTER</v>
      </c>
      <c r="H152" s="37" t="str">
        <f t="shared" si="16"/>
        <v>TEXTID_CATEGORY_CONVENTION_CENTER_SYNONYMS_HAPTIC</v>
      </c>
      <c r="J152" t="s">
        <v>414</v>
      </c>
      <c r="K152" t="s">
        <v>25</v>
      </c>
      <c r="L152" t="s">
        <v>71</v>
      </c>
      <c r="M152" t="s">
        <v>71</v>
      </c>
      <c r="N152" t="s">
        <v>71</v>
      </c>
      <c r="O152">
        <v>3520</v>
      </c>
      <c r="P152" s="37" t="s">
        <v>966</v>
      </c>
      <c r="Q152" t="s">
        <v>1192</v>
      </c>
      <c r="R152" s="37">
        <v>2000</v>
      </c>
      <c r="U152" t="s">
        <v>26</v>
      </c>
      <c r="V152" t="s">
        <v>27</v>
      </c>
      <c r="W152" t="str">
        <f t="shared" si="14"/>
        <v>TEXTID_CATEGORY_CONVENTION_CENTER_SYNONYMS_SPEECH</v>
      </c>
      <c r="X152" s="37" t="s">
        <v>573</v>
      </c>
    </row>
    <row r="153" spans="1:24" x14ac:dyDescent="0.25">
      <c r="A153" s="37" t="s">
        <v>701</v>
      </c>
      <c r="B153" t="s">
        <v>81</v>
      </c>
      <c r="C153" t="s">
        <v>23</v>
      </c>
      <c r="F153" t="s">
        <v>334</v>
      </c>
      <c r="G153" s="37" t="str">
        <f t="shared" si="15"/>
        <v>TEXTID_CATEGORY_COURT_HOUSE</v>
      </c>
      <c r="H153" s="37" t="str">
        <f t="shared" si="16"/>
        <v>TEXTID_CATEGORY_COURT_HOUSE_SYNONYMS_HAPTIC</v>
      </c>
      <c r="J153" t="s">
        <v>414</v>
      </c>
      <c r="K153" t="s">
        <v>25</v>
      </c>
      <c r="L153" t="s">
        <v>71</v>
      </c>
      <c r="M153" t="s">
        <v>71</v>
      </c>
      <c r="N153" t="s">
        <v>71</v>
      </c>
      <c r="O153">
        <v>3535</v>
      </c>
      <c r="P153" s="37" t="s">
        <v>967</v>
      </c>
      <c r="Q153" t="s">
        <v>1193</v>
      </c>
      <c r="R153" s="37">
        <v>800</v>
      </c>
      <c r="S153" s="5" t="s">
        <v>1424</v>
      </c>
      <c r="U153" t="s">
        <v>26</v>
      </c>
      <c r="V153" t="s">
        <v>27</v>
      </c>
      <c r="W153" t="str">
        <f t="shared" si="14"/>
        <v>TEXTID_CATEGORY_COURT_HOUSE_SYNONYMS_SPEECH</v>
      </c>
      <c r="X153" s="37" t="s">
        <v>579</v>
      </c>
    </row>
    <row r="154" spans="1:24" x14ac:dyDescent="0.25">
      <c r="A154" s="37" t="s">
        <v>708</v>
      </c>
      <c r="B154" t="s">
        <v>96</v>
      </c>
      <c r="C154" t="s">
        <v>23</v>
      </c>
      <c r="F154" t="s">
        <v>336</v>
      </c>
      <c r="G154" s="37" t="str">
        <f t="shared" si="15"/>
        <v>TEXTID_CATEGORY_DENTIST</v>
      </c>
      <c r="H154" s="37" t="str">
        <f t="shared" si="16"/>
        <v>TEXTID_CATEGORY_DENTIST_SYNONYMS_HAPTIC</v>
      </c>
      <c r="J154" t="s">
        <v>414</v>
      </c>
      <c r="K154" t="s">
        <v>25</v>
      </c>
      <c r="L154" t="s">
        <v>71</v>
      </c>
      <c r="M154" t="s">
        <v>71</v>
      </c>
      <c r="N154" t="s">
        <v>71</v>
      </c>
      <c r="O154">
        <v>3541</v>
      </c>
      <c r="P154" s="37" t="s">
        <v>968</v>
      </c>
      <c r="Q154" t="s">
        <v>1194</v>
      </c>
      <c r="R154" s="37">
        <v>800</v>
      </c>
      <c r="S154" s="5" t="s">
        <v>1425</v>
      </c>
      <c r="U154" t="s">
        <v>26</v>
      </c>
      <c r="V154" t="s">
        <v>27</v>
      </c>
      <c r="W154" t="str">
        <f t="shared" si="14"/>
        <v>TEXTID_CATEGORY_DENTIST_SYNONYMS_SPEECH</v>
      </c>
      <c r="X154" s="37" t="s">
        <v>584</v>
      </c>
    </row>
    <row r="155" spans="1:24" x14ac:dyDescent="0.25">
      <c r="A155" s="37" t="s">
        <v>645</v>
      </c>
      <c r="B155" t="s">
        <v>32</v>
      </c>
      <c r="C155" t="s">
        <v>23</v>
      </c>
      <c r="F155" t="s">
        <v>79</v>
      </c>
      <c r="G155" s="37" t="str">
        <f t="shared" si="15"/>
        <v>TEXTID_CATEGORY_DIESEL_STATION</v>
      </c>
      <c r="H155" s="37" t="str">
        <f t="shared" si="16"/>
        <v>TEXTID_CATEGORY_DIESEL_STATION_SYNONYMS_HAPTIC</v>
      </c>
      <c r="I155" t="s">
        <v>414</v>
      </c>
      <c r="J155" t="s">
        <v>102</v>
      </c>
      <c r="K155" t="s">
        <v>25</v>
      </c>
      <c r="L155" t="s">
        <v>71</v>
      </c>
      <c r="M155" t="s">
        <v>26</v>
      </c>
      <c r="N155" t="s">
        <v>71</v>
      </c>
      <c r="O155">
        <v>3902</v>
      </c>
      <c r="P155" s="37" t="s">
        <v>969</v>
      </c>
      <c r="Q155" t="s">
        <v>1195</v>
      </c>
      <c r="R155" s="37">
        <v>8000</v>
      </c>
      <c r="U155" t="s">
        <v>26</v>
      </c>
      <c r="V155" t="s">
        <v>27</v>
      </c>
      <c r="W155" t="str">
        <f t="shared" si="14"/>
        <v>TEXTID_CATEGORY_DIESEL_STATION_SYNONYMS_SPEECH</v>
      </c>
      <c r="X155" s="40" t="s">
        <v>537</v>
      </c>
    </row>
    <row r="156" spans="1:24" x14ac:dyDescent="0.25">
      <c r="A156" s="37" t="s">
        <v>719</v>
      </c>
      <c r="B156" t="s">
        <v>198</v>
      </c>
      <c r="C156" t="s">
        <v>23</v>
      </c>
      <c r="F156" s="37" t="s">
        <v>335</v>
      </c>
      <c r="G156" s="37" t="str">
        <f t="shared" si="15"/>
        <v>TEXTID_CATEGORY_DRUGSTORE</v>
      </c>
      <c r="H156" s="37" t="str">
        <f t="shared" si="16"/>
        <v>TEXTID_CATEGORY_DRUGSTORE_SYNONYMS_HAPTIC</v>
      </c>
      <c r="J156" t="s">
        <v>414</v>
      </c>
      <c r="K156" t="s">
        <v>25</v>
      </c>
      <c r="L156" t="s">
        <v>71</v>
      </c>
      <c r="M156" t="s">
        <v>71</v>
      </c>
      <c r="N156" t="s">
        <v>71</v>
      </c>
      <c r="O156">
        <v>3552</v>
      </c>
      <c r="P156" s="37" t="s">
        <v>970</v>
      </c>
      <c r="Q156" t="s">
        <v>1196</v>
      </c>
      <c r="R156" s="37">
        <v>800</v>
      </c>
      <c r="U156" t="s">
        <v>26</v>
      </c>
      <c r="V156" t="s">
        <v>27</v>
      </c>
      <c r="W156" t="str">
        <f t="shared" si="14"/>
        <v>TEXTID_CATEGORY_DRUGSTORE_SYNONYMS_SPEECH</v>
      </c>
      <c r="X156" s="37" t="s">
        <v>558</v>
      </c>
    </row>
    <row r="157" spans="1:24" x14ac:dyDescent="0.25">
      <c r="A157" s="37" t="s">
        <v>689</v>
      </c>
      <c r="B157" t="s">
        <v>66</v>
      </c>
      <c r="C157" t="s">
        <v>23</v>
      </c>
      <c r="F157" s="5" t="s">
        <v>99</v>
      </c>
      <c r="G157" s="37" t="str">
        <f t="shared" si="15"/>
        <v>TEXTID_CATEGORY_EDUCATIONAL_INSTITUTE</v>
      </c>
      <c r="H157" s="37" t="str">
        <f t="shared" si="16"/>
        <v>TEXTID_CATEGORY_EDUCATIONAL_INSTITUTE_SYNONYMS_HAPTIC</v>
      </c>
      <c r="J157" t="s">
        <v>414</v>
      </c>
      <c r="K157" t="s">
        <v>25</v>
      </c>
      <c r="L157" t="s">
        <v>71</v>
      </c>
      <c r="M157" t="s">
        <v>71</v>
      </c>
      <c r="N157" t="s">
        <v>71</v>
      </c>
      <c r="O157">
        <v>3523</v>
      </c>
      <c r="P157" s="37" t="s">
        <v>971</v>
      </c>
      <c r="Q157" t="s">
        <v>1197</v>
      </c>
      <c r="R157" s="37">
        <v>800</v>
      </c>
      <c r="S157" s="5" t="s">
        <v>1426</v>
      </c>
      <c r="U157" t="s">
        <v>26</v>
      </c>
      <c r="V157" t="s">
        <v>27</v>
      </c>
      <c r="W157" t="str">
        <f t="shared" si="14"/>
        <v>TEXTID_CATEGORY_EDUCATIONAL_INSTITUTE_SYNONYMS_SPEECH</v>
      </c>
      <c r="X157" s="37" t="s">
        <v>576</v>
      </c>
    </row>
    <row r="158" spans="1:24" x14ac:dyDescent="0.25">
      <c r="A158" s="37" t="s">
        <v>667</v>
      </c>
      <c r="B158" t="s">
        <v>50</v>
      </c>
      <c r="C158" t="s">
        <v>23</v>
      </c>
      <c r="F158" s="37" t="s">
        <v>333</v>
      </c>
      <c r="G158" s="37" t="str">
        <f t="shared" si="15"/>
        <v>TEXTID_CATEGORY_ELECTRONIC</v>
      </c>
      <c r="H158" s="37" t="str">
        <f t="shared" si="16"/>
        <v>TEXTID_CATEGORY_ELECTRONIC_SYNONYMS_HAPTIC</v>
      </c>
      <c r="J158" t="s">
        <v>414</v>
      </c>
      <c r="K158" t="s">
        <v>25</v>
      </c>
      <c r="L158" t="s">
        <v>71</v>
      </c>
      <c r="M158" t="s">
        <v>71</v>
      </c>
      <c r="N158" t="s">
        <v>71</v>
      </c>
      <c r="O158">
        <v>3501</v>
      </c>
      <c r="P158" s="37" t="s">
        <v>972</v>
      </c>
      <c r="Q158" t="s">
        <v>1198</v>
      </c>
      <c r="R158" s="37">
        <v>800</v>
      </c>
      <c r="S158" s="5" t="s">
        <v>1427</v>
      </c>
      <c r="U158" t="s">
        <v>26</v>
      </c>
      <c r="V158" t="s">
        <v>27</v>
      </c>
      <c r="W158" t="str">
        <f t="shared" si="14"/>
        <v>TEXTID_CATEGORY_ELECTRONIC_SYNONYMS_SPEECH</v>
      </c>
      <c r="X158" s="37" t="s">
        <v>558</v>
      </c>
    </row>
    <row r="159" spans="1:24" x14ac:dyDescent="0.25">
      <c r="A159" s="37" t="s">
        <v>688</v>
      </c>
      <c r="B159" t="s">
        <v>65</v>
      </c>
      <c r="C159" t="s">
        <v>23</v>
      </c>
      <c r="F159" s="5" t="s">
        <v>99</v>
      </c>
      <c r="G159" s="37" t="str">
        <f t="shared" si="15"/>
        <v>TEXTID_CATEGORY_EMBASSY</v>
      </c>
      <c r="H159" s="37" t="str">
        <f t="shared" si="16"/>
        <v>TEXTID_CATEGORY_EMBASSY_SYNONYMS_HAPTIC</v>
      </c>
      <c r="J159" t="s">
        <v>414</v>
      </c>
      <c r="K159" t="s">
        <v>25</v>
      </c>
      <c r="L159" t="s">
        <v>71</v>
      </c>
      <c r="M159" t="s">
        <v>71</v>
      </c>
      <c r="N159" t="s">
        <v>71</v>
      </c>
      <c r="O159">
        <v>3522</v>
      </c>
      <c r="P159" s="37" t="s">
        <v>973</v>
      </c>
      <c r="Q159" t="s">
        <v>1199</v>
      </c>
      <c r="R159" s="37">
        <v>2000</v>
      </c>
      <c r="S159" s="5" t="s">
        <v>1428</v>
      </c>
      <c r="U159" t="s">
        <v>26</v>
      </c>
      <c r="V159" t="s">
        <v>27</v>
      </c>
      <c r="W159" t="str">
        <f t="shared" ref="W159:W196" si="17">CONCATENATE("TEXTID_",A159,"_SYNONYMS_SPEECH")</f>
        <v>TEXTID_CATEGORY_EMBASSY_SYNONYMS_SPEECH</v>
      </c>
      <c r="X159" s="37" t="s">
        <v>575</v>
      </c>
    </row>
    <row r="160" spans="1:24" x14ac:dyDescent="0.25">
      <c r="A160" s="37" t="s">
        <v>660</v>
      </c>
      <c r="B160" t="s">
        <v>214</v>
      </c>
      <c r="C160" t="s">
        <v>23</v>
      </c>
      <c r="F160" t="s">
        <v>333</v>
      </c>
      <c r="G160" s="37" t="str">
        <f t="shared" si="15"/>
        <v>TEXTID_CATEGORY_EMERGENCY_MEDICAL_SERVICE</v>
      </c>
      <c r="H160" s="37" t="str">
        <f t="shared" si="16"/>
        <v>TEXTID_CATEGORY_EMERGENCY_MEDICAL_SERVICE_SYNONYMS_HAPTIC</v>
      </c>
      <c r="J160" t="s">
        <v>414</v>
      </c>
      <c r="K160" t="s">
        <v>25</v>
      </c>
      <c r="L160" t="s">
        <v>71</v>
      </c>
      <c r="M160" t="s">
        <v>71</v>
      </c>
      <c r="N160" t="s">
        <v>71</v>
      </c>
      <c r="O160">
        <v>4503</v>
      </c>
      <c r="P160" s="37" t="s">
        <v>974</v>
      </c>
      <c r="Q160" t="s">
        <v>1200</v>
      </c>
      <c r="R160" s="37">
        <v>8000</v>
      </c>
      <c r="S160" s="5" t="s">
        <v>1429</v>
      </c>
      <c r="U160" t="s">
        <v>26</v>
      </c>
      <c r="V160" t="s">
        <v>27</v>
      </c>
      <c r="W160" t="str">
        <f t="shared" si="17"/>
        <v>TEXTID_CATEGORY_EMERGENCY_MEDICAL_SERVICE_SYNONYMS_SPEECH</v>
      </c>
      <c r="X160" s="37" t="s">
        <v>551</v>
      </c>
    </row>
    <row r="161" spans="1:24" x14ac:dyDescent="0.25">
      <c r="A161" s="37" t="s">
        <v>650</v>
      </c>
      <c r="B161" t="s">
        <v>37</v>
      </c>
      <c r="C161" t="s">
        <v>23</v>
      </c>
      <c r="F161" t="s">
        <v>99</v>
      </c>
      <c r="G161" s="37" t="str">
        <f t="shared" si="15"/>
        <v>TEXTID_CATEGORY_FERRIES_AUTOTRAINS</v>
      </c>
      <c r="H161" s="37" t="str">
        <f t="shared" si="16"/>
        <v>TEXTID_CATEGORY_FERRIES_AUTOTRAINS_SYNONYMS_HAPTIC</v>
      </c>
      <c r="J161" t="s">
        <v>414</v>
      </c>
      <c r="K161" t="s">
        <v>25</v>
      </c>
      <c r="L161" t="s">
        <v>71</v>
      </c>
      <c r="M161" t="s">
        <v>71</v>
      </c>
      <c r="N161" t="s">
        <v>71</v>
      </c>
      <c r="O161">
        <v>5001</v>
      </c>
      <c r="P161" s="37" t="s">
        <v>975</v>
      </c>
      <c r="Q161" t="s">
        <v>1201</v>
      </c>
      <c r="R161" s="37">
        <v>200000</v>
      </c>
      <c r="U161" t="s">
        <v>26</v>
      </c>
      <c r="V161" t="s">
        <v>27</v>
      </c>
      <c r="W161" t="str">
        <f t="shared" si="17"/>
        <v>TEXTID_CATEGORY_FERRIES_AUTOTRAINS_SYNONYMS_SPEECH</v>
      </c>
      <c r="X161" s="40" t="s">
        <v>542</v>
      </c>
    </row>
    <row r="162" spans="1:24" s="55" customFormat="1" x14ac:dyDescent="0.25">
      <c r="A162" s="55" t="s">
        <v>639</v>
      </c>
      <c r="B162" s="55" t="s">
        <v>29</v>
      </c>
      <c r="C162" s="55" t="s">
        <v>23</v>
      </c>
      <c r="F162" s="55" t="s">
        <v>99</v>
      </c>
      <c r="G162" s="55" t="str">
        <f t="shared" ref="G162" si="18">IF(C162="BRAND","",CONCATENATE("TEXTID_",A162))</f>
        <v>TEXTID_CATEGORY_GAS_STATION</v>
      </c>
      <c r="H162" s="55" t="str">
        <f t="shared" ref="H162" si="19">IF(C162="BRAND","",CONCATENATE(G162,"_SYNONYMS_HAPTIC"))</f>
        <v>TEXTID_CATEGORY_GAS_STATION_SYNONYMS_HAPTIC</v>
      </c>
      <c r="I162" s="55" t="s">
        <v>414</v>
      </c>
      <c r="J162" s="55" t="s">
        <v>414</v>
      </c>
      <c r="K162" s="55" t="s">
        <v>25</v>
      </c>
      <c r="L162" s="55" t="s">
        <v>71</v>
      </c>
      <c r="M162" s="55" t="s">
        <v>26</v>
      </c>
      <c r="N162" s="55" t="s">
        <v>71</v>
      </c>
      <c r="O162" s="55">
        <v>6000</v>
      </c>
      <c r="P162" s="55" t="s">
        <v>976</v>
      </c>
      <c r="Q162" s="55" t="s">
        <v>1202</v>
      </c>
      <c r="R162" s="55">
        <v>8000</v>
      </c>
      <c r="S162" s="5" t="s">
        <v>1430</v>
      </c>
      <c r="T162" s="55" t="str">
        <f>CONCATENATE("TEXTID_",A162,"_PRE_SUFFIX_SPEECH")</f>
        <v>TEXTID_CATEGORY_GAS_STATION_PRE_SUFFIX_SPEECH</v>
      </c>
      <c r="U162" s="55" t="s">
        <v>26</v>
      </c>
      <c r="V162" s="55" t="s">
        <v>27</v>
      </c>
      <c r="W162" s="55" t="str">
        <f t="shared" ref="W162" si="20">CONCATENATE("TEXTID_",A162,"_SYNONYMS_SPEECH")</f>
        <v>TEXTID_CATEGORY_GAS_STATION_SYNONYMS_SPEECH</v>
      </c>
      <c r="X162" s="55" t="s">
        <v>537</v>
      </c>
    </row>
    <row r="163" spans="1:24" x14ac:dyDescent="0.25">
      <c r="A163" s="37" t="s">
        <v>809</v>
      </c>
      <c r="B163" t="s">
        <v>815</v>
      </c>
      <c r="C163" t="s">
        <v>23</v>
      </c>
      <c r="F163" s="37" t="s">
        <v>79</v>
      </c>
      <c r="G163" s="37" t="str">
        <f t="shared" si="15"/>
        <v>TEXTID_CATEGORY_GAS_STATION_E10</v>
      </c>
      <c r="H163" s="37" t="str">
        <f t="shared" si="16"/>
        <v>TEXTID_CATEGORY_GAS_STATION_E10_SYNONYMS_HAPTIC</v>
      </c>
      <c r="I163" t="s">
        <v>414</v>
      </c>
      <c r="J163" t="s">
        <v>414</v>
      </c>
      <c r="K163" t="s">
        <v>25</v>
      </c>
      <c r="L163" t="s">
        <v>71</v>
      </c>
      <c r="M163" t="s">
        <v>26</v>
      </c>
      <c r="N163" t="s">
        <v>71</v>
      </c>
      <c r="O163">
        <v>5850</v>
      </c>
      <c r="P163" s="37" t="s">
        <v>977</v>
      </c>
      <c r="Q163" t="s">
        <v>1203</v>
      </c>
      <c r="R163" s="37">
        <v>8000</v>
      </c>
      <c r="U163" t="s">
        <v>26</v>
      </c>
      <c r="V163" t="s">
        <v>27</v>
      </c>
      <c r="W163" t="str">
        <f t="shared" si="17"/>
        <v>TEXTID_CATEGORY_GAS_STATION_E10_SYNONYMS_SPEECH</v>
      </c>
      <c r="X163" s="37" t="s">
        <v>535</v>
      </c>
    </row>
    <row r="164" spans="1:24" s="55" customFormat="1" x14ac:dyDescent="0.25">
      <c r="A164" s="55" t="s">
        <v>810</v>
      </c>
      <c r="B164" s="55" t="s">
        <v>816</v>
      </c>
      <c r="C164" s="55" t="s">
        <v>23</v>
      </c>
      <c r="F164" s="55" t="s">
        <v>79</v>
      </c>
      <c r="G164" s="55" t="str">
        <f t="shared" ref="G164:G167" si="21">IF(C164="BRAND","",CONCATENATE("TEXTID_",A164))</f>
        <v>TEXTID_CATEGORY_GAS_STATION_E85</v>
      </c>
      <c r="H164" s="55" t="str">
        <f t="shared" ref="H164:H167" si="22">IF(C164="BRAND","",CONCATENATE(G164,"_SYNONYMS_HAPTIC"))</f>
        <v>TEXTID_CATEGORY_GAS_STATION_E85_SYNONYMS_HAPTIC</v>
      </c>
      <c r="I164" s="55" t="s">
        <v>414</v>
      </c>
      <c r="J164" s="55" t="s">
        <v>414</v>
      </c>
      <c r="K164" s="55" t="s">
        <v>25</v>
      </c>
      <c r="L164" s="55" t="s">
        <v>71</v>
      </c>
      <c r="M164" s="55" t="s">
        <v>26</v>
      </c>
      <c r="N164" s="55" t="s">
        <v>71</v>
      </c>
      <c r="O164" s="55">
        <v>5851</v>
      </c>
      <c r="P164" s="55" t="s">
        <v>978</v>
      </c>
      <c r="Q164" s="55" t="s">
        <v>1204</v>
      </c>
      <c r="R164" s="55">
        <v>8000</v>
      </c>
      <c r="S164" s="5"/>
      <c r="U164" s="55" t="s">
        <v>26</v>
      </c>
      <c r="V164" s="55" t="s">
        <v>27</v>
      </c>
      <c r="W164" s="55" t="str">
        <f t="shared" ref="W164:W167" si="23">CONCATENATE("TEXTID_",A164,"_SYNONYMS_SPEECH")</f>
        <v>TEXTID_CATEGORY_GAS_STATION_E85_SYNONYMS_SPEECH</v>
      </c>
      <c r="X164" s="55" t="s">
        <v>535</v>
      </c>
    </row>
    <row r="165" spans="1:24" s="55" customFormat="1" x14ac:dyDescent="0.25">
      <c r="A165" s="55" t="s">
        <v>811</v>
      </c>
      <c r="B165" s="55" t="s">
        <v>817</v>
      </c>
      <c r="C165" s="55" t="s">
        <v>23</v>
      </c>
      <c r="F165" s="55" t="s">
        <v>79</v>
      </c>
      <c r="G165" s="55" t="str">
        <f t="shared" si="21"/>
        <v>TEXTID_CATEGORY_GAS_STATION_HYDROGEN</v>
      </c>
      <c r="H165" s="55" t="str">
        <f t="shared" si="22"/>
        <v>TEXTID_CATEGORY_GAS_STATION_HYDROGEN_SYNONYMS_HAPTIC</v>
      </c>
      <c r="I165" s="55" t="s">
        <v>414</v>
      </c>
      <c r="J165" s="55" t="s">
        <v>414</v>
      </c>
      <c r="K165" s="55" t="s">
        <v>25</v>
      </c>
      <c r="L165" s="55" t="s">
        <v>71</v>
      </c>
      <c r="M165" s="55" t="s">
        <v>26</v>
      </c>
      <c r="N165" s="55" t="s">
        <v>71</v>
      </c>
      <c r="O165" s="55">
        <v>5852</v>
      </c>
      <c r="P165" s="55" t="s">
        <v>979</v>
      </c>
      <c r="Q165" s="55" t="s">
        <v>1205</v>
      </c>
      <c r="R165" s="55">
        <v>8000</v>
      </c>
      <c r="S165" s="5"/>
      <c r="U165" s="55" t="s">
        <v>26</v>
      </c>
      <c r="V165" s="55" t="s">
        <v>27</v>
      </c>
      <c r="W165" s="55" t="str">
        <f t="shared" si="23"/>
        <v>TEXTID_CATEGORY_GAS_STATION_HYDROGEN_SYNONYMS_SPEECH</v>
      </c>
      <c r="X165" s="55" t="s">
        <v>535</v>
      </c>
    </row>
    <row r="166" spans="1:24" s="55" customFormat="1" x14ac:dyDescent="0.25">
      <c r="A166" s="55" t="s">
        <v>812</v>
      </c>
      <c r="B166" s="55" t="s">
        <v>818</v>
      </c>
      <c r="C166" s="55" t="s">
        <v>23</v>
      </c>
      <c r="F166" s="55" t="s">
        <v>79</v>
      </c>
      <c r="G166" s="55" t="str">
        <f t="shared" si="21"/>
        <v>TEXTID_CATEGORY_GAS_STATION_ADBLUE</v>
      </c>
      <c r="H166" s="55" t="str">
        <f t="shared" si="22"/>
        <v>TEXTID_CATEGORY_GAS_STATION_ADBLUE_SYNONYMS_HAPTIC</v>
      </c>
      <c r="I166" s="55" t="s">
        <v>414</v>
      </c>
      <c r="J166" s="55" t="s">
        <v>414</v>
      </c>
      <c r="K166" s="55" t="s">
        <v>25</v>
      </c>
      <c r="L166" s="55" t="s">
        <v>71</v>
      </c>
      <c r="M166" s="55" t="s">
        <v>26</v>
      </c>
      <c r="N166" s="55" t="s">
        <v>71</v>
      </c>
      <c r="O166" s="55">
        <v>5853</v>
      </c>
      <c r="P166" s="55" t="s">
        <v>980</v>
      </c>
      <c r="Q166" s="55" t="s">
        <v>1206</v>
      </c>
      <c r="R166" s="55">
        <v>8000</v>
      </c>
      <c r="S166" s="5"/>
      <c r="U166" s="55" t="s">
        <v>26</v>
      </c>
      <c r="V166" s="55" t="s">
        <v>27</v>
      </c>
      <c r="W166" s="55" t="str">
        <f t="shared" si="23"/>
        <v>TEXTID_CATEGORY_GAS_STATION_ADBLUE_SYNONYMS_SPEECH</v>
      </c>
      <c r="X166" s="55" t="s">
        <v>535</v>
      </c>
    </row>
    <row r="167" spans="1:24" s="55" customFormat="1" x14ac:dyDescent="0.25">
      <c r="A167" s="55" t="s">
        <v>813</v>
      </c>
      <c r="B167" s="55" t="s">
        <v>820</v>
      </c>
      <c r="C167" s="55" t="s">
        <v>23</v>
      </c>
      <c r="F167" s="55" t="s">
        <v>79</v>
      </c>
      <c r="G167" s="55" t="str">
        <f t="shared" si="21"/>
        <v>TEXTID_CATEGORY_GAS_STATION_SUPER</v>
      </c>
      <c r="H167" s="55" t="str">
        <f t="shared" si="22"/>
        <v>TEXTID_CATEGORY_GAS_STATION_SUPER_SYNONYMS_HAPTIC</v>
      </c>
      <c r="I167" s="55" t="s">
        <v>414</v>
      </c>
      <c r="J167" s="55" t="s">
        <v>414</v>
      </c>
      <c r="K167" s="55" t="s">
        <v>25</v>
      </c>
      <c r="L167" s="55" t="s">
        <v>71</v>
      </c>
      <c r="M167" s="55" t="s">
        <v>26</v>
      </c>
      <c r="N167" s="55" t="s">
        <v>71</v>
      </c>
      <c r="O167" s="55">
        <v>5854</v>
      </c>
      <c r="P167" s="55" t="s">
        <v>981</v>
      </c>
      <c r="Q167" s="55" t="s">
        <v>1207</v>
      </c>
      <c r="R167" s="55">
        <v>8000</v>
      </c>
      <c r="S167" s="5"/>
      <c r="U167" s="55" t="s">
        <v>26</v>
      </c>
      <c r="V167" s="55" t="s">
        <v>27</v>
      </c>
      <c r="W167" s="55" t="str">
        <f t="shared" si="23"/>
        <v>TEXTID_CATEGORY_GAS_STATION_SUPER_SYNONYMS_SPEECH</v>
      </c>
      <c r="X167" s="55" t="s">
        <v>535</v>
      </c>
    </row>
    <row r="168" spans="1:24" s="55" customFormat="1" x14ac:dyDescent="0.25">
      <c r="A168" s="55" t="s">
        <v>814</v>
      </c>
      <c r="B168" s="55" t="s">
        <v>819</v>
      </c>
      <c r="C168" s="55" t="s">
        <v>23</v>
      </c>
      <c r="F168" s="55" t="s">
        <v>79</v>
      </c>
      <c r="G168" s="55" t="str">
        <f t="shared" ref="G168" si="24">IF(C168="BRAND","",CONCATENATE("TEXTID_",A168))</f>
        <v>TEXTID_CATEGORY_GAS_STATION_SUPER_PLUS</v>
      </c>
      <c r="H168" s="55" t="str">
        <f t="shared" ref="H168" si="25">IF(C168="BRAND","",CONCATENATE(G168,"_SYNONYMS_HAPTIC"))</f>
        <v>TEXTID_CATEGORY_GAS_STATION_SUPER_PLUS_SYNONYMS_HAPTIC</v>
      </c>
      <c r="I168" s="55" t="s">
        <v>414</v>
      </c>
      <c r="J168" s="55" t="s">
        <v>414</v>
      </c>
      <c r="K168" s="55" t="s">
        <v>25</v>
      </c>
      <c r="L168" s="55" t="s">
        <v>71</v>
      </c>
      <c r="M168" s="55" t="s">
        <v>26</v>
      </c>
      <c r="N168" s="55" t="s">
        <v>71</v>
      </c>
      <c r="O168" s="55">
        <v>5855</v>
      </c>
      <c r="P168" s="55" t="s">
        <v>982</v>
      </c>
      <c r="Q168" s="55" t="s">
        <v>1208</v>
      </c>
      <c r="R168" s="55">
        <v>8000</v>
      </c>
      <c r="S168" s="5"/>
      <c r="U168" s="55" t="s">
        <v>26</v>
      </c>
      <c r="V168" s="55" t="s">
        <v>27</v>
      </c>
      <c r="W168" s="55" t="str">
        <f t="shared" ref="W168" si="26">CONCATENATE("TEXTID_",A168,"_SYNONYMS_SPEECH")</f>
        <v>TEXTID_CATEGORY_GAS_STATION_SUPER_PLUS_SYNONYMS_SPEECH</v>
      </c>
      <c r="X168" s="55" t="s">
        <v>535</v>
      </c>
    </row>
    <row r="169" spans="1:24" x14ac:dyDescent="0.25">
      <c r="A169" s="37" t="s">
        <v>670</v>
      </c>
      <c r="B169" t="s">
        <v>199</v>
      </c>
      <c r="C169" t="s">
        <v>23</v>
      </c>
      <c r="F169" s="5" t="s">
        <v>99</v>
      </c>
      <c r="G169" s="37" t="str">
        <f t="shared" si="15"/>
        <v>TEXTID_CATEGORY_GOINGOUT</v>
      </c>
      <c r="H169" s="37" t="str">
        <f t="shared" si="16"/>
        <v>TEXTID_CATEGORY_GOINGOUT_SYNONYMS_HAPTIC</v>
      </c>
      <c r="J169" t="s">
        <v>414</v>
      </c>
      <c r="K169" t="s">
        <v>25</v>
      </c>
      <c r="L169" t="s">
        <v>71</v>
      </c>
      <c r="M169" t="s">
        <v>71</v>
      </c>
      <c r="N169" t="s">
        <v>71</v>
      </c>
      <c r="O169">
        <v>3504</v>
      </c>
      <c r="P169" s="37" t="s">
        <v>983</v>
      </c>
      <c r="Q169" t="s">
        <v>1209</v>
      </c>
      <c r="R169" s="37">
        <v>800</v>
      </c>
      <c r="S169" s="5" t="s">
        <v>1431</v>
      </c>
      <c r="U169" t="s">
        <v>26</v>
      </c>
      <c r="V169" t="s">
        <v>27</v>
      </c>
      <c r="W169" t="str">
        <f t="shared" si="17"/>
        <v>TEXTID_CATEGORY_GOINGOUT_SYNONYMS_SPEECH</v>
      </c>
      <c r="X169" s="37" t="s">
        <v>560</v>
      </c>
    </row>
    <row r="170" spans="1:24" x14ac:dyDescent="0.25">
      <c r="A170" s="37" t="s">
        <v>679</v>
      </c>
      <c r="B170" t="s">
        <v>58</v>
      </c>
      <c r="C170" t="s">
        <v>23</v>
      </c>
      <c r="F170" s="5" t="s">
        <v>99</v>
      </c>
      <c r="G170" s="37" t="str">
        <f t="shared" si="15"/>
        <v>TEXTID_CATEGORY_GOLF</v>
      </c>
      <c r="H170" s="37" t="str">
        <f t="shared" si="16"/>
        <v>TEXTID_CATEGORY_GOLF_SYNONYMS_HAPTIC</v>
      </c>
      <c r="J170" t="s">
        <v>414</v>
      </c>
      <c r="K170" t="s">
        <v>25</v>
      </c>
      <c r="L170" t="s">
        <v>71</v>
      </c>
      <c r="M170" t="s">
        <v>71</v>
      </c>
      <c r="N170" t="s">
        <v>71</v>
      </c>
      <c r="O170">
        <v>3513</v>
      </c>
      <c r="P170" s="37" t="s">
        <v>984</v>
      </c>
      <c r="Q170" t="s">
        <v>1210</v>
      </c>
      <c r="R170" s="37">
        <v>800</v>
      </c>
      <c r="U170" t="s">
        <v>26</v>
      </c>
      <c r="V170" t="s">
        <v>27</v>
      </c>
      <c r="W170" t="str">
        <f t="shared" si="17"/>
        <v>TEXTID_CATEGORY_GOLF_SYNONYMS_SPEECH</v>
      </c>
      <c r="X170" s="37" t="s">
        <v>567</v>
      </c>
    </row>
    <row r="171" spans="1:24" x14ac:dyDescent="0.25">
      <c r="A171" s="37" t="s">
        <v>702</v>
      </c>
      <c r="B171" t="s">
        <v>82</v>
      </c>
      <c r="C171" t="s">
        <v>23</v>
      </c>
      <c r="F171" t="s">
        <v>335</v>
      </c>
      <c r="G171" s="37" t="str">
        <f t="shared" si="15"/>
        <v>TEXTID_CATEGORY_GROCERY_STORE</v>
      </c>
      <c r="H171" s="37" t="str">
        <f t="shared" si="16"/>
        <v>TEXTID_CATEGORY_GROCERY_STORE_SYNONYMS_HAPTIC</v>
      </c>
      <c r="J171" t="s">
        <v>414</v>
      </c>
      <c r="K171" t="s">
        <v>25</v>
      </c>
      <c r="L171" t="s">
        <v>71</v>
      </c>
      <c r="M171" t="s">
        <v>71</v>
      </c>
      <c r="N171" t="s">
        <v>71</v>
      </c>
      <c r="O171">
        <v>3536</v>
      </c>
      <c r="P171" s="37" t="s">
        <v>1496</v>
      </c>
      <c r="Q171" t="s">
        <v>1211</v>
      </c>
      <c r="R171" s="37">
        <v>2000</v>
      </c>
      <c r="S171" s="5" t="s">
        <v>1503</v>
      </c>
      <c r="T171" t="str">
        <f>CONCATENATE("TEXTID_",A171,"_PRE_SUFFIX_SPEECH")</f>
        <v>TEXTID_CATEGORY_GROCERY_STORE_PRE_SUFFIX_SPEECH</v>
      </c>
      <c r="U171" t="s">
        <v>26</v>
      </c>
      <c r="V171" t="s">
        <v>27</v>
      </c>
      <c r="W171" t="str">
        <f t="shared" si="17"/>
        <v>TEXTID_CATEGORY_GROCERY_STORE_SYNONYMS_SPEECH</v>
      </c>
      <c r="X171" s="37" t="s">
        <v>558</v>
      </c>
    </row>
    <row r="172" spans="1:24" x14ac:dyDescent="0.25">
      <c r="A172" s="37" t="s">
        <v>709</v>
      </c>
      <c r="B172" t="s">
        <v>97</v>
      </c>
      <c r="C172" t="s">
        <v>23</v>
      </c>
      <c r="F172" t="s">
        <v>336</v>
      </c>
      <c r="G172" s="37" t="str">
        <f t="shared" si="15"/>
        <v>TEXTID_CATEGORY_HAMLET</v>
      </c>
      <c r="H172" s="37" t="str">
        <f t="shared" si="16"/>
        <v>TEXTID_CATEGORY_HAMLET_SYNONYMS_HAPTIC</v>
      </c>
      <c r="J172" t="s">
        <v>348</v>
      </c>
      <c r="K172" t="s">
        <v>25</v>
      </c>
      <c r="L172" t="s">
        <v>71</v>
      </c>
      <c r="M172" t="s">
        <v>71</v>
      </c>
      <c r="N172" t="s">
        <v>71</v>
      </c>
      <c r="O172">
        <v>3542</v>
      </c>
      <c r="P172" s="37" t="s">
        <v>985</v>
      </c>
      <c r="Q172" t="s">
        <v>1212</v>
      </c>
      <c r="R172" s="37">
        <v>20000</v>
      </c>
      <c r="U172" t="s">
        <v>26</v>
      </c>
      <c r="V172" t="s">
        <v>27</v>
      </c>
      <c r="W172" t="str">
        <f t="shared" si="17"/>
        <v>TEXTID_CATEGORY_HAMLET_SYNONYMS_SPEECH</v>
      </c>
      <c r="X172" s="37" t="s">
        <v>585</v>
      </c>
    </row>
    <row r="173" spans="1:24" x14ac:dyDescent="0.25">
      <c r="A173" s="37" t="s">
        <v>716</v>
      </c>
      <c r="B173" t="s">
        <v>192</v>
      </c>
      <c r="C173" t="s">
        <v>23</v>
      </c>
      <c r="F173" t="s">
        <v>336</v>
      </c>
      <c r="G173" s="37" t="str">
        <f t="shared" si="15"/>
        <v>TEXTID_CATEGORY_HARBOUR_OR_MARINA</v>
      </c>
      <c r="H173" s="37" t="str">
        <f t="shared" si="16"/>
        <v>TEXTID_CATEGORY_HARBOUR_OR_MARINA_SYNONYMS_HAPTIC</v>
      </c>
      <c r="J173" t="s">
        <v>414</v>
      </c>
      <c r="K173" t="s">
        <v>25</v>
      </c>
      <c r="L173" t="s">
        <v>71</v>
      </c>
      <c r="M173" t="s">
        <v>71</v>
      </c>
      <c r="N173" t="s">
        <v>71</v>
      </c>
      <c r="O173">
        <v>3549</v>
      </c>
      <c r="P173" s="37" t="s">
        <v>986</v>
      </c>
      <c r="Q173" t="s">
        <v>1213</v>
      </c>
      <c r="R173" s="37">
        <v>2000</v>
      </c>
      <c r="U173" t="s">
        <v>26</v>
      </c>
      <c r="V173" t="s">
        <v>27</v>
      </c>
      <c r="W173" t="str">
        <f t="shared" si="17"/>
        <v>TEXTID_CATEGORY_HARBOUR_OR_MARINA_SYNONYMS_SPEECH</v>
      </c>
      <c r="X173" s="37" t="s">
        <v>592</v>
      </c>
    </row>
    <row r="174" spans="1:24" x14ac:dyDescent="0.25">
      <c r="A174" s="37" t="s">
        <v>718</v>
      </c>
      <c r="B174" t="s">
        <v>193</v>
      </c>
      <c r="C174" t="s">
        <v>23</v>
      </c>
      <c r="F174" t="s">
        <v>335</v>
      </c>
      <c r="G174" s="37" t="str">
        <f t="shared" si="15"/>
        <v>TEXTID_CATEGORY_HOME_SPECIALITY_STORE</v>
      </c>
      <c r="H174" s="37" t="str">
        <f t="shared" si="16"/>
        <v>TEXTID_CATEGORY_HOME_SPECIALITY_STORE_SYNONYMS_HAPTIC</v>
      </c>
      <c r="J174" t="s">
        <v>414</v>
      </c>
      <c r="K174" t="s">
        <v>25</v>
      </c>
      <c r="L174" t="s">
        <v>71</v>
      </c>
      <c r="M174" t="s">
        <v>71</v>
      </c>
      <c r="N174" t="s">
        <v>71</v>
      </c>
      <c r="O174">
        <v>3551</v>
      </c>
      <c r="P174" s="37" t="s">
        <v>987</v>
      </c>
      <c r="Q174" t="s">
        <v>1214</v>
      </c>
      <c r="R174" s="37">
        <v>800</v>
      </c>
      <c r="S174" s="5" t="s">
        <v>1504</v>
      </c>
      <c r="U174" t="s">
        <v>26</v>
      </c>
      <c r="V174" t="s">
        <v>27</v>
      </c>
      <c r="W174" t="str">
        <f t="shared" si="17"/>
        <v>TEXTID_CATEGORY_HOME_SPECIALITY_STORE_SYNONYMS_SPEECH</v>
      </c>
      <c r="X174" s="37" t="s">
        <v>558</v>
      </c>
    </row>
    <row r="175" spans="1:24" x14ac:dyDescent="0.25">
      <c r="A175" s="37" t="s">
        <v>659</v>
      </c>
      <c r="B175" t="s">
        <v>44</v>
      </c>
      <c r="C175" t="s">
        <v>23</v>
      </c>
      <c r="F175" t="s">
        <v>99</v>
      </c>
      <c r="G175" s="37" t="str">
        <f t="shared" si="15"/>
        <v>TEXTID_CATEGORY_HOSPITAL</v>
      </c>
      <c r="H175" s="37" t="str">
        <f t="shared" si="16"/>
        <v>TEXTID_CATEGORY_HOSPITAL_SYNONYMS_HAPTIC</v>
      </c>
      <c r="I175" t="s">
        <v>414</v>
      </c>
      <c r="J175" t="s">
        <v>414</v>
      </c>
      <c r="K175" t="s">
        <v>25</v>
      </c>
      <c r="L175" t="s">
        <v>71</v>
      </c>
      <c r="M175" t="s">
        <v>71</v>
      </c>
      <c r="N175" t="s">
        <v>71</v>
      </c>
      <c r="O175">
        <v>4502</v>
      </c>
      <c r="P175" s="37" t="s">
        <v>988</v>
      </c>
      <c r="Q175" t="s">
        <v>1215</v>
      </c>
      <c r="R175" s="37">
        <v>8000</v>
      </c>
      <c r="S175" s="5" t="s">
        <v>1432</v>
      </c>
      <c r="U175" t="s">
        <v>26</v>
      </c>
      <c r="V175" t="s">
        <v>27</v>
      </c>
      <c r="W175" t="str">
        <f t="shared" si="17"/>
        <v>TEXTID_CATEGORY_HOSPITAL_SYNONYMS_SPEECH</v>
      </c>
      <c r="X175" s="37" t="s">
        <v>550</v>
      </c>
    </row>
    <row r="176" spans="1:24" x14ac:dyDescent="0.25">
      <c r="A176" s="37" t="s">
        <v>649</v>
      </c>
      <c r="B176" t="s">
        <v>36</v>
      </c>
      <c r="C176" t="s">
        <v>23</v>
      </c>
      <c r="F176" t="s">
        <v>99</v>
      </c>
      <c r="G176" s="37" t="str">
        <f t="shared" si="15"/>
        <v>TEXTID_CATEGORY_HOTEL_MOTEL</v>
      </c>
      <c r="H176" s="37" t="str">
        <f t="shared" si="16"/>
        <v>TEXTID_CATEGORY_HOTEL_MOTEL_SYNONYMS_HAPTIC</v>
      </c>
      <c r="J176" t="s">
        <v>414</v>
      </c>
      <c r="K176" t="s">
        <v>25</v>
      </c>
      <c r="L176" t="s">
        <v>71</v>
      </c>
      <c r="M176" t="s">
        <v>71</v>
      </c>
      <c r="N176" t="s">
        <v>71</v>
      </c>
      <c r="O176">
        <v>5000</v>
      </c>
      <c r="P176" s="37" t="s">
        <v>989</v>
      </c>
      <c r="Q176" t="s">
        <v>1216</v>
      </c>
      <c r="R176" s="37">
        <v>2000</v>
      </c>
      <c r="S176" s="5" t="s">
        <v>1433</v>
      </c>
      <c r="T176" t="str">
        <f>CONCATENATE("TEXTID_",A176,"_PRE_SUFFIX_SPEECH")</f>
        <v>TEXTID_CATEGORY_HOTEL_MOTEL_PRE_SUFFIX_SPEECH</v>
      </c>
      <c r="U176" t="s">
        <v>26</v>
      </c>
      <c r="V176" t="s">
        <v>27</v>
      </c>
      <c r="W176" t="str">
        <f t="shared" si="17"/>
        <v>TEXTID_CATEGORY_HOTEL_MOTEL_SYNONYMS_SPEECH</v>
      </c>
      <c r="X176" s="37" t="s">
        <v>541</v>
      </c>
    </row>
    <row r="177" spans="1:24" x14ac:dyDescent="0.25">
      <c r="A177" s="37" t="s">
        <v>715</v>
      </c>
      <c r="B177" t="s">
        <v>495</v>
      </c>
      <c r="C177" t="s">
        <v>23</v>
      </c>
      <c r="F177" t="s">
        <v>89</v>
      </c>
      <c r="G177" s="37" t="str">
        <f t="shared" si="15"/>
        <v>TEXTID_CATEGORY_KINDERGARTEN</v>
      </c>
      <c r="H177" s="37" t="str">
        <f t="shared" si="16"/>
        <v>TEXTID_CATEGORY_KINDERGARTEN_SYNONYMS_HAPTIC</v>
      </c>
      <c r="J177" t="s">
        <v>414</v>
      </c>
      <c r="K177" t="s">
        <v>25</v>
      </c>
      <c r="L177" t="s">
        <v>71</v>
      </c>
      <c r="M177" t="s">
        <v>71</v>
      </c>
      <c r="N177" t="s">
        <v>71</v>
      </c>
      <c r="O177">
        <v>3548</v>
      </c>
      <c r="P177" s="37" t="s">
        <v>990</v>
      </c>
      <c r="Q177" t="s">
        <v>1217</v>
      </c>
      <c r="R177" s="37">
        <v>800</v>
      </c>
      <c r="U177" t="s">
        <v>26</v>
      </c>
      <c r="V177" t="s">
        <v>27</v>
      </c>
      <c r="W177" t="str">
        <f t="shared" si="17"/>
        <v>TEXTID_CATEGORY_KINDERGARTEN_SYNONYMS_SPEECH</v>
      </c>
      <c r="X177" s="37" t="s">
        <v>591</v>
      </c>
    </row>
    <row r="178" spans="1:24" x14ac:dyDescent="0.25">
      <c r="A178" s="37" t="s">
        <v>703</v>
      </c>
      <c r="B178" t="s">
        <v>85</v>
      </c>
      <c r="C178" t="s">
        <v>23</v>
      </c>
      <c r="F178" t="s">
        <v>334</v>
      </c>
      <c r="G178" s="37" t="str">
        <f t="shared" si="15"/>
        <v>TEXTID_CATEGORY_LIBRARY</v>
      </c>
      <c r="H178" s="37" t="str">
        <f t="shared" si="16"/>
        <v>TEXTID_CATEGORY_LIBRARY_SYNONYMS_HAPTIC</v>
      </c>
      <c r="J178" t="s">
        <v>414</v>
      </c>
      <c r="K178" t="s">
        <v>25</v>
      </c>
      <c r="L178" t="s">
        <v>71</v>
      </c>
      <c r="M178" t="s">
        <v>71</v>
      </c>
      <c r="N178" t="s">
        <v>71</v>
      </c>
      <c r="O178">
        <v>3537</v>
      </c>
      <c r="P178" s="37" t="s">
        <v>991</v>
      </c>
      <c r="Q178" t="s">
        <v>1218</v>
      </c>
      <c r="R178" s="37">
        <v>800</v>
      </c>
      <c r="S178" s="5" t="s">
        <v>1434</v>
      </c>
      <c r="U178" t="s">
        <v>26</v>
      </c>
      <c r="V178" t="s">
        <v>27</v>
      </c>
      <c r="W178" t="str">
        <f t="shared" si="17"/>
        <v>TEXTID_CATEGORY_LIBRARY_SYNONYMS_SPEECH</v>
      </c>
      <c r="X178" s="37" t="s">
        <v>580</v>
      </c>
    </row>
    <row r="179" spans="1:24" x14ac:dyDescent="0.25">
      <c r="A179" s="37" t="s">
        <v>643</v>
      </c>
      <c r="B179" t="s">
        <v>30</v>
      </c>
      <c r="C179" t="s">
        <v>23</v>
      </c>
      <c r="F179" s="37" t="s">
        <v>77</v>
      </c>
      <c r="G179" s="37" t="str">
        <f t="shared" si="15"/>
        <v>TEXTID_CATEGORY_LPG_STATION</v>
      </c>
      <c r="H179" s="37" t="str">
        <f t="shared" si="16"/>
        <v>TEXTID_CATEGORY_LPG_STATION_SYNONYMS_HAPTIC</v>
      </c>
      <c r="I179" t="s">
        <v>414</v>
      </c>
      <c r="J179" t="s">
        <v>414</v>
      </c>
      <c r="K179" t="s">
        <v>25</v>
      </c>
      <c r="L179" t="s">
        <v>71</v>
      </c>
      <c r="M179" t="s">
        <v>26</v>
      </c>
      <c r="N179" t="s">
        <v>71</v>
      </c>
      <c r="O179">
        <v>3900</v>
      </c>
      <c r="P179" s="37" t="s">
        <v>1305</v>
      </c>
      <c r="Q179" t="s">
        <v>1321</v>
      </c>
      <c r="R179" s="37">
        <v>8000</v>
      </c>
      <c r="U179" t="s">
        <v>26</v>
      </c>
      <c r="V179" t="s">
        <v>27</v>
      </c>
      <c r="W179" t="str">
        <f t="shared" si="17"/>
        <v>TEXTID_CATEGORY_LPG_STATION_SYNONYMS_SPEECH</v>
      </c>
      <c r="X179" s="40" t="s">
        <v>537</v>
      </c>
    </row>
    <row r="180" spans="1:24" x14ac:dyDescent="0.25">
      <c r="A180" s="37" t="s">
        <v>677</v>
      </c>
      <c r="B180" t="s">
        <v>56</v>
      </c>
      <c r="C180" t="s">
        <v>23</v>
      </c>
      <c r="F180" s="5" t="s">
        <v>99</v>
      </c>
      <c r="G180" s="37" t="str">
        <f t="shared" si="15"/>
        <v>TEXTID_CATEGORY_MONUMENT</v>
      </c>
      <c r="H180" s="37" t="str">
        <f t="shared" si="16"/>
        <v>TEXTID_CATEGORY_MONUMENT_SYNONYMS_HAPTIC</v>
      </c>
      <c r="J180" t="s">
        <v>414</v>
      </c>
      <c r="K180" t="s">
        <v>25</v>
      </c>
      <c r="L180" t="s">
        <v>71</v>
      </c>
      <c r="M180" t="s">
        <v>71</v>
      </c>
      <c r="N180" t="s">
        <v>71</v>
      </c>
      <c r="O180">
        <v>3511</v>
      </c>
      <c r="P180" s="37" t="s">
        <v>992</v>
      </c>
      <c r="Q180" t="s">
        <v>1219</v>
      </c>
      <c r="R180" s="37">
        <v>800</v>
      </c>
      <c r="U180" t="s">
        <v>26</v>
      </c>
      <c r="V180" t="s">
        <v>27</v>
      </c>
      <c r="W180" t="str">
        <f t="shared" si="17"/>
        <v>TEXTID_CATEGORY_MONUMENT_SYNONYMS_SPEECH</v>
      </c>
      <c r="X180" s="37" t="s">
        <v>565</v>
      </c>
    </row>
    <row r="181" spans="1:24" x14ac:dyDescent="0.25">
      <c r="A181" s="37" t="s">
        <v>676</v>
      </c>
      <c r="B181" t="s">
        <v>55</v>
      </c>
      <c r="C181" t="s">
        <v>23</v>
      </c>
      <c r="F181" s="5" t="s">
        <v>99</v>
      </c>
      <c r="G181" s="37" t="str">
        <f t="shared" si="15"/>
        <v>TEXTID_CATEGORY_MUSEUM</v>
      </c>
      <c r="H181" s="37" t="str">
        <f t="shared" si="16"/>
        <v>TEXTID_CATEGORY_MUSEUM_SYNONYMS_HAPTIC</v>
      </c>
      <c r="J181" t="s">
        <v>414</v>
      </c>
      <c r="K181" t="s">
        <v>25</v>
      </c>
      <c r="L181" t="s">
        <v>71</v>
      </c>
      <c r="M181" t="s">
        <v>71</v>
      </c>
      <c r="N181" t="s">
        <v>71</v>
      </c>
      <c r="O181">
        <v>3510</v>
      </c>
      <c r="P181" s="37" t="s">
        <v>993</v>
      </c>
      <c r="Q181" t="s">
        <v>1220</v>
      </c>
      <c r="R181" s="37">
        <v>800</v>
      </c>
      <c r="S181" s="5" t="s">
        <v>1435</v>
      </c>
      <c r="U181" t="s">
        <v>26</v>
      </c>
      <c r="V181" t="s">
        <v>27</v>
      </c>
      <c r="W181" t="str">
        <f t="shared" si="17"/>
        <v>TEXTID_CATEGORY_MUSEUM_SYNONYMS_SPEECH</v>
      </c>
      <c r="X181" s="37" t="s">
        <v>564</v>
      </c>
    </row>
    <row r="182" spans="1:24" x14ac:dyDescent="0.25">
      <c r="A182" s="37" t="s">
        <v>714</v>
      </c>
      <c r="B182" t="s">
        <v>95</v>
      </c>
      <c r="C182" t="s">
        <v>23</v>
      </c>
      <c r="F182" s="37" t="s">
        <v>89</v>
      </c>
      <c r="G182" s="37" t="str">
        <f t="shared" si="15"/>
        <v>TEXTID_CATEGORY_NATIONAL_PARK</v>
      </c>
      <c r="H182" s="37" t="str">
        <f t="shared" si="16"/>
        <v>TEXTID_CATEGORY_NATIONAL_PARK_SYNONYMS_HAPTIC</v>
      </c>
      <c r="J182" t="s">
        <v>102</v>
      </c>
      <c r="K182" t="s">
        <v>25</v>
      </c>
      <c r="L182" t="s">
        <v>71</v>
      </c>
      <c r="M182" t="s">
        <v>71</v>
      </c>
      <c r="N182" t="s">
        <v>71</v>
      </c>
      <c r="O182">
        <v>3547</v>
      </c>
      <c r="P182" s="37" t="s">
        <v>994</v>
      </c>
      <c r="Q182" t="s">
        <v>1221</v>
      </c>
      <c r="R182" s="37">
        <v>2000</v>
      </c>
      <c r="U182" t="s">
        <v>26</v>
      </c>
      <c r="V182" t="s">
        <v>27</v>
      </c>
      <c r="W182" t="str">
        <f t="shared" si="17"/>
        <v>TEXTID_CATEGORY_NATIONAL_PARK_SYNONYMS_SPEECH</v>
      </c>
      <c r="X182" s="37" t="s">
        <v>590</v>
      </c>
    </row>
    <row r="183" spans="1:24" x14ac:dyDescent="0.25">
      <c r="A183" s="37" t="s">
        <v>671</v>
      </c>
      <c r="B183" t="s">
        <v>52</v>
      </c>
      <c r="C183" t="s">
        <v>23</v>
      </c>
      <c r="F183" s="5" t="s">
        <v>77</v>
      </c>
      <c r="G183" s="37" t="str">
        <f t="shared" si="15"/>
        <v>TEXTID_CATEGORY_PARK</v>
      </c>
      <c r="H183" s="37" t="str">
        <f t="shared" si="16"/>
        <v>TEXTID_CATEGORY_PARK_SYNONYMS_HAPTIC</v>
      </c>
      <c r="J183" t="s">
        <v>414</v>
      </c>
      <c r="K183" t="s">
        <v>25</v>
      </c>
      <c r="L183" t="s">
        <v>71</v>
      </c>
      <c r="M183" t="s">
        <v>71</v>
      </c>
      <c r="N183" t="s">
        <v>71</v>
      </c>
      <c r="O183">
        <v>3505</v>
      </c>
      <c r="P183" s="37" t="s">
        <v>995</v>
      </c>
      <c r="Q183" t="s">
        <v>1222</v>
      </c>
      <c r="R183" s="37">
        <v>800</v>
      </c>
      <c r="S183" s="5" t="s">
        <v>1436</v>
      </c>
      <c r="U183" t="s">
        <v>26</v>
      </c>
      <c r="V183" t="s">
        <v>27</v>
      </c>
      <c r="W183" t="str">
        <f t="shared" si="17"/>
        <v>TEXTID_CATEGORY_PARK_SYNONYMS_SPEECH</v>
      </c>
      <c r="X183" s="55" t="s">
        <v>535</v>
      </c>
    </row>
    <row r="184" spans="1:24" x14ac:dyDescent="0.25">
      <c r="A184" s="37" t="s">
        <v>704</v>
      </c>
      <c r="B184" t="s">
        <v>188</v>
      </c>
      <c r="C184" t="s">
        <v>23</v>
      </c>
      <c r="F184" t="s">
        <v>334</v>
      </c>
      <c r="G184" s="37" t="str">
        <f t="shared" si="15"/>
        <v>TEXTID_CATEGORY_PARKING_GARAGE</v>
      </c>
      <c r="H184" s="37" t="str">
        <f t="shared" si="16"/>
        <v>TEXTID_CATEGORY_PARKING_GARAGE_SYNONYMS_HAPTIC</v>
      </c>
      <c r="J184" t="s">
        <v>414</v>
      </c>
      <c r="K184" t="s">
        <v>25</v>
      </c>
      <c r="L184" t="s">
        <v>71</v>
      </c>
      <c r="M184" t="s">
        <v>71</v>
      </c>
      <c r="N184" t="s">
        <v>71</v>
      </c>
      <c r="O184">
        <v>5956</v>
      </c>
      <c r="P184" s="37" t="s">
        <v>996</v>
      </c>
      <c r="Q184" t="s">
        <v>1223</v>
      </c>
      <c r="R184" s="37">
        <v>2000</v>
      </c>
      <c r="U184" t="s">
        <v>26</v>
      </c>
      <c r="V184" t="s">
        <v>27</v>
      </c>
      <c r="W184" t="str">
        <f t="shared" si="17"/>
        <v>TEXTID_CATEGORY_PARKING_GARAGE_SYNONYMS_SPEECH</v>
      </c>
      <c r="X184" s="37" t="s">
        <v>581</v>
      </c>
    </row>
    <row r="185" spans="1:24" x14ac:dyDescent="0.25">
      <c r="A185" s="37" t="s">
        <v>647</v>
      </c>
      <c r="B185" t="s">
        <v>34</v>
      </c>
      <c r="C185" t="s">
        <v>23</v>
      </c>
      <c r="F185" t="s">
        <v>99</v>
      </c>
      <c r="G185" s="37" t="str">
        <f t="shared" si="15"/>
        <v>TEXTID_CATEGORY_PARKING_LOT</v>
      </c>
      <c r="H185" s="37" t="str">
        <f t="shared" si="16"/>
        <v>TEXTID_CATEGORY_PARKING_LOT_SYNONYMS_HAPTIC</v>
      </c>
      <c r="I185" t="s">
        <v>414</v>
      </c>
      <c r="J185" t="s">
        <v>414</v>
      </c>
      <c r="K185" t="s">
        <v>25</v>
      </c>
      <c r="L185" t="s">
        <v>26</v>
      </c>
      <c r="M185" t="s">
        <v>26</v>
      </c>
      <c r="N185" t="s">
        <v>71</v>
      </c>
      <c r="O185">
        <v>5950</v>
      </c>
      <c r="P185" s="37" t="s">
        <v>997</v>
      </c>
      <c r="Q185" t="s">
        <v>1224</v>
      </c>
      <c r="R185" s="37">
        <v>2000</v>
      </c>
      <c r="S185" s="5" t="s">
        <v>1437</v>
      </c>
      <c r="U185" t="s">
        <v>26</v>
      </c>
      <c r="V185" t="s">
        <v>27</v>
      </c>
      <c r="W185" t="str">
        <f t="shared" si="17"/>
        <v>TEXTID_CATEGORY_PARKING_LOT_SYNONYMS_SPEECH</v>
      </c>
      <c r="X185" s="37" t="s">
        <v>539</v>
      </c>
    </row>
    <row r="186" spans="1:24" x14ac:dyDescent="0.25">
      <c r="A186" s="37" t="s">
        <v>661</v>
      </c>
      <c r="B186" t="s">
        <v>45</v>
      </c>
      <c r="C186" t="s">
        <v>23</v>
      </c>
      <c r="F186" s="37" t="s">
        <v>99</v>
      </c>
      <c r="G186" s="37" t="str">
        <f t="shared" si="15"/>
        <v>TEXTID_CATEGORY_PHARMACY</v>
      </c>
      <c r="H186" s="37" t="str">
        <f t="shared" si="16"/>
        <v>TEXTID_CATEGORY_PHARMACY_SYNONYMS_HAPTIC</v>
      </c>
      <c r="J186" t="s">
        <v>414</v>
      </c>
      <c r="K186" t="s">
        <v>25</v>
      </c>
      <c r="L186" t="s">
        <v>71</v>
      </c>
      <c r="M186" t="s">
        <v>71</v>
      </c>
      <c r="N186" t="s">
        <v>71</v>
      </c>
      <c r="O186">
        <v>4504</v>
      </c>
      <c r="P186" s="37" t="s">
        <v>998</v>
      </c>
      <c r="Q186" t="s">
        <v>1225</v>
      </c>
      <c r="R186" s="37">
        <v>2000</v>
      </c>
      <c r="S186" s="5" t="s">
        <v>1438</v>
      </c>
      <c r="U186" t="s">
        <v>26</v>
      </c>
      <c r="V186" t="s">
        <v>27</v>
      </c>
      <c r="W186" t="str">
        <f t="shared" si="17"/>
        <v>TEXTID_CATEGORY_PHARMACY_SYNONYMS_SPEECH</v>
      </c>
      <c r="X186" s="40" t="s">
        <v>552</v>
      </c>
    </row>
    <row r="187" spans="1:24" x14ac:dyDescent="0.25">
      <c r="A187" s="37" t="s">
        <v>690</v>
      </c>
      <c r="B187" t="s">
        <v>67</v>
      </c>
      <c r="C187" t="s">
        <v>23</v>
      </c>
      <c r="F187" s="5" t="s">
        <v>99</v>
      </c>
      <c r="G187" s="37" t="str">
        <f t="shared" si="15"/>
        <v>TEXTID_CATEGORY_PLACES_OF_WORSHIP</v>
      </c>
      <c r="H187" s="37" t="str">
        <f t="shared" si="16"/>
        <v>TEXTID_CATEGORY_PLACES_OF_WORSHIP_SYNONYMS_HAPTIC</v>
      </c>
      <c r="J187" t="s">
        <v>414</v>
      </c>
      <c r="K187" t="s">
        <v>25</v>
      </c>
      <c r="L187" t="s">
        <v>71</v>
      </c>
      <c r="M187" t="s">
        <v>71</v>
      </c>
      <c r="N187" t="s">
        <v>71</v>
      </c>
      <c r="O187">
        <v>3524</v>
      </c>
      <c r="P187" s="37" t="s">
        <v>999</v>
      </c>
      <c r="Q187" t="s">
        <v>1226</v>
      </c>
      <c r="R187" s="37">
        <v>800</v>
      </c>
      <c r="S187" s="5" t="s">
        <v>1439</v>
      </c>
      <c r="U187" t="s">
        <v>26</v>
      </c>
      <c r="V187" t="s">
        <v>27</v>
      </c>
      <c r="W187" t="str">
        <f t="shared" si="17"/>
        <v>TEXTID_CATEGORY_PLACES_OF_WORSHIP_SYNONYMS_SPEECH</v>
      </c>
      <c r="X187" s="37" t="s">
        <v>577</v>
      </c>
    </row>
    <row r="188" spans="1:24" x14ac:dyDescent="0.25">
      <c r="A188" s="37" t="s">
        <v>658</v>
      </c>
      <c r="B188" t="s">
        <v>43</v>
      </c>
      <c r="C188" t="s">
        <v>23</v>
      </c>
      <c r="F188" s="37" t="s">
        <v>99</v>
      </c>
      <c r="G188" s="37" t="str">
        <f t="shared" si="15"/>
        <v>TEXTID_CATEGORY_POLICE</v>
      </c>
      <c r="H188" s="37" t="str">
        <f t="shared" si="16"/>
        <v>TEXTID_CATEGORY_POLICE_SYNONYMS_HAPTIC</v>
      </c>
      <c r="J188" t="s">
        <v>414</v>
      </c>
      <c r="K188" t="s">
        <v>25</v>
      </c>
      <c r="L188" t="s">
        <v>71</v>
      </c>
      <c r="M188" t="s">
        <v>71</v>
      </c>
      <c r="N188" t="s">
        <v>71</v>
      </c>
      <c r="O188">
        <v>4501</v>
      </c>
      <c r="P188" s="37" t="s">
        <v>1000</v>
      </c>
      <c r="Q188" t="s">
        <v>1227</v>
      </c>
      <c r="R188" s="37">
        <v>8000</v>
      </c>
      <c r="S188" s="5" t="s">
        <v>1440</v>
      </c>
      <c r="U188" t="s">
        <v>26</v>
      </c>
      <c r="V188" t="s">
        <v>27</v>
      </c>
      <c r="W188" t="str">
        <f t="shared" si="17"/>
        <v>TEXTID_CATEGORY_POLICE_SYNONYMS_SPEECH</v>
      </c>
      <c r="X188" s="37" t="s">
        <v>549</v>
      </c>
    </row>
    <row r="189" spans="1:24" x14ac:dyDescent="0.25">
      <c r="A189" s="37" t="s">
        <v>684</v>
      </c>
      <c r="B189" t="s">
        <v>62</v>
      </c>
      <c r="C189" t="s">
        <v>23</v>
      </c>
      <c r="F189" s="5" t="s">
        <v>99</v>
      </c>
      <c r="G189" s="37" t="str">
        <f t="shared" si="15"/>
        <v>TEXTID_CATEGORY_POST_OFFICE</v>
      </c>
      <c r="H189" s="37" t="str">
        <f t="shared" si="16"/>
        <v>TEXTID_CATEGORY_POST_OFFICE_SYNONYMS_HAPTIC</v>
      </c>
      <c r="J189" t="s">
        <v>414</v>
      </c>
      <c r="K189" t="s">
        <v>25</v>
      </c>
      <c r="L189" t="s">
        <v>71</v>
      </c>
      <c r="M189" t="s">
        <v>71</v>
      </c>
      <c r="N189" t="s">
        <v>71</v>
      </c>
      <c r="O189">
        <v>3518</v>
      </c>
      <c r="P189" s="37" t="s">
        <v>1001</v>
      </c>
      <c r="Q189" t="s">
        <v>1228</v>
      </c>
      <c r="R189" s="37">
        <v>2000</v>
      </c>
      <c r="S189" s="5" t="s">
        <v>1441</v>
      </c>
      <c r="U189" t="s">
        <v>26</v>
      </c>
      <c r="V189" t="s">
        <v>27</v>
      </c>
      <c r="W189" t="str">
        <f t="shared" si="17"/>
        <v>TEXTID_CATEGORY_POST_OFFICE_SYNONYMS_SPEECH</v>
      </c>
      <c r="X189" s="37" t="s">
        <v>571</v>
      </c>
    </row>
    <row r="190" spans="1:24" x14ac:dyDescent="0.25">
      <c r="A190" s="37" t="s">
        <v>713</v>
      </c>
      <c r="B190" t="s">
        <v>94</v>
      </c>
      <c r="C190" t="s">
        <v>23</v>
      </c>
      <c r="F190" t="s">
        <v>336</v>
      </c>
      <c r="G190" s="37" t="str">
        <f t="shared" si="15"/>
        <v>TEXTID_CATEGORY_PUBLIC_RESTROOM</v>
      </c>
      <c r="H190" s="37" t="str">
        <f t="shared" si="16"/>
        <v>TEXTID_CATEGORY_PUBLIC_RESTROOM_SYNONYMS_HAPTIC</v>
      </c>
      <c r="J190" t="s">
        <v>414</v>
      </c>
      <c r="K190" t="s">
        <v>25</v>
      </c>
      <c r="L190" t="s">
        <v>71</v>
      </c>
      <c r="M190" t="s">
        <v>71</v>
      </c>
      <c r="N190" t="s">
        <v>71</v>
      </c>
      <c r="O190">
        <v>3546</v>
      </c>
      <c r="P190" s="37" t="s">
        <v>1002</v>
      </c>
      <c r="Q190" t="s">
        <v>1229</v>
      </c>
      <c r="R190" s="37">
        <v>2000</v>
      </c>
      <c r="U190" t="s">
        <v>26</v>
      </c>
      <c r="V190" t="s">
        <v>27</v>
      </c>
      <c r="W190" t="str">
        <f t="shared" si="17"/>
        <v>TEXTID_CATEGORY_PUBLIC_RESTROOM_SYNONYMS_SPEECH</v>
      </c>
      <c r="X190" s="37" t="s">
        <v>589</v>
      </c>
    </row>
    <row r="191" spans="1:24" x14ac:dyDescent="0.25">
      <c r="A191" s="37" t="s">
        <v>648</v>
      </c>
      <c r="B191" t="s">
        <v>35</v>
      </c>
      <c r="C191" t="s">
        <v>23</v>
      </c>
      <c r="F191" t="s">
        <v>99</v>
      </c>
      <c r="G191" s="37" t="str">
        <f t="shared" si="15"/>
        <v>TEXTID_CATEGORY_REST_AREA</v>
      </c>
      <c r="H191" s="37" t="str">
        <f t="shared" si="16"/>
        <v>TEXTID_CATEGORY_REST_AREA_SYNONYMS_HAPTIC</v>
      </c>
      <c r="I191" t="s">
        <v>414</v>
      </c>
      <c r="J191" t="s">
        <v>414</v>
      </c>
      <c r="K191" t="s">
        <v>25</v>
      </c>
      <c r="L191" t="s">
        <v>71</v>
      </c>
      <c r="M191" t="s">
        <v>26</v>
      </c>
      <c r="N191" t="s">
        <v>71</v>
      </c>
      <c r="O191">
        <v>6001</v>
      </c>
      <c r="P191" s="37" t="s">
        <v>1003</v>
      </c>
      <c r="Q191" t="s">
        <v>1230</v>
      </c>
      <c r="R191" s="37">
        <v>8000</v>
      </c>
      <c r="S191" s="5" t="s">
        <v>1442</v>
      </c>
      <c r="U191" t="s">
        <v>26</v>
      </c>
      <c r="V191" t="s">
        <v>27</v>
      </c>
      <c r="W191" t="str">
        <f t="shared" si="17"/>
        <v>TEXTID_CATEGORY_REST_AREA_SYNONYMS_SPEECH</v>
      </c>
      <c r="X191" s="37" t="s">
        <v>540</v>
      </c>
    </row>
    <row r="192" spans="1:24" x14ac:dyDescent="0.25">
      <c r="A192" s="37" t="s">
        <v>744</v>
      </c>
      <c r="B192" t="s">
        <v>46</v>
      </c>
      <c r="C192" t="s">
        <v>23</v>
      </c>
      <c r="F192" t="s">
        <v>99</v>
      </c>
      <c r="G192" s="37" t="str">
        <f t="shared" si="15"/>
        <v>TEXTID_CATEGORY_RESTAURANT</v>
      </c>
      <c r="H192" s="37" t="str">
        <f t="shared" si="16"/>
        <v>TEXTID_CATEGORY_RESTAURANT_SYNONYMS_HAPTIC</v>
      </c>
      <c r="J192" t="s">
        <v>414</v>
      </c>
      <c r="K192" t="s">
        <v>25</v>
      </c>
      <c r="L192" t="s">
        <v>71</v>
      </c>
      <c r="M192" t="s">
        <v>71</v>
      </c>
      <c r="N192" t="s">
        <v>71</v>
      </c>
      <c r="O192">
        <v>4550</v>
      </c>
      <c r="P192" s="37" t="s">
        <v>1004</v>
      </c>
      <c r="Q192" t="s">
        <v>1231</v>
      </c>
      <c r="R192" s="37">
        <v>800</v>
      </c>
      <c r="S192" s="5" t="s">
        <v>1443</v>
      </c>
      <c r="T192" t="str">
        <f>CONCATENATE("TEXTID_",A192,"_PRE_SUFFIX_SPEECH")</f>
        <v>TEXTID_CATEGORY_RESTAURANT_PRE_SUFFIX_SPEECH</v>
      </c>
      <c r="U192" t="s">
        <v>26</v>
      </c>
      <c r="V192" t="s">
        <v>27</v>
      </c>
      <c r="W192" t="str">
        <f t="shared" si="17"/>
        <v>TEXTID_CATEGORY_RESTAURANT_SYNONYMS_SPEECH</v>
      </c>
      <c r="X192" s="37" t="s">
        <v>553</v>
      </c>
    </row>
    <row r="193" spans="1:24" x14ac:dyDescent="0.25">
      <c r="A193" s="37" t="s">
        <v>698</v>
      </c>
      <c r="B193" s="37" t="s">
        <v>83</v>
      </c>
      <c r="C193" t="s">
        <v>23</v>
      </c>
      <c r="F193" s="37" t="s">
        <v>335</v>
      </c>
      <c r="G193" s="37" t="str">
        <f t="shared" si="15"/>
        <v>TEXTID_CATEGORY_SCHOOL</v>
      </c>
      <c r="H193" s="37" t="str">
        <f t="shared" si="16"/>
        <v>TEXTID_CATEGORY_SCHOOL_SYNONYMS_HAPTIC</v>
      </c>
      <c r="J193" t="s">
        <v>414</v>
      </c>
      <c r="K193" t="s">
        <v>25</v>
      </c>
      <c r="L193" t="s">
        <v>71</v>
      </c>
      <c r="M193" t="s">
        <v>71</v>
      </c>
      <c r="N193" t="s">
        <v>71</v>
      </c>
      <c r="O193">
        <v>3532</v>
      </c>
      <c r="P193" s="37" t="s">
        <v>1005</v>
      </c>
      <c r="Q193" t="s">
        <v>1232</v>
      </c>
      <c r="R193" s="37">
        <v>800</v>
      </c>
      <c r="S193" s="5" t="s">
        <v>1444</v>
      </c>
      <c r="U193" t="s">
        <v>26</v>
      </c>
      <c r="V193" t="s">
        <v>27</v>
      </c>
      <c r="W193" t="str">
        <f t="shared" si="17"/>
        <v>TEXTID_CATEGORY_SCHOOL_SYNONYMS_SPEECH</v>
      </c>
      <c r="X193" s="37" t="s">
        <v>576</v>
      </c>
    </row>
    <row r="194" spans="1:24" x14ac:dyDescent="0.25">
      <c r="A194" s="37" t="s">
        <v>692</v>
      </c>
      <c r="B194" s="3" t="s">
        <v>326</v>
      </c>
      <c r="C194" t="s">
        <v>23</v>
      </c>
      <c r="F194" s="5" t="s">
        <v>78</v>
      </c>
      <c r="G194" s="37" t="str">
        <f t="shared" si="15"/>
        <v>TEXTID_CATEGORY_SEAT_DEALER</v>
      </c>
      <c r="H194" s="37" t="str">
        <f t="shared" si="16"/>
        <v>TEXTID_CATEGORY_SEAT_DEALER_SYNONYMS_HAPTIC</v>
      </c>
      <c r="J194" t="s">
        <v>414</v>
      </c>
      <c r="K194" t="s">
        <v>321</v>
      </c>
      <c r="L194" t="s">
        <v>71</v>
      </c>
      <c r="M194" t="s">
        <v>71</v>
      </c>
      <c r="N194" t="s">
        <v>71</v>
      </c>
      <c r="O194">
        <v>3526</v>
      </c>
      <c r="P194" s="37" t="s">
        <v>1006</v>
      </c>
      <c r="Q194" t="s">
        <v>1233</v>
      </c>
      <c r="R194" s="37">
        <v>20000</v>
      </c>
      <c r="S194" s="5" t="s">
        <v>1445</v>
      </c>
      <c r="U194" t="s">
        <v>26</v>
      </c>
      <c r="V194" t="s">
        <v>27</v>
      </c>
      <c r="W194" t="str">
        <f t="shared" si="17"/>
        <v>TEXTID_CATEGORY_SEAT_DEALER_SYNONYMS_SPEECH</v>
      </c>
      <c r="X194" s="37" t="s">
        <v>543</v>
      </c>
    </row>
    <row r="195" spans="1:24" x14ac:dyDescent="0.25">
      <c r="A195" s="37" t="s">
        <v>693</v>
      </c>
      <c r="B195" s="3" t="s">
        <v>325</v>
      </c>
      <c r="C195" t="s">
        <v>23</v>
      </c>
      <c r="F195" s="5" t="s">
        <v>78</v>
      </c>
      <c r="G195" s="37" t="str">
        <f t="shared" si="15"/>
        <v>TEXTID_CATEGORY_SEAT_SERVICE</v>
      </c>
      <c r="H195" s="37" t="str">
        <f t="shared" si="16"/>
        <v>TEXTID_CATEGORY_SEAT_SERVICE_SYNONYMS_HAPTIC</v>
      </c>
      <c r="J195" t="s">
        <v>414</v>
      </c>
      <c r="K195" t="s">
        <v>321</v>
      </c>
      <c r="L195" t="s">
        <v>71</v>
      </c>
      <c r="M195" t="s">
        <v>71</v>
      </c>
      <c r="N195" t="s">
        <v>71</v>
      </c>
      <c r="O195">
        <v>3527</v>
      </c>
      <c r="P195" s="37" t="s">
        <v>1007</v>
      </c>
      <c r="Q195" t="s">
        <v>1234</v>
      </c>
      <c r="R195" s="37">
        <v>20000</v>
      </c>
      <c r="S195" s="5" t="s">
        <v>1446</v>
      </c>
      <c r="U195" t="s">
        <v>26</v>
      </c>
      <c r="V195" t="s">
        <v>27</v>
      </c>
      <c r="W195" t="str">
        <f t="shared" si="17"/>
        <v>TEXTID_CATEGORY_SEAT_SERVICE_SYNONYMS_SPEECH</v>
      </c>
      <c r="X195" s="37" t="s">
        <v>543</v>
      </c>
    </row>
    <row r="196" spans="1:24" x14ac:dyDescent="0.25">
      <c r="A196" s="37" t="s">
        <v>665</v>
      </c>
      <c r="B196" t="s">
        <v>441</v>
      </c>
      <c r="C196" t="s">
        <v>23</v>
      </c>
      <c r="F196" t="s">
        <v>79</v>
      </c>
      <c r="G196" s="37" t="str">
        <f t="shared" si="15"/>
        <v>TEXTID_CATEGORY_SHOPPING</v>
      </c>
      <c r="H196" s="37" t="str">
        <f t="shared" si="16"/>
        <v>TEXTID_CATEGORY_SHOPPING_SYNONYMS_HAPTIC</v>
      </c>
      <c r="J196" t="s">
        <v>414</v>
      </c>
      <c r="K196" t="s">
        <v>25</v>
      </c>
      <c r="L196" t="s">
        <v>71</v>
      </c>
      <c r="M196" t="s">
        <v>71</v>
      </c>
      <c r="N196" t="s">
        <v>71</v>
      </c>
      <c r="O196">
        <v>4509</v>
      </c>
      <c r="P196" s="37" t="s">
        <v>1008</v>
      </c>
      <c r="Q196" t="s">
        <v>1235</v>
      </c>
      <c r="R196" s="37">
        <v>2000</v>
      </c>
      <c r="S196" s="5" t="s">
        <v>1505</v>
      </c>
      <c r="U196" t="s">
        <v>26</v>
      </c>
      <c r="V196" t="s">
        <v>27</v>
      </c>
      <c r="W196" t="str">
        <f t="shared" si="17"/>
        <v>TEXTID_CATEGORY_SHOPPING_SYNONYMS_SPEECH</v>
      </c>
      <c r="X196" s="40" t="s">
        <v>557</v>
      </c>
    </row>
    <row r="197" spans="1:24" x14ac:dyDescent="0.25">
      <c r="A197" s="37" t="s">
        <v>664</v>
      </c>
      <c r="B197" t="s">
        <v>48</v>
      </c>
      <c r="C197" t="s">
        <v>23</v>
      </c>
      <c r="F197" s="37" t="s">
        <v>99</v>
      </c>
      <c r="G197" s="37" t="str">
        <f t="shared" si="15"/>
        <v>TEXTID_CATEGORY_SHOPPING_CENTER</v>
      </c>
      <c r="H197" s="37" t="str">
        <f t="shared" si="16"/>
        <v>TEXTID_CATEGORY_SHOPPING_CENTER_SYNONYMS_HAPTIC</v>
      </c>
      <c r="J197" t="s">
        <v>414</v>
      </c>
      <c r="K197" t="s">
        <v>25</v>
      </c>
      <c r="L197" t="s">
        <v>71</v>
      </c>
      <c r="M197" t="s">
        <v>71</v>
      </c>
      <c r="N197" t="s">
        <v>71</v>
      </c>
      <c r="O197">
        <v>4508</v>
      </c>
      <c r="P197" s="37" t="s">
        <v>1009</v>
      </c>
      <c r="Q197" t="s">
        <v>1236</v>
      </c>
      <c r="R197" s="37">
        <v>2000</v>
      </c>
      <c r="S197" s="59" t="s">
        <v>1506</v>
      </c>
      <c r="U197" t="s">
        <v>26</v>
      </c>
      <c r="V197" t="s">
        <v>27</v>
      </c>
      <c r="W197" t="str">
        <f t="shared" ref="W197:W228" si="27">CONCATENATE("TEXTID_",A197,"_SYNONYMS_SPEECH")</f>
        <v>TEXTID_CATEGORY_SHOPPING_CENTER_SYNONYMS_SPEECH</v>
      </c>
      <c r="X197" s="40" t="s">
        <v>556</v>
      </c>
    </row>
    <row r="198" spans="1:24" x14ac:dyDescent="0.25">
      <c r="A198" s="5" t="s">
        <v>672</v>
      </c>
      <c r="B198" t="s">
        <v>53</v>
      </c>
      <c r="C198" t="s">
        <v>23</v>
      </c>
      <c r="F198" s="5" t="s">
        <v>333</v>
      </c>
      <c r="G198" s="37" t="str">
        <f t="shared" si="15"/>
        <v>TEXTID_CATEGORY_SIGHTSEEING</v>
      </c>
      <c r="H198" s="37" t="str">
        <f t="shared" si="16"/>
        <v>TEXTID_CATEGORY_SIGHTSEEING_SYNONYMS_HAPTIC</v>
      </c>
      <c r="J198" t="s">
        <v>414</v>
      </c>
      <c r="K198" t="s">
        <v>25</v>
      </c>
      <c r="L198" t="s">
        <v>71</v>
      </c>
      <c r="M198" t="s">
        <v>71</v>
      </c>
      <c r="N198" t="s">
        <v>71</v>
      </c>
      <c r="O198">
        <v>3506</v>
      </c>
      <c r="P198" s="37" t="s">
        <v>1010</v>
      </c>
      <c r="Q198" t="s">
        <v>1237</v>
      </c>
      <c r="R198" s="37">
        <v>2000</v>
      </c>
      <c r="S198" s="59" t="s">
        <v>1447</v>
      </c>
      <c r="U198" t="s">
        <v>26</v>
      </c>
      <c r="V198" t="s">
        <v>27</v>
      </c>
      <c r="W198" t="str">
        <f t="shared" si="27"/>
        <v>TEXTID_CATEGORY_SIGHTSEEING_SYNONYMS_SPEECH</v>
      </c>
      <c r="X198" s="37" t="s">
        <v>561</v>
      </c>
    </row>
    <row r="199" spans="1:24" x14ac:dyDescent="0.25">
      <c r="A199" s="37" t="s">
        <v>681</v>
      </c>
      <c r="B199" s="37" t="s">
        <v>60</v>
      </c>
      <c r="C199" t="s">
        <v>23</v>
      </c>
      <c r="F199" s="5" t="s">
        <v>99</v>
      </c>
      <c r="G199" s="37" t="str">
        <f t="shared" si="15"/>
        <v>TEXTID_CATEGORY_SKIING</v>
      </c>
      <c r="H199" s="37" t="str">
        <f t="shared" si="16"/>
        <v>TEXTID_CATEGORY_SKIING_SYNONYMS_HAPTIC</v>
      </c>
      <c r="J199" t="s">
        <v>414</v>
      </c>
      <c r="K199" t="s">
        <v>25</v>
      </c>
      <c r="L199" t="s">
        <v>71</v>
      </c>
      <c r="M199" t="s">
        <v>71</v>
      </c>
      <c r="N199" t="s">
        <v>71</v>
      </c>
      <c r="O199">
        <v>3515</v>
      </c>
      <c r="P199" s="37" t="s">
        <v>1011</v>
      </c>
      <c r="Q199" t="s">
        <v>1238</v>
      </c>
      <c r="R199" s="37">
        <v>800</v>
      </c>
      <c r="U199" t="s">
        <v>26</v>
      </c>
      <c r="V199" t="s">
        <v>27</v>
      </c>
      <c r="W199" t="str">
        <f t="shared" si="27"/>
        <v>TEXTID_CATEGORY_SKIING_SYNONYMS_SPEECH</v>
      </c>
      <c r="X199" s="37" t="s">
        <v>568</v>
      </c>
    </row>
    <row r="200" spans="1:24" x14ac:dyDescent="0.25">
      <c r="A200" s="37" t="s">
        <v>694</v>
      </c>
      <c r="B200" s="3" t="s">
        <v>324</v>
      </c>
      <c r="C200" t="s">
        <v>23</v>
      </c>
      <c r="F200" t="s">
        <v>78</v>
      </c>
      <c r="G200" s="37" t="str">
        <f t="shared" si="15"/>
        <v>TEXTID_CATEGORY_SKODA_DEALER</v>
      </c>
      <c r="H200" s="37" t="str">
        <f t="shared" si="16"/>
        <v>TEXTID_CATEGORY_SKODA_DEALER_SYNONYMS_HAPTIC</v>
      </c>
      <c r="J200" t="s">
        <v>414</v>
      </c>
      <c r="K200" t="s">
        <v>322</v>
      </c>
      <c r="L200" t="s">
        <v>71</v>
      </c>
      <c r="M200" t="s">
        <v>71</v>
      </c>
      <c r="N200" t="s">
        <v>71</v>
      </c>
      <c r="O200">
        <v>3528</v>
      </c>
      <c r="P200" s="37" t="s">
        <v>1012</v>
      </c>
      <c r="Q200" t="s">
        <v>1239</v>
      </c>
      <c r="R200" s="37">
        <v>20000</v>
      </c>
      <c r="S200" s="5" t="s">
        <v>1445</v>
      </c>
      <c r="U200" t="s">
        <v>26</v>
      </c>
      <c r="V200" t="s">
        <v>27</v>
      </c>
      <c r="W200" t="str">
        <f t="shared" si="27"/>
        <v>TEXTID_CATEGORY_SKODA_DEALER_SYNONYMS_SPEECH</v>
      </c>
      <c r="X200" s="37" t="s">
        <v>543</v>
      </c>
    </row>
    <row r="201" spans="1:24" x14ac:dyDescent="0.25">
      <c r="A201" s="37" t="s">
        <v>695</v>
      </c>
      <c r="B201" s="3" t="s">
        <v>323</v>
      </c>
      <c r="C201" t="s">
        <v>23</v>
      </c>
      <c r="F201" t="s">
        <v>78</v>
      </c>
      <c r="G201" s="37" t="str">
        <f t="shared" si="15"/>
        <v>TEXTID_CATEGORY_SKODA_SERVICE</v>
      </c>
      <c r="H201" s="37" t="str">
        <f t="shared" si="16"/>
        <v>TEXTID_CATEGORY_SKODA_SERVICE_SYNONYMS_HAPTIC</v>
      </c>
      <c r="J201" t="s">
        <v>414</v>
      </c>
      <c r="K201" t="s">
        <v>322</v>
      </c>
      <c r="L201" t="s">
        <v>71</v>
      </c>
      <c r="M201" t="s">
        <v>71</v>
      </c>
      <c r="N201" t="s">
        <v>71</v>
      </c>
      <c r="O201">
        <v>3529</v>
      </c>
      <c r="P201" s="37" t="s">
        <v>1013</v>
      </c>
      <c r="Q201" t="s">
        <v>1240</v>
      </c>
      <c r="R201" s="37">
        <v>20000</v>
      </c>
      <c r="S201" s="5" t="s">
        <v>1446</v>
      </c>
      <c r="U201" t="s">
        <v>26</v>
      </c>
      <c r="V201" t="s">
        <v>27</v>
      </c>
      <c r="W201" t="str">
        <f t="shared" si="27"/>
        <v>TEXTID_CATEGORY_SKODA_SERVICE_SYNONYMS_SPEECH</v>
      </c>
      <c r="X201" s="37" t="s">
        <v>543</v>
      </c>
    </row>
    <row r="202" spans="1:24" x14ac:dyDescent="0.25">
      <c r="A202" s="37" t="s">
        <v>717</v>
      </c>
      <c r="B202" t="s">
        <v>101</v>
      </c>
      <c r="C202" t="s">
        <v>23</v>
      </c>
      <c r="F202" s="37" t="s">
        <v>79</v>
      </c>
      <c r="G202" s="37" t="str">
        <f t="shared" si="15"/>
        <v>TEXTID_CATEGORY_SPA</v>
      </c>
      <c r="H202" s="37" t="str">
        <f t="shared" si="16"/>
        <v>TEXTID_CATEGORY_SPA_SYNONYMS_HAPTIC</v>
      </c>
      <c r="J202" t="s">
        <v>414</v>
      </c>
      <c r="K202" t="s">
        <v>25</v>
      </c>
      <c r="L202" t="s">
        <v>71</v>
      </c>
      <c r="M202" t="s">
        <v>71</v>
      </c>
      <c r="N202" t="s">
        <v>71</v>
      </c>
      <c r="O202">
        <v>3550</v>
      </c>
      <c r="P202" s="37" t="s">
        <v>1014</v>
      </c>
      <c r="Q202" t="s">
        <v>1241</v>
      </c>
      <c r="R202" s="37">
        <v>800</v>
      </c>
      <c r="S202" s="5" t="s">
        <v>1448</v>
      </c>
      <c r="U202" t="s">
        <v>26</v>
      </c>
      <c r="V202" t="s">
        <v>27</v>
      </c>
      <c r="W202" t="str">
        <f t="shared" si="27"/>
        <v>TEXTID_CATEGORY_SPA_SYNONYMS_SPEECH</v>
      </c>
      <c r="X202" s="40" t="s">
        <v>593</v>
      </c>
    </row>
    <row r="203" spans="1:24" x14ac:dyDescent="0.25">
      <c r="A203" s="37" t="s">
        <v>678</v>
      </c>
      <c r="B203" t="s">
        <v>57</v>
      </c>
      <c r="C203" t="s">
        <v>23</v>
      </c>
      <c r="F203" s="5" t="s">
        <v>99</v>
      </c>
      <c r="G203" s="37" t="str">
        <f t="shared" si="15"/>
        <v>TEXTID_CATEGORY_SPORT_CENTER</v>
      </c>
      <c r="H203" s="37" t="str">
        <f t="shared" si="16"/>
        <v>TEXTID_CATEGORY_SPORT_CENTER_SYNONYMS_HAPTIC</v>
      </c>
      <c r="J203" t="s">
        <v>414</v>
      </c>
      <c r="K203" t="s">
        <v>25</v>
      </c>
      <c r="L203" t="s">
        <v>71</v>
      </c>
      <c r="M203" t="s">
        <v>71</v>
      </c>
      <c r="N203" t="s">
        <v>71</v>
      </c>
      <c r="O203">
        <v>3512</v>
      </c>
      <c r="P203" s="37" t="s">
        <v>1015</v>
      </c>
      <c r="Q203" t="s">
        <v>1242</v>
      </c>
      <c r="R203" s="37">
        <v>800</v>
      </c>
      <c r="S203" s="5" t="s">
        <v>1507</v>
      </c>
      <c r="U203" t="s">
        <v>26</v>
      </c>
      <c r="V203" t="s">
        <v>27</v>
      </c>
      <c r="W203" t="str">
        <f t="shared" si="27"/>
        <v>TEXTID_CATEGORY_SPORT_CENTER_SYNONYMS_SPEECH</v>
      </c>
      <c r="X203" s="37" t="s">
        <v>566</v>
      </c>
    </row>
    <row r="204" spans="1:24" x14ac:dyDescent="0.25">
      <c r="A204" s="37" t="s">
        <v>712</v>
      </c>
      <c r="B204" t="s">
        <v>98</v>
      </c>
      <c r="C204" t="s">
        <v>23</v>
      </c>
      <c r="F204" t="s">
        <v>89</v>
      </c>
      <c r="G204" s="37" t="str">
        <f t="shared" si="15"/>
        <v>TEXTID_CATEGORY_STADIUM</v>
      </c>
      <c r="H204" s="37" t="str">
        <f t="shared" si="16"/>
        <v>TEXTID_CATEGORY_STADIUM_SYNONYMS_HAPTIC</v>
      </c>
      <c r="J204" t="s">
        <v>414</v>
      </c>
      <c r="K204" t="s">
        <v>25</v>
      </c>
      <c r="L204" t="s">
        <v>71</v>
      </c>
      <c r="M204" t="s">
        <v>71</v>
      </c>
      <c r="N204" t="s">
        <v>71</v>
      </c>
      <c r="O204">
        <v>3545</v>
      </c>
      <c r="P204" s="37" t="s">
        <v>1016</v>
      </c>
      <c r="Q204" t="s">
        <v>1243</v>
      </c>
      <c r="R204" s="37">
        <v>8000</v>
      </c>
      <c r="S204" s="5" t="s">
        <v>1449</v>
      </c>
      <c r="U204" t="s">
        <v>26</v>
      </c>
      <c r="V204" t="s">
        <v>27</v>
      </c>
      <c r="W204" t="str">
        <f t="shared" si="27"/>
        <v>TEXTID_CATEGORY_STADIUM_SYNONYMS_SPEECH</v>
      </c>
      <c r="X204" s="37" t="s">
        <v>588</v>
      </c>
    </row>
    <row r="205" spans="1:24" x14ac:dyDescent="0.25">
      <c r="A205" s="37" t="s">
        <v>711</v>
      </c>
      <c r="B205" t="s">
        <v>93</v>
      </c>
      <c r="C205" t="s">
        <v>23</v>
      </c>
      <c r="F205" s="37" t="s">
        <v>336</v>
      </c>
      <c r="G205" s="37" t="str">
        <f t="shared" si="15"/>
        <v>TEXTID_CATEGORY_SWIMMING_POOL</v>
      </c>
      <c r="H205" s="37" t="str">
        <f t="shared" si="16"/>
        <v>TEXTID_CATEGORY_SWIMMING_POOL_SYNONYMS_HAPTIC</v>
      </c>
      <c r="J205" t="s">
        <v>414</v>
      </c>
      <c r="K205" t="s">
        <v>25</v>
      </c>
      <c r="L205" t="s">
        <v>71</v>
      </c>
      <c r="M205" t="s">
        <v>71</v>
      </c>
      <c r="N205" t="s">
        <v>71</v>
      </c>
      <c r="O205">
        <v>3544</v>
      </c>
      <c r="P205" s="37" t="s">
        <v>1017</v>
      </c>
      <c r="Q205" t="s">
        <v>1244</v>
      </c>
      <c r="R205" s="37">
        <v>800</v>
      </c>
      <c r="U205" t="s">
        <v>26</v>
      </c>
      <c r="V205" t="s">
        <v>27</v>
      </c>
      <c r="W205" t="str">
        <f t="shared" si="27"/>
        <v>TEXTID_CATEGORY_SWIMMING_POOL_SYNONYMS_SPEECH</v>
      </c>
      <c r="X205" s="37" t="s">
        <v>587</v>
      </c>
    </row>
    <row r="206" spans="1:24" x14ac:dyDescent="0.25">
      <c r="A206" s="37" t="s">
        <v>675</v>
      </c>
      <c r="B206" t="s">
        <v>186</v>
      </c>
      <c r="C206" t="s">
        <v>23</v>
      </c>
      <c r="F206" s="5" t="s">
        <v>333</v>
      </c>
      <c r="G206" s="37" t="str">
        <f t="shared" si="15"/>
        <v>TEXTID_CATEGORY_THEATRE</v>
      </c>
      <c r="H206" s="37" t="str">
        <f t="shared" si="16"/>
        <v>TEXTID_CATEGORY_THEATRE_SYNONYMS_HAPTIC</v>
      </c>
      <c r="J206" t="s">
        <v>414</v>
      </c>
      <c r="K206" t="s">
        <v>25</v>
      </c>
      <c r="L206" t="s">
        <v>71</v>
      </c>
      <c r="M206" t="s">
        <v>71</v>
      </c>
      <c r="N206" t="s">
        <v>71</v>
      </c>
      <c r="O206">
        <v>3509</v>
      </c>
      <c r="P206" s="37" t="s">
        <v>1018</v>
      </c>
      <c r="Q206" t="s">
        <v>1245</v>
      </c>
      <c r="R206" s="37">
        <v>800</v>
      </c>
      <c r="S206" s="5" t="s">
        <v>1450</v>
      </c>
      <c r="U206" t="s">
        <v>26</v>
      </c>
      <c r="V206" t="s">
        <v>27</v>
      </c>
      <c r="W206" t="str">
        <f t="shared" si="27"/>
        <v>TEXTID_CATEGORY_THEATRE_SYNONYMS_SPEECH</v>
      </c>
      <c r="X206" s="37" t="s">
        <v>563</v>
      </c>
    </row>
    <row r="207" spans="1:24" x14ac:dyDescent="0.25">
      <c r="A207" s="37" t="s">
        <v>657</v>
      </c>
      <c r="B207" t="s">
        <v>42</v>
      </c>
      <c r="C207" t="s">
        <v>23</v>
      </c>
      <c r="F207" t="s">
        <v>333</v>
      </c>
      <c r="G207" s="37" t="str">
        <f t="shared" si="15"/>
        <v>TEXTID_CATEGORY_TOURIST_INFORMATION</v>
      </c>
      <c r="H207" s="37" t="str">
        <f t="shared" si="16"/>
        <v>TEXTID_CATEGORY_TOURIST_INFORMATION_SYNONYMS_HAPTIC</v>
      </c>
      <c r="J207" t="s">
        <v>414</v>
      </c>
      <c r="K207" t="s">
        <v>25</v>
      </c>
      <c r="L207" t="s">
        <v>71</v>
      </c>
      <c r="M207" t="s">
        <v>71</v>
      </c>
      <c r="N207" t="s">
        <v>71</v>
      </c>
      <c r="O207">
        <v>4500</v>
      </c>
      <c r="P207" s="37" t="s">
        <v>1019</v>
      </c>
      <c r="Q207" t="s">
        <v>1246</v>
      </c>
      <c r="R207" s="37">
        <v>2000</v>
      </c>
      <c r="U207" t="s">
        <v>26</v>
      </c>
      <c r="V207" t="s">
        <v>27</v>
      </c>
      <c r="W207" t="str">
        <f t="shared" si="27"/>
        <v>TEXTID_CATEGORY_TOURIST_INFORMATION_SYNONYMS_SPEECH</v>
      </c>
      <c r="X207" s="37" t="s">
        <v>548</v>
      </c>
    </row>
    <row r="208" spans="1:24" x14ac:dyDescent="0.25">
      <c r="A208" s="37" t="s">
        <v>654</v>
      </c>
      <c r="B208" t="s">
        <v>500</v>
      </c>
      <c r="C208" t="s">
        <v>23</v>
      </c>
      <c r="F208" t="s">
        <v>333</v>
      </c>
      <c r="G208" s="37" t="str">
        <f t="shared" si="15"/>
        <v>TEXTID_CATEGORY_TRAIN_STATION</v>
      </c>
      <c r="H208" s="37" t="str">
        <f t="shared" si="16"/>
        <v>TEXTID_CATEGORY_TRAIN_STATION_SYNONYMS_HAPTIC</v>
      </c>
      <c r="J208" t="s">
        <v>414</v>
      </c>
      <c r="K208" t="s">
        <v>25</v>
      </c>
      <c r="L208" t="s">
        <v>71</v>
      </c>
      <c r="M208" t="s">
        <v>71</v>
      </c>
      <c r="N208" t="s">
        <v>71</v>
      </c>
      <c r="O208">
        <v>5100</v>
      </c>
      <c r="P208" s="37" t="s">
        <v>1020</v>
      </c>
      <c r="Q208" t="s">
        <v>1247</v>
      </c>
      <c r="R208" s="37">
        <v>8000</v>
      </c>
      <c r="S208" s="5" t="s">
        <v>1451</v>
      </c>
      <c r="U208" t="s">
        <v>26</v>
      </c>
      <c r="V208" t="s">
        <v>27</v>
      </c>
      <c r="W208" t="str">
        <f t="shared" si="27"/>
        <v>TEXTID_CATEGORY_TRAIN_STATION_SYNONYMS_SPEECH</v>
      </c>
      <c r="X208" s="40" t="s">
        <v>545</v>
      </c>
    </row>
    <row r="209" spans="1:24" x14ac:dyDescent="0.25">
      <c r="A209" s="37" t="s">
        <v>655</v>
      </c>
      <c r="B209" t="s">
        <v>502</v>
      </c>
      <c r="C209" t="s">
        <v>23</v>
      </c>
      <c r="F209" t="s">
        <v>79</v>
      </c>
      <c r="G209" s="37" t="str">
        <f t="shared" si="15"/>
        <v>TEXTID_CATEGORY_TRAIN_STATION_CENTRAL</v>
      </c>
      <c r="H209" s="37" t="str">
        <f t="shared" si="16"/>
        <v>TEXTID_CATEGORY_TRAIN_STATION_CENTRAL_SYNONYMS_HAPTIC</v>
      </c>
      <c r="J209" t="s">
        <v>414</v>
      </c>
      <c r="K209" t="s">
        <v>25</v>
      </c>
      <c r="L209" t="s">
        <v>71</v>
      </c>
      <c r="M209" t="s">
        <v>71</v>
      </c>
      <c r="N209" t="s">
        <v>71</v>
      </c>
      <c r="O209">
        <v>5101</v>
      </c>
      <c r="P209" s="37" t="s">
        <v>1021</v>
      </c>
      <c r="Q209" t="s">
        <v>1248</v>
      </c>
      <c r="R209" s="37">
        <v>200000</v>
      </c>
      <c r="U209" t="s">
        <v>26</v>
      </c>
      <c r="V209" t="s">
        <v>27</v>
      </c>
      <c r="W209" t="str">
        <f t="shared" si="27"/>
        <v>TEXTID_CATEGORY_TRAIN_STATION_CENTRAL_SYNONYMS_SPEECH</v>
      </c>
      <c r="X209" s="40" t="s">
        <v>546</v>
      </c>
    </row>
    <row r="210" spans="1:24" x14ac:dyDescent="0.25">
      <c r="A210" s="37" t="s">
        <v>710</v>
      </c>
      <c r="B210" t="s">
        <v>92</v>
      </c>
      <c r="C210" t="s">
        <v>23</v>
      </c>
      <c r="F210" t="s">
        <v>89</v>
      </c>
      <c r="G210" s="37" t="str">
        <f t="shared" si="15"/>
        <v>TEXTID_CATEGORY_VETERINARIAN_SERVICE</v>
      </c>
      <c r="H210" s="37" t="str">
        <f t="shared" si="16"/>
        <v>TEXTID_CATEGORY_VETERINARIAN_SERVICE_SYNONYMS_HAPTIC</v>
      </c>
      <c r="J210" t="s">
        <v>414</v>
      </c>
      <c r="K210" t="s">
        <v>25</v>
      </c>
      <c r="L210" t="s">
        <v>71</v>
      </c>
      <c r="M210" t="s">
        <v>71</v>
      </c>
      <c r="N210" t="s">
        <v>71</v>
      </c>
      <c r="O210">
        <v>3543</v>
      </c>
      <c r="P210" s="37" t="s">
        <v>1022</v>
      </c>
      <c r="Q210" t="s">
        <v>1249</v>
      </c>
      <c r="R210" s="37">
        <v>800</v>
      </c>
      <c r="S210" s="5" t="s">
        <v>1452</v>
      </c>
      <c r="U210" t="s">
        <v>26</v>
      </c>
      <c r="V210" t="s">
        <v>27</v>
      </c>
      <c r="W210" t="str">
        <f t="shared" si="27"/>
        <v>TEXTID_CATEGORY_VETERINARIAN_SERVICE_SYNONYMS_SPEECH</v>
      </c>
      <c r="X210" s="37" t="s">
        <v>586</v>
      </c>
    </row>
    <row r="211" spans="1:24" x14ac:dyDescent="0.25">
      <c r="A211" s="37" t="s">
        <v>651</v>
      </c>
      <c r="B211" t="s">
        <v>38</v>
      </c>
      <c r="C211" t="s">
        <v>23</v>
      </c>
      <c r="F211" t="s">
        <v>77</v>
      </c>
      <c r="G211" s="37" t="str">
        <f t="shared" si="15"/>
        <v>TEXTID_CATEGORY_VW_DEALER</v>
      </c>
      <c r="H211" s="37" t="str">
        <f t="shared" si="16"/>
        <v>TEXTID_CATEGORY_VW_DEALER_SYNONYMS_HAPTIC</v>
      </c>
      <c r="J211" t="s">
        <v>414</v>
      </c>
      <c r="K211" t="s">
        <v>25</v>
      </c>
      <c r="L211" t="s">
        <v>71</v>
      </c>
      <c r="M211" t="s">
        <v>71</v>
      </c>
      <c r="N211" t="s">
        <v>71</v>
      </c>
      <c r="O211">
        <v>6100</v>
      </c>
      <c r="P211" s="37" t="s">
        <v>1306</v>
      </c>
      <c r="Q211" t="s">
        <v>1322</v>
      </c>
      <c r="R211" s="37">
        <v>20000</v>
      </c>
      <c r="S211" s="5" t="s">
        <v>1445</v>
      </c>
      <c r="U211" t="s">
        <v>26</v>
      </c>
      <c r="V211" t="s">
        <v>27</v>
      </c>
      <c r="W211" t="str">
        <f t="shared" si="27"/>
        <v>TEXTID_CATEGORY_VW_DEALER_SYNONYMS_SPEECH</v>
      </c>
      <c r="X211" s="37" t="s">
        <v>543</v>
      </c>
    </row>
    <row r="212" spans="1:24" x14ac:dyDescent="0.25">
      <c r="A212" s="37" t="s">
        <v>652</v>
      </c>
      <c r="B212" t="s">
        <v>39</v>
      </c>
      <c r="C212" t="s">
        <v>23</v>
      </c>
      <c r="F212" t="s">
        <v>77</v>
      </c>
      <c r="G212" s="37" t="str">
        <f t="shared" si="15"/>
        <v>TEXTID_CATEGORY_VW_SERVICE</v>
      </c>
      <c r="H212" s="37" t="str">
        <f t="shared" si="16"/>
        <v>TEXTID_CATEGORY_VW_SERVICE_SYNONYMS_HAPTIC</v>
      </c>
      <c r="J212" t="s">
        <v>414</v>
      </c>
      <c r="K212" t="s">
        <v>25</v>
      </c>
      <c r="L212" t="s">
        <v>71</v>
      </c>
      <c r="M212" t="s">
        <v>71</v>
      </c>
      <c r="N212" t="s">
        <v>71</v>
      </c>
      <c r="O212">
        <v>6101</v>
      </c>
      <c r="P212" s="37" t="s">
        <v>1307</v>
      </c>
      <c r="Q212" t="s">
        <v>1323</v>
      </c>
      <c r="R212" s="37">
        <v>20000</v>
      </c>
      <c r="S212" s="5" t="s">
        <v>1446</v>
      </c>
      <c r="U212" t="s">
        <v>26</v>
      </c>
      <c r="V212" t="s">
        <v>27</v>
      </c>
      <c r="W212" t="str">
        <f t="shared" si="27"/>
        <v>TEXTID_CATEGORY_VW_SERVICE_SYNONYMS_SPEECH</v>
      </c>
      <c r="X212" s="37" t="s">
        <v>543</v>
      </c>
    </row>
    <row r="213" spans="1:24" x14ac:dyDescent="0.25">
      <c r="A213" s="37" t="s">
        <v>668</v>
      </c>
      <c r="B213" t="s">
        <v>51</v>
      </c>
      <c r="C213" t="s">
        <v>23</v>
      </c>
      <c r="F213" t="s">
        <v>333</v>
      </c>
      <c r="G213" s="37" t="str">
        <f t="shared" ref="G213:G262" si="28">IF(C213="BRAND","",CONCATENATE("TEXTID_",A213))</f>
        <v>TEXTID_CATEGORY_WINE_SPIRIT</v>
      </c>
      <c r="H213" s="37" t="str">
        <f t="shared" ref="H213:H262" si="29">IF(C213="BRAND","",CONCATENATE(G213,"_SYNONYMS_HAPTIC"))</f>
        <v>TEXTID_CATEGORY_WINE_SPIRIT_SYNONYMS_HAPTIC</v>
      </c>
      <c r="J213" t="s">
        <v>414</v>
      </c>
      <c r="K213" t="s">
        <v>25</v>
      </c>
      <c r="L213" t="s">
        <v>71</v>
      </c>
      <c r="M213" t="s">
        <v>71</v>
      </c>
      <c r="N213" t="s">
        <v>71</v>
      </c>
      <c r="O213">
        <v>3502</v>
      </c>
      <c r="P213" s="37" t="s">
        <v>1023</v>
      </c>
      <c r="Q213" t="s">
        <v>1250</v>
      </c>
      <c r="R213" s="37">
        <v>800</v>
      </c>
      <c r="S213" s="5" t="s">
        <v>1453</v>
      </c>
      <c r="U213" t="s">
        <v>26</v>
      </c>
      <c r="V213" t="s">
        <v>27</v>
      </c>
      <c r="W213" t="str">
        <f t="shared" si="27"/>
        <v>TEXTID_CATEGORY_WINE_SPIRIT_SYNONYMS_SPEECH</v>
      </c>
      <c r="X213" s="37" t="s">
        <v>558</v>
      </c>
    </row>
    <row r="214" spans="1:24" x14ac:dyDescent="0.25">
      <c r="A214" s="37" t="s">
        <v>696</v>
      </c>
      <c r="B214" t="s">
        <v>194</v>
      </c>
      <c r="C214" t="s">
        <v>23</v>
      </c>
      <c r="F214" t="s">
        <v>334</v>
      </c>
      <c r="G214" s="37" t="str">
        <f t="shared" si="28"/>
        <v>TEXTID_CATEGORY_ZOO</v>
      </c>
      <c r="H214" s="37" t="str">
        <f t="shared" si="29"/>
        <v>TEXTID_CATEGORY_ZOO_SYNONYMS_HAPTIC</v>
      </c>
      <c r="J214" t="s">
        <v>414</v>
      </c>
      <c r="K214" t="s">
        <v>25</v>
      </c>
      <c r="L214" t="s">
        <v>71</v>
      </c>
      <c r="M214" t="s">
        <v>71</v>
      </c>
      <c r="N214" t="s">
        <v>71</v>
      </c>
      <c r="O214">
        <v>3530</v>
      </c>
      <c r="P214" s="37" t="s">
        <v>1024</v>
      </c>
      <c r="Q214" t="s">
        <v>1251</v>
      </c>
      <c r="R214" s="37">
        <v>2000</v>
      </c>
      <c r="S214" s="5" t="s">
        <v>1454</v>
      </c>
      <c r="U214" t="s">
        <v>26</v>
      </c>
      <c r="V214" t="s">
        <v>27</v>
      </c>
      <c r="W214" t="str">
        <f t="shared" si="27"/>
        <v>TEXTID_CATEGORY_ZOO_SYNONYMS_SPEECH</v>
      </c>
      <c r="X214" s="37" t="s">
        <v>578</v>
      </c>
    </row>
    <row r="215" spans="1:24" x14ac:dyDescent="0.25">
      <c r="A215" s="37" t="s">
        <v>746</v>
      </c>
      <c r="B215" t="s">
        <v>772</v>
      </c>
      <c r="C215" t="s">
        <v>23</v>
      </c>
      <c r="F215" t="s">
        <v>79</v>
      </c>
      <c r="G215" s="37" t="str">
        <f t="shared" si="28"/>
        <v>TEXTID_FOOD_TYPE_CATEGORY_AFRICAN</v>
      </c>
      <c r="H215" s="37" t="str">
        <f t="shared" si="29"/>
        <v>TEXTID_FOOD_TYPE_CATEGORY_AFRICAN_SYNONYMS_HAPTIC</v>
      </c>
      <c r="J215" t="s">
        <v>414</v>
      </c>
      <c r="K215" t="s">
        <v>25</v>
      </c>
      <c r="L215" t="s">
        <v>71</v>
      </c>
      <c r="M215" t="s">
        <v>71</v>
      </c>
      <c r="N215" t="s">
        <v>71</v>
      </c>
      <c r="O215">
        <v>4800</v>
      </c>
      <c r="P215" s="37" t="s">
        <v>1025</v>
      </c>
      <c r="Q215" t="s">
        <v>1252</v>
      </c>
      <c r="R215" s="29">
        <v>800</v>
      </c>
      <c r="S215" s="5" t="s">
        <v>1455</v>
      </c>
      <c r="U215" t="s">
        <v>26</v>
      </c>
      <c r="V215" t="s">
        <v>27</v>
      </c>
      <c r="W215" t="str">
        <f t="shared" si="27"/>
        <v>TEXTID_FOOD_TYPE_CATEGORY_AFRICAN_SYNONYMS_SPEECH</v>
      </c>
      <c r="X215" s="37" t="s">
        <v>553</v>
      </c>
    </row>
    <row r="216" spans="1:24" x14ac:dyDescent="0.25">
      <c r="A216" s="37" t="s">
        <v>720</v>
      </c>
      <c r="B216" t="s">
        <v>327</v>
      </c>
      <c r="C216" t="s">
        <v>23</v>
      </c>
      <c r="F216" t="s">
        <v>79</v>
      </c>
      <c r="G216" s="37" t="str">
        <f t="shared" si="28"/>
        <v>TEXTID_FOOD_TYPE_CATEGORY_AMERICAN</v>
      </c>
      <c r="H216" s="37" t="str">
        <f t="shared" si="29"/>
        <v>TEXTID_FOOD_TYPE_CATEGORY_AMERICAN_SYNONYMS_HAPTIC</v>
      </c>
      <c r="J216" t="s">
        <v>414</v>
      </c>
      <c r="K216" t="s">
        <v>25</v>
      </c>
      <c r="L216" t="s">
        <v>71</v>
      </c>
      <c r="M216" t="s">
        <v>71</v>
      </c>
      <c r="N216" t="s">
        <v>71</v>
      </c>
      <c r="O216">
        <v>4819</v>
      </c>
      <c r="P216" s="37" t="s">
        <v>1026</v>
      </c>
      <c r="Q216" t="s">
        <v>1253</v>
      </c>
      <c r="R216" s="29">
        <v>800</v>
      </c>
      <c r="S216" s="5" t="s">
        <v>1456</v>
      </c>
      <c r="U216" t="s">
        <v>26</v>
      </c>
      <c r="V216" t="s">
        <v>27</v>
      </c>
      <c r="W216" t="str">
        <f t="shared" si="27"/>
        <v>TEXTID_FOOD_TYPE_CATEGORY_AMERICAN_SYNONYMS_SPEECH</v>
      </c>
      <c r="X216" s="37" t="s">
        <v>553</v>
      </c>
    </row>
    <row r="217" spans="1:24" x14ac:dyDescent="0.25">
      <c r="A217" s="37" t="s">
        <v>747</v>
      </c>
      <c r="B217" t="s">
        <v>773</v>
      </c>
      <c r="C217" t="s">
        <v>23</v>
      </c>
      <c r="F217" t="s">
        <v>79</v>
      </c>
      <c r="G217" s="37" t="str">
        <f t="shared" si="28"/>
        <v>TEXTID_FOOD_TYPE_CATEGORY_ARABIC</v>
      </c>
      <c r="H217" s="37" t="str">
        <f t="shared" si="29"/>
        <v>TEXTID_FOOD_TYPE_CATEGORY_ARABIC_SYNONYMS_HAPTIC</v>
      </c>
      <c r="J217" t="s">
        <v>414</v>
      </c>
      <c r="K217" t="s">
        <v>25</v>
      </c>
      <c r="L217" t="s">
        <v>71</v>
      </c>
      <c r="M217" t="s">
        <v>71</v>
      </c>
      <c r="N217" t="s">
        <v>71</v>
      </c>
      <c r="O217">
        <v>4802</v>
      </c>
      <c r="P217" s="37" t="s">
        <v>1027</v>
      </c>
      <c r="Q217" t="s">
        <v>1254</v>
      </c>
      <c r="R217" s="29">
        <v>800</v>
      </c>
      <c r="S217" s="5" t="s">
        <v>1457</v>
      </c>
      <c r="U217" t="s">
        <v>26</v>
      </c>
      <c r="V217" t="s">
        <v>27</v>
      </c>
      <c r="W217" t="str">
        <f t="shared" si="27"/>
        <v>TEXTID_FOOD_TYPE_CATEGORY_ARABIC_SYNONYMS_SPEECH</v>
      </c>
      <c r="X217" s="37" t="s">
        <v>553</v>
      </c>
    </row>
    <row r="218" spans="1:24" x14ac:dyDescent="0.25">
      <c r="A218" s="37" t="s">
        <v>721</v>
      </c>
      <c r="B218" t="s">
        <v>516</v>
      </c>
      <c r="C218" t="s">
        <v>23</v>
      </c>
      <c r="F218" t="s">
        <v>79</v>
      </c>
      <c r="G218" s="37" t="str">
        <f t="shared" si="28"/>
        <v>TEXTID_FOOD_TYPE_CATEGORY_AUSTRIAN</v>
      </c>
      <c r="H218" s="37" t="str">
        <f t="shared" si="29"/>
        <v>TEXTID_FOOD_TYPE_CATEGORY_AUSTRIAN_SYNONYMS_HAPTIC</v>
      </c>
      <c r="J218" t="s">
        <v>414</v>
      </c>
      <c r="K218" t="s">
        <v>25</v>
      </c>
      <c r="L218" t="s">
        <v>71</v>
      </c>
      <c r="M218" t="s">
        <v>71</v>
      </c>
      <c r="N218" t="s">
        <v>71</v>
      </c>
      <c r="O218">
        <v>4817</v>
      </c>
      <c r="P218" s="37" t="s">
        <v>1028</v>
      </c>
      <c r="Q218" t="s">
        <v>1255</v>
      </c>
      <c r="R218" s="29">
        <v>800</v>
      </c>
      <c r="S218" s="5" t="s">
        <v>1458</v>
      </c>
      <c r="U218" t="s">
        <v>26</v>
      </c>
      <c r="V218" t="s">
        <v>27</v>
      </c>
      <c r="W218" t="str">
        <f t="shared" si="27"/>
        <v>TEXTID_FOOD_TYPE_CATEGORY_AUSTRIAN_SYNONYMS_SPEECH</v>
      </c>
      <c r="X218" s="37" t="s">
        <v>553</v>
      </c>
    </row>
    <row r="219" spans="1:24" x14ac:dyDescent="0.25">
      <c r="A219" s="37" t="s">
        <v>748</v>
      </c>
      <c r="B219" s="55" t="s">
        <v>774</v>
      </c>
      <c r="C219" t="s">
        <v>23</v>
      </c>
      <c r="F219" t="s">
        <v>79</v>
      </c>
      <c r="G219" s="37" t="str">
        <f t="shared" si="28"/>
        <v>TEXTID_FOOD_TYPE_CATEGORY_BARBECUE</v>
      </c>
      <c r="H219" s="37" t="str">
        <f t="shared" si="29"/>
        <v>TEXTID_FOOD_TYPE_CATEGORY_BARBECUE_SYNONYMS_HAPTIC</v>
      </c>
      <c r="J219" t="s">
        <v>414</v>
      </c>
      <c r="K219" t="s">
        <v>25</v>
      </c>
      <c r="L219" t="s">
        <v>71</v>
      </c>
      <c r="M219" t="s">
        <v>71</v>
      </c>
      <c r="N219" t="s">
        <v>71</v>
      </c>
      <c r="O219">
        <v>4803</v>
      </c>
      <c r="P219" s="37" t="s">
        <v>1029</v>
      </c>
      <c r="Q219" t="s">
        <v>1256</v>
      </c>
      <c r="R219" s="29">
        <v>800</v>
      </c>
      <c r="S219" s="5" t="s">
        <v>1459</v>
      </c>
      <c r="U219" t="s">
        <v>26</v>
      </c>
      <c r="V219" t="s">
        <v>27</v>
      </c>
      <c r="W219" t="str">
        <f t="shared" si="27"/>
        <v>TEXTID_FOOD_TYPE_CATEGORY_BARBECUE_SYNONYMS_SPEECH</v>
      </c>
      <c r="X219" s="37" t="s">
        <v>553</v>
      </c>
    </row>
    <row r="220" spans="1:24" x14ac:dyDescent="0.25">
      <c r="A220" s="37" t="s">
        <v>749</v>
      </c>
      <c r="B220" s="55" t="s">
        <v>775</v>
      </c>
      <c r="C220" t="s">
        <v>23</v>
      </c>
      <c r="F220" t="s">
        <v>79</v>
      </c>
      <c r="G220" s="37" t="str">
        <f t="shared" si="28"/>
        <v>TEXTID_FOOD_TYPE_CATEGORY_BISTRO</v>
      </c>
      <c r="H220" s="37" t="str">
        <f t="shared" si="29"/>
        <v>TEXTID_FOOD_TYPE_CATEGORY_BISTRO_SYNONYMS_HAPTIC</v>
      </c>
      <c r="J220" t="s">
        <v>414</v>
      </c>
      <c r="K220" t="s">
        <v>25</v>
      </c>
      <c r="L220" t="s">
        <v>71</v>
      </c>
      <c r="M220" t="s">
        <v>71</v>
      </c>
      <c r="N220" t="s">
        <v>71</v>
      </c>
      <c r="O220">
        <v>4830</v>
      </c>
      <c r="P220" s="37" t="s">
        <v>1030</v>
      </c>
      <c r="Q220" t="s">
        <v>1257</v>
      </c>
      <c r="R220" s="29">
        <v>800</v>
      </c>
      <c r="U220" t="s">
        <v>26</v>
      </c>
      <c r="V220" t="s">
        <v>27</v>
      </c>
      <c r="W220" t="str">
        <f t="shared" si="27"/>
        <v>TEXTID_FOOD_TYPE_CATEGORY_BISTRO_SYNONYMS_SPEECH</v>
      </c>
      <c r="X220" s="37" t="s">
        <v>553</v>
      </c>
    </row>
    <row r="221" spans="1:24" x14ac:dyDescent="0.25">
      <c r="A221" s="37" t="s">
        <v>729</v>
      </c>
      <c r="B221" s="55" t="s">
        <v>330</v>
      </c>
      <c r="C221" t="s">
        <v>23</v>
      </c>
      <c r="F221" t="s">
        <v>79</v>
      </c>
      <c r="G221" s="37" t="str">
        <f t="shared" si="28"/>
        <v>TEXTID_FOOD_TYPE_CATEGORY_BRAZILIAN</v>
      </c>
      <c r="H221" s="37" t="str">
        <f t="shared" si="29"/>
        <v>TEXTID_FOOD_TYPE_CATEGORY_BRAZILIAN_SYNONYMS_HAPTIC</v>
      </c>
      <c r="J221" t="s">
        <v>414</v>
      </c>
      <c r="K221" t="s">
        <v>25</v>
      </c>
      <c r="L221" t="s">
        <v>71</v>
      </c>
      <c r="M221" t="s">
        <v>71</v>
      </c>
      <c r="N221" t="s">
        <v>71</v>
      </c>
      <c r="O221">
        <v>4828</v>
      </c>
      <c r="P221" s="37" t="s">
        <v>1031</v>
      </c>
      <c r="Q221" t="s">
        <v>1258</v>
      </c>
      <c r="R221" s="29">
        <v>800</v>
      </c>
      <c r="S221" s="5" t="s">
        <v>1460</v>
      </c>
      <c r="U221" t="s">
        <v>26</v>
      </c>
      <c r="V221" t="s">
        <v>27</v>
      </c>
      <c r="W221" t="str">
        <f t="shared" si="27"/>
        <v>TEXTID_FOOD_TYPE_CATEGORY_BRAZILIAN_SYNONYMS_SPEECH</v>
      </c>
      <c r="X221" s="37" t="s">
        <v>553</v>
      </c>
    </row>
    <row r="222" spans="1:24" x14ac:dyDescent="0.25">
      <c r="A222" s="37" t="s">
        <v>727</v>
      </c>
      <c r="B222" s="55" t="s">
        <v>328</v>
      </c>
      <c r="C222" t="s">
        <v>23</v>
      </c>
      <c r="F222" t="s">
        <v>79</v>
      </c>
      <c r="G222" s="37" t="str">
        <f t="shared" si="28"/>
        <v>TEXTID_FOOD_TYPE_CATEGORY_BREAKFAST</v>
      </c>
      <c r="H222" s="37" t="str">
        <f t="shared" si="29"/>
        <v>TEXTID_FOOD_TYPE_CATEGORY_BREAKFAST_SYNONYMS_HAPTIC</v>
      </c>
      <c r="J222" t="s">
        <v>414</v>
      </c>
      <c r="K222" t="s">
        <v>25</v>
      </c>
      <c r="L222" t="s">
        <v>71</v>
      </c>
      <c r="M222" t="s">
        <v>71</v>
      </c>
      <c r="N222" t="s">
        <v>71</v>
      </c>
      <c r="O222">
        <v>4804</v>
      </c>
      <c r="P222" s="37" t="s">
        <v>1032</v>
      </c>
      <c r="Q222" t="s">
        <v>1259</v>
      </c>
      <c r="R222" s="29">
        <v>800</v>
      </c>
      <c r="S222" s="5" t="s">
        <v>1461</v>
      </c>
      <c r="U222" t="s">
        <v>26</v>
      </c>
      <c r="V222" t="s">
        <v>27</v>
      </c>
      <c r="W222" t="str">
        <f t="shared" si="27"/>
        <v>TEXTID_FOOD_TYPE_CATEGORY_BREAKFAST_SYNONYMS_SPEECH</v>
      </c>
      <c r="X222" s="37" t="s">
        <v>553</v>
      </c>
    </row>
    <row r="223" spans="1:24" x14ac:dyDescent="0.25">
      <c r="A223" s="37" t="s">
        <v>750</v>
      </c>
      <c r="B223" s="55" t="s">
        <v>798</v>
      </c>
      <c r="C223" t="s">
        <v>23</v>
      </c>
      <c r="F223" t="s">
        <v>79</v>
      </c>
      <c r="G223" s="37" t="str">
        <f t="shared" si="28"/>
        <v>TEXTID_FOOD_TYPE_CATEGORY_BRITISH</v>
      </c>
      <c r="H223" s="37" t="str">
        <f t="shared" si="29"/>
        <v>TEXTID_FOOD_TYPE_CATEGORY_BRITISH_SYNONYMS_HAPTIC</v>
      </c>
      <c r="J223" t="s">
        <v>414</v>
      </c>
      <c r="K223" t="s">
        <v>25</v>
      </c>
      <c r="L223" t="s">
        <v>71</v>
      </c>
      <c r="M223" t="s">
        <v>71</v>
      </c>
      <c r="N223" t="s">
        <v>71</v>
      </c>
      <c r="O223">
        <v>4831</v>
      </c>
      <c r="P223" s="37" t="s">
        <v>1033</v>
      </c>
      <c r="Q223" t="s">
        <v>1260</v>
      </c>
      <c r="R223" s="29">
        <v>800</v>
      </c>
      <c r="S223" s="5" t="s">
        <v>1462</v>
      </c>
      <c r="U223" t="s">
        <v>26</v>
      </c>
      <c r="V223" t="s">
        <v>27</v>
      </c>
      <c r="W223" t="str">
        <f t="shared" si="27"/>
        <v>TEXTID_FOOD_TYPE_CATEGORY_BRITISH_SYNONYMS_SPEECH</v>
      </c>
      <c r="X223" s="37" t="s">
        <v>553</v>
      </c>
    </row>
    <row r="224" spans="1:24" x14ac:dyDescent="0.25">
      <c r="A224" s="37" t="s">
        <v>730</v>
      </c>
      <c r="B224" s="55" t="s">
        <v>339</v>
      </c>
      <c r="C224" t="s">
        <v>23</v>
      </c>
      <c r="F224" t="s">
        <v>79</v>
      </c>
      <c r="G224" s="37" t="str">
        <f t="shared" si="28"/>
        <v>TEXTID_FOOD_TYPE_CATEGORY_BURGER</v>
      </c>
      <c r="H224" s="37" t="str">
        <f t="shared" si="29"/>
        <v>TEXTID_FOOD_TYPE_CATEGORY_BURGER_SYNONYMS_HAPTIC</v>
      </c>
      <c r="J224" t="s">
        <v>414</v>
      </c>
      <c r="K224" t="s">
        <v>25</v>
      </c>
      <c r="L224" t="s">
        <v>71</v>
      </c>
      <c r="M224" t="s">
        <v>71</v>
      </c>
      <c r="N224" t="s">
        <v>71</v>
      </c>
      <c r="O224">
        <v>4815</v>
      </c>
      <c r="P224" s="37" t="s">
        <v>1034</v>
      </c>
      <c r="Q224" t="s">
        <v>1261</v>
      </c>
      <c r="R224" s="29">
        <v>800</v>
      </c>
      <c r="S224" s="5" t="s">
        <v>1463</v>
      </c>
      <c r="U224" t="s">
        <v>26</v>
      </c>
      <c r="V224" t="s">
        <v>27</v>
      </c>
      <c r="W224" t="str">
        <f t="shared" si="27"/>
        <v>TEXTID_FOOD_TYPE_CATEGORY_BURGER_SYNONYMS_SPEECH</v>
      </c>
      <c r="X224" s="37" t="s">
        <v>553</v>
      </c>
    </row>
    <row r="225" spans="1:24" x14ac:dyDescent="0.25">
      <c r="A225" s="37" t="s">
        <v>726</v>
      </c>
      <c r="B225" s="55" t="s">
        <v>521</v>
      </c>
      <c r="C225" t="s">
        <v>23</v>
      </c>
      <c r="F225" t="s">
        <v>79</v>
      </c>
      <c r="G225" s="37" t="str">
        <f t="shared" si="28"/>
        <v>TEXTID_FOOD_TYPE_CATEGORY_CHICKEN</v>
      </c>
      <c r="H225" s="37" t="str">
        <f t="shared" si="29"/>
        <v>TEXTID_FOOD_TYPE_CATEGORY_CHICKEN_SYNONYMS_HAPTIC</v>
      </c>
      <c r="J225" t="s">
        <v>414</v>
      </c>
      <c r="K225" t="s">
        <v>25</v>
      </c>
      <c r="L225" t="s">
        <v>71</v>
      </c>
      <c r="M225" t="s">
        <v>71</v>
      </c>
      <c r="N225" t="s">
        <v>71</v>
      </c>
      <c r="O225">
        <v>4805</v>
      </c>
      <c r="P225" s="37" t="s">
        <v>1035</v>
      </c>
      <c r="Q225" t="s">
        <v>1262</v>
      </c>
      <c r="R225" s="29">
        <v>800</v>
      </c>
      <c r="S225" s="5" t="s">
        <v>1464</v>
      </c>
      <c r="U225" t="s">
        <v>26</v>
      </c>
      <c r="V225" t="s">
        <v>27</v>
      </c>
      <c r="W225" t="str">
        <f t="shared" si="27"/>
        <v>TEXTID_FOOD_TYPE_CATEGORY_CHICKEN_SYNONYMS_SPEECH</v>
      </c>
      <c r="X225" s="37" t="s">
        <v>553</v>
      </c>
    </row>
    <row r="226" spans="1:24" x14ac:dyDescent="0.25">
      <c r="A226" s="37" t="s">
        <v>751</v>
      </c>
      <c r="B226" s="55" t="s">
        <v>776</v>
      </c>
      <c r="C226" t="s">
        <v>23</v>
      </c>
      <c r="F226" t="s">
        <v>79</v>
      </c>
      <c r="G226" s="37" t="str">
        <f t="shared" si="28"/>
        <v>TEXTID_FOOD_TYPE_CATEGORY_CHINESE</v>
      </c>
      <c r="H226" s="37" t="str">
        <f t="shared" si="29"/>
        <v>TEXTID_FOOD_TYPE_CATEGORY_CHINESE_SYNONYMS_HAPTIC</v>
      </c>
      <c r="J226" t="s">
        <v>414</v>
      </c>
      <c r="K226" t="s">
        <v>25</v>
      </c>
      <c r="L226" t="s">
        <v>71</v>
      </c>
      <c r="M226" t="s">
        <v>71</v>
      </c>
      <c r="N226" t="s">
        <v>71</v>
      </c>
      <c r="O226">
        <v>4823</v>
      </c>
      <c r="P226" s="37" t="s">
        <v>1036</v>
      </c>
      <c r="Q226" t="s">
        <v>1263</v>
      </c>
      <c r="R226" s="29">
        <v>800</v>
      </c>
      <c r="S226" s="5" t="s">
        <v>1465</v>
      </c>
      <c r="U226" t="s">
        <v>26</v>
      </c>
      <c r="V226" t="s">
        <v>27</v>
      </c>
      <c r="W226" t="str">
        <f t="shared" si="27"/>
        <v>TEXTID_FOOD_TYPE_CATEGORY_CHINESE_SYNONYMS_SPEECH</v>
      </c>
      <c r="X226" s="37" t="s">
        <v>553</v>
      </c>
    </row>
    <row r="227" spans="1:24" x14ac:dyDescent="0.25">
      <c r="A227" s="37" t="s">
        <v>752</v>
      </c>
      <c r="B227" s="55" t="s">
        <v>777</v>
      </c>
      <c r="C227" t="s">
        <v>23</v>
      </c>
      <c r="F227" t="s">
        <v>79</v>
      </c>
      <c r="G227" s="37" t="str">
        <f t="shared" si="28"/>
        <v>TEXTID_FOOD_TYPE_CATEGORY_FAST_FOOD</v>
      </c>
      <c r="H227" s="37" t="str">
        <f t="shared" si="29"/>
        <v>TEXTID_FOOD_TYPE_CATEGORY_FAST_FOOD_SYNONYMS_HAPTIC</v>
      </c>
      <c r="J227" t="s">
        <v>414</v>
      </c>
      <c r="K227" t="s">
        <v>25</v>
      </c>
      <c r="L227" t="s">
        <v>71</v>
      </c>
      <c r="M227" t="s">
        <v>71</v>
      </c>
      <c r="N227" t="s">
        <v>71</v>
      </c>
      <c r="O227">
        <v>4801</v>
      </c>
      <c r="P227" s="37" t="s">
        <v>1037</v>
      </c>
      <c r="Q227" t="s">
        <v>1264</v>
      </c>
      <c r="R227" s="29">
        <v>800</v>
      </c>
      <c r="S227" s="5" t="s">
        <v>1466</v>
      </c>
      <c r="U227" t="s">
        <v>26</v>
      </c>
      <c r="V227" t="s">
        <v>27</v>
      </c>
      <c r="W227" t="str">
        <f t="shared" si="27"/>
        <v>TEXTID_FOOD_TYPE_CATEGORY_FAST_FOOD_SYNONYMS_SPEECH</v>
      </c>
      <c r="X227" s="37" t="s">
        <v>553</v>
      </c>
    </row>
    <row r="228" spans="1:24" x14ac:dyDescent="0.25">
      <c r="A228" s="37" t="s">
        <v>753</v>
      </c>
      <c r="B228" s="55" t="s">
        <v>778</v>
      </c>
      <c r="C228" t="s">
        <v>23</v>
      </c>
      <c r="F228" t="s">
        <v>79</v>
      </c>
      <c r="G228" s="37" t="str">
        <f t="shared" si="28"/>
        <v>TEXTID_FOOD_TYPE_CATEGORY_FRENCH</v>
      </c>
      <c r="H228" s="37" t="str">
        <f t="shared" si="29"/>
        <v>TEXTID_FOOD_TYPE_CATEGORY_FRENCH_SYNONYMS_HAPTIC</v>
      </c>
      <c r="J228" t="s">
        <v>414</v>
      </c>
      <c r="K228" t="s">
        <v>25</v>
      </c>
      <c r="L228" t="s">
        <v>71</v>
      </c>
      <c r="M228" t="s">
        <v>71</v>
      </c>
      <c r="N228" t="s">
        <v>71</v>
      </c>
      <c r="O228">
        <v>4806</v>
      </c>
      <c r="P228" s="37" t="s">
        <v>1038</v>
      </c>
      <c r="Q228" t="s">
        <v>1265</v>
      </c>
      <c r="R228" s="29">
        <v>800</v>
      </c>
      <c r="S228" s="5" t="s">
        <v>1467</v>
      </c>
      <c r="U228" t="s">
        <v>26</v>
      </c>
      <c r="V228" t="s">
        <v>27</v>
      </c>
      <c r="W228" t="str">
        <f t="shared" si="27"/>
        <v>TEXTID_FOOD_TYPE_CATEGORY_FRENCH_SYNONYMS_SPEECH</v>
      </c>
      <c r="X228" s="37" t="s">
        <v>553</v>
      </c>
    </row>
    <row r="229" spans="1:24" x14ac:dyDescent="0.25">
      <c r="A229" s="37" t="s">
        <v>754</v>
      </c>
      <c r="B229" s="55" t="s">
        <v>779</v>
      </c>
      <c r="C229" t="s">
        <v>23</v>
      </c>
      <c r="F229" t="s">
        <v>79</v>
      </c>
      <c r="G229" s="37" t="str">
        <f t="shared" si="28"/>
        <v>TEXTID_FOOD_TYPE_CATEGORY_GERMAN</v>
      </c>
      <c r="H229" s="37" t="str">
        <f t="shared" si="29"/>
        <v>TEXTID_FOOD_TYPE_CATEGORY_GERMAN_SYNONYMS_HAPTIC</v>
      </c>
      <c r="J229" t="s">
        <v>414</v>
      </c>
      <c r="K229" t="s">
        <v>25</v>
      </c>
      <c r="L229" t="s">
        <v>71</v>
      </c>
      <c r="M229" t="s">
        <v>71</v>
      </c>
      <c r="N229" t="s">
        <v>71</v>
      </c>
      <c r="O229">
        <v>4807</v>
      </c>
      <c r="P229" s="37" t="s">
        <v>1039</v>
      </c>
      <c r="Q229" t="s">
        <v>1266</v>
      </c>
      <c r="R229" s="29">
        <v>800</v>
      </c>
      <c r="S229" s="5" t="s">
        <v>1468</v>
      </c>
      <c r="U229" t="s">
        <v>26</v>
      </c>
      <c r="V229" t="s">
        <v>27</v>
      </c>
      <c r="W229" t="str">
        <f t="shared" ref="W229:W262" si="30">CONCATENATE("TEXTID_",A229,"_SYNONYMS_SPEECH")</f>
        <v>TEXTID_FOOD_TYPE_CATEGORY_GERMAN_SYNONYMS_SPEECH</v>
      </c>
      <c r="X229" s="37" t="s">
        <v>553</v>
      </c>
    </row>
    <row r="230" spans="1:24" x14ac:dyDescent="0.25">
      <c r="A230" t="s">
        <v>755</v>
      </c>
      <c r="B230" s="55" t="s">
        <v>780</v>
      </c>
      <c r="C230" t="s">
        <v>23</v>
      </c>
      <c r="F230" t="s">
        <v>79</v>
      </c>
      <c r="G230" s="37" t="str">
        <f t="shared" si="28"/>
        <v>TEXTID_FOOD_TYPE_CATEGORY_GREEK</v>
      </c>
      <c r="H230" s="37" t="str">
        <f t="shared" si="29"/>
        <v>TEXTID_FOOD_TYPE_CATEGORY_GREEK_SYNONYMS_HAPTIC</v>
      </c>
      <c r="J230" t="s">
        <v>414</v>
      </c>
      <c r="K230" t="s">
        <v>25</v>
      </c>
      <c r="L230" t="s">
        <v>71</v>
      </c>
      <c r="M230" t="s">
        <v>71</v>
      </c>
      <c r="N230" t="s">
        <v>71</v>
      </c>
      <c r="O230">
        <v>4818</v>
      </c>
      <c r="P230" s="37" t="s">
        <v>1040</v>
      </c>
      <c r="Q230" t="s">
        <v>1267</v>
      </c>
      <c r="R230" s="29">
        <v>800</v>
      </c>
      <c r="S230" s="5" t="s">
        <v>1469</v>
      </c>
      <c r="U230" t="s">
        <v>26</v>
      </c>
      <c r="V230" t="s">
        <v>27</v>
      </c>
      <c r="W230" t="str">
        <f t="shared" si="30"/>
        <v>TEXTID_FOOD_TYPE_CATEGORY_GREEK_SYNONYMS_SPEECH</v>
      </c>
      <c r="X230" s="37" t="s">
        <v>553</v>
      </c>
    </row>
    <row r="231" spans="1:24" x14ac:dyDescent="0.25">
      <c r="A231" t="s">
        <v>756</v>
      </c>
      <c r="B231" s="55" t="s">
        <v>781</v>
      </c>
      <c r="C231" t="s">
        <v>23</v>
      </c>
      <c r="F231" t="s">
        <v>79</v>
      </c>
      <c r="G231" s="37" t="str">
        <f t="shared" si="28"/>
        <v>TEXTID_FOOD_TYPE_CATEGORY_GRILL</v>
      </c>
      <c r="H231" s="37" t="str">
        <f t="shared" si="29"/>
        <v>TEXTID_FOOD_TYPE_CATEGORY_GRILL_SYNONYMS_HAPTIC</v>
      </c>
      <c r="J231" t="s">
        <v>414</v>
      </c>
      <c r="K231" t="s">
        <v>25</v>
      </c>
      <c r="L231" t="s">
        <v>71</v>
      </c>
      <c r="M231" t="s">
        <v>71</v>
      </c>
      <c r="N231" t="s">
        <v>71</v>
      </c>
      <c r="O231" s="37">
        <v>4822</v>
      </c>
      <c r="P231" s="37" t="s">
        <v>1041</v>
      </c>
      <c r="Q231" t="s">
        <v>1268</v>
      </c>
      <c r="R231" s="29">
        <v>800</v>
      </c>
      <c r="U231" t="s">
        <v>26</v>
      </c>
      <c r="V231" t="s">
        <v>27</v>
      </c>
      <c r="W231" t="str">
        <f t="shared" si="30"/>
        <v>TEXTID_FOOD_TYPE_CATEGORY_GRILL_SYNONYMS_SPEECH</v>
      </c>
      <c r="X231" s="37" t="s">
        <v>553</v>
      </c>
    </row>
    <row r="232" spans="1:24" x14ac:dyDescent="0.25">
      <c r="A232" t="s">
        <v>757</v>
      </c>
      <c r="B232" s="55" t="s">
        <v>782</v>
      </c>
      <c r="C232" t="s">
        <v>23</v>
      </c>
      <c r="F232" t="s">
        <v>79</v>
      </c>
      <c r="G232" s="37" t="str">
        <f t="shared" si="28"/>
        <v>TEXTID_FOOD_TYPE_CATEGORY_HUNGARIAN</v>
      </c>
      <c r="H232" s="37" t="str">
        <f t="shared" si="29"/>
        <v>TEXTID_FOOD_TYPE_CATEGORY_HUNGARIAN_SYNONYMS_HAPTIC</v>
      </c>
      <c r="J232" t="s">
        <v>414</v>
      </c>
      <c r="K232" t="s">
        <v>25</v>
      </c>
      <c r="L232" t="s">
        <v>71</v>
      </c>
      <c r="M232" t="s">
        <v>71</v>
      </c>
      <c r="N232" t="s">
        <v>71</v>
      </c>
      <c r="O232">
        <v>4829</v>
      </c>
      <c r="P232" s="37" t="s">
        <v>1042</v>
      </c>
      <c r="Q232" t="s">
        <v>1269</v>
      </c>
      <c r="R232" s="29">
        <v>800</v>
      </c>
      <c r="S232" s="5" t="s">
        <v>1470</v>
      </c>
      <c r="U232" t="s">
        <v>26</v>
      </c>
      <c r="V232" t="s">
        <v>27</v>
      </c>
      <c r="W232" t="str">
        <f t="shared" si="30"/>
        <v>TEXTID_FOOD_TYPE_CATEGORY_HUNGARIAN_SYNONYMS_SPEECH</v>
      </c>
      <c r="X232" s="37" t="s">
        <v>553</v>
      </c>
    </row>
    <row r="233" spans="1:24" x14ac:dyDescent="0.25">
      <c r="A233" t="s">
        <v>728</v>
      </c>
      <c r="B233" s="55" t="s">
        <v>329</v>
      </c>
      <c r="C233" t="s">
        <v>23</v>
      </c>
      <c r="F233" t="s">
        <v>79</v>
      </c>
      <c r="G233" s="37" t="str">
        <f t="shared" si="28"/>
        <v>TEXTID_FOOD_TYPE_CATEGORY_ICE_CREAM</v>
      </c>
      <c r="H233" s="37" t="str">
        <f t="shared" si="29"/>
        <v>TEXTID_FOOD_TYPE_CATEGORY_ICE_CREAM_SYNONYMS_HAPTIC</v>
      </c>
      <c r="J233" t="s">
        <v>414</v>
      </c>
      <c r="K233" t="s">
        <v>25</v>
      </c>
      <c r="L233" t="s">
        <v>71</v>
      </c>
      <c r="M233" t="s">
        <v>71</v>
      </c>
      <c r="N233" t="s">
        <v>71</v>
      </c>
      <c r="O233" s="37">
        <v>4816</v>
      </c>
      <c r="P233" s="37" t="s">
        <v>1043</v>
      </c>
      <c r="Q233" t="s">
        <v>1270</v>
      </c>
      <c r="R233" s="29">
        <v>800</v>
      </c>
      <c r="S233" s="5" t="s">
        <v>1471</v>
      </c>
      <c r="U233" t="s">
        <v>26</v>
      </c>
      <c r="V233" t="s">
        <v>27</v>
      </c>
      <c r="W233" t="str">
        <f t="shared" si="30"/>
        <v>TEXTID_FOOD_TYPE_CATEGORY_ICE_CREAM_SYNONYMS_SPEECH</v>
      </c>
      <c r="X233" s="37" t="s">
        <v>553</v>
      </c>
    </row>
    <row r="234" spans="1:24" x14ac:dyDescent="0.25">
      <c r="A234" t="s">
        <v>758</v>
      </c>
      <c r="B234" s="55" t="s">
        <v>783</v>
      </c>
      <c r="C234" t="s">
        <v>23</v>
      </c>
      <c r="F234" t="s">
        <v>79</v>
      </c>
      <c r="G234" s="37" t="str">
        <f t="shared" si="28"/>
        <v>TEXTID_FOOD_TYPE_CATEGORY_INDIAN</v>
      </c>
      <c r="H234" s="37" t="str">
        <f t="shared" si="29"/>
        <v>TEXTID_FOOD_TYPE_CATEGORY_INDIAN_SYNONYMS_HAPTIC</v>
      </c>
      <c r="J234" t="s">
        <v>414</v>
      </c>
      <c r="K234" t="s">
        <v>25</v>
      </c>
      <c r="L234" t="s">
        <v>71</v>
      </c>
      <c r="M234" t="s">
        <v>71</v>
      </c>
      <c r="N234" t="s">
        <v>71</v>
      </c>
      <c r="O234">
        <v>4824</v>
      </c>
      <c r="P234" s="37" t="s">
        <v>1044</v>
      </c>
      <c r="Q234" t="s">
        <v>1271</v>
      </c>
      <c r="R234" s="29">
        <v>800</v>
      </c>
      <c r="S234" s="5" t="s">
        <v>1472</v>
      </c>
      <c r="U234" t="s">
        <v>26</v>
      </c>
      <c r="V234" t="s">
        <v>27</v>
      </c>
      <c r="W234" t="str">
        <f t="shared" si="30"/>
        <v>TEXTID_FOOD_TYPE_CATEGORY_INDIAN_SYNONYMS_SPEECH</v>
      </c>
      <c r="X234" s="37" t="s">
        <v>553</v>
      </c>
    </row>
    <row r="235" spans="1:24" x14ac:dyDescent="0.25">
      <c r="A235" t="s">
        <v>759</v>
      </c>
      <c r="B235" s="55" t="s">
        <v>784</v>
      </c>
      <c r="C235" t="s">
        <v>23</v>
      </c>
      <c r="F235" t="s">
        <v>79</v>
      </c>
      <c r="G235" s="37" t="str">
        <f t="shared" si="28"/>
        <v>TEXTID_FOOD_TYPE_CATEGORY_INDONESIAN</v>
      </c>
      <c r="H235" s="37" t="str">
        <f t="shared" si="29"/>
        <v>TEXTID_FOOD_TYPE_CATEGORY_INDONESIAN_SYNONYMS_HAPTIC</v>
      </c>
      <c r="J235" t="s">
        <v>414</v>
      </c>
      <c r="K235" t="s">
        <v>25</v>
      </c>
      <c r="L235" t="s">
        <v>71</v>
      </c>
      <c r="M235" t="s">
        <v>71</v>
      </c>
      <c r="N235" t="s">
        <v>71</v>
      </c>
      <c r="O235">
        <v>4809</v>
      </c>
      <c r="P235" s="37" t="s">
        <v>1045</v>
      </c>
      <c r="Q235" t="s">
        <v>1272</v>
      </c>
      <c r="R235" s="29">
        <v>800</v>
      </c>
      <c r="S235" s="5" t="s">
        <v>1473</v>
      </c>
      <c r="U235" t="s">
        <v>26</v>
      </c>
      <c r="V235" t="s">
        <v>27</v>
      </c>
      <c r="W235" t="str">
        <f t="shared" si="30"/>
        <v>TEXTID_FOOD_TYPE_CATEGORY_INDONESIAN_SYNONYMS_SPEECH</v>
      </c>
      <c r="X235" s="37" t="s">
        <v>553</v>
      </c>
    </row>
    <row r="236" spans="1:24" x14ac:dyDescent="0.25">
      <c r="A236" t="s">
        <v>724</v>
      </c>
      <c r="B236" s="55" t="s">
        <v>519</v>
      </c>
      <c r="C236" t="s">
        <v>23</v>
      </c>
      <c r="F236" t="s">
        <v>79</v>
      </c>
      <c r="G236" s="37" t="str">
        <f t="shared" si="28"/>
        <v>TEXTID_FOOD_TYPE_CATEGORY_INTERNATIONAL</v>
      </c>
      <c r="H236" s="37" t="str">
        <f t="shared" si="29"/>
        <v>TEXTID_FOOD_TYPE_CATEGORY_INTERNATIONAL_SYNONYMS_HAPTIC</v>
      </c>
      <c r="J236" t="s">
        <v>414</v>
      </c>
      <c r="K236" t="s">
        <v>25</v>
      </c>
      <c r="L236" t="s">
        <v>71</v>
      </c>
      <c r="M236" t="s">
        <v>71</v>
      </c>
      <c r="N236" t="s">
        <v>71</v>
      </c>
      <c r="O236">
        <v>4825</v>
      </c>
      <c r="P236" s="37" t="s">
        <v>1046</v>
      </c>
      <c r="Q236" t="s">
        <v>1273</v>
      </c>
      <c r="R236" s="29">
        <v>800</v>
      </c>
      <c r="U236" t="s">
        <v>26</v>
      </c>
      <c r="V236" t="s">
        <v>27</v>
      </c>
      <c r="W236" t="str">
        <f t="shared" si="30"/>
        <v>TEXTID_FOOD_TYPE_CATEGORY_INTERNATIONAL_SYNONYMS_SPEECH</v>
      </c>
      <c r="X236" s="37" t="s">
        <v>553</v>
      </c>
    </row>
    <row r="237" spans="1:24" x14ac:dyDescent="0.25">
      <c r="A237" t="s">
        <v>760</v>
      </c>
      <c r="B237" s="55" t="s">
        <v>785</v>
      </c>
      <c r="C237" t="s">
        <v>23</v>
      </c>
      <c r="F237" t="s">
        <v>79</v>
      </c>
      <c r="G237" s="37" t="str">
        <f t="shared" si="28"/>
        <v>TEXTID_FOOD_TYPE_CATEGORY_ITALIAN</v>
      </c>
      <c r="H237" s="37" t="str">
        <f t="shared" si="29"/>
        <v>TEXTID_FOOD_TYPE_CATEGORY_ITALIAN_SYNONYMS_HAPTIC</v>
      </c>
      <c r="J237" t="s">
        <v>414</v>
      </c>
      <c r="K237" t="s">
        <v>25</v>
      </c>
      <c r="L237" t="s">
        <v>71</v>
      </c>
      <c r="M237" t="s">
        <v>71</v>
      </c>
      <c r="N237" t="s">
        <v>71</v>
      </c>
      <c r="O237">
        <v>4810</v>
      </c>
      <c r="P237" s="37" t="s">
        <v>1047</v>
      </c>
      <c r="Q237" t="s">
        <v>1274</v>
      </c>
      <c r="R237" s="29">
        <v>800</v>
      </c>
      <c r="S237" s="5" t="s">
        <v>1474</v>
      </c>
      <c r="U237" t="s">
        <v>26</v>
      </c>
      <c r="V237" t="s">
        <v>27</v>
      </c>
      <c r="W237" t="str">
        <f t="shared" si="30"/>
        <v>TEXTID_FOOD_TYPE_CATEGORY_ITALIAN_SYNONYMS_SPEECH</v>
      </c>
      <c r="X237" s="37" t="s">
        <v>553</v>
      </c>
    </row>
    <row r="238" spans="1:24" x14ac:dyDescent="0.25">
      <c r="A238" t="s">
        <v>761</v>
      </c>
      <c r="B238" s="55" t="s">
        <v>786</v>
      </c>
      <c r="C238" t="s">
        <v>23</v>
      </c>
      <c r="F238" t="s">
        <v>79</v>
      </c>
      <c r="G238" s="37" t="str">
        <f t="shared" si="28"/>
        <v>TEXTID_FOOD_TYPE_CATEGORY_JAPANESE</v>
      </c>
      <c r="H238" s="37" t="str">
        <f t="shared" si="29"/>
        <v>TEXTID_FOOD_TYPE_CATEGORY_JAPANESE_SYNONYMS_HAPTIC</v>
      </c>
      <c r="J238" t="s">
        <v>414</v>
      </c>
      <c r="K238" t="s">
        <v>25</v>
      </c>
      <c r="L238" t="s">
        <v>71</v>
      </c>
      <c r="M238" t="s">
        <v>71</v>
      </c>
      <c r="N238" t="s">
        <v>71</v>
      </c>
      <c r="O238">
        <v>4821</v>
      </c>
      <c r="P238" s="37" t="s">
        <v>1048</v>
      </c>
      <c r="Q238" t="s">
        <v>1275</v>
      </c>
      <c r="R238" s="29">
        <v>800</v>
      </c>
      <c r="S238" s="5" t="s">
        <v>1475</v>
      </c>
      <c r="U238" t="s">
        <v>26</v>
      </c>
      <c r="V238" t="s">
        <v>27</v>
      </c>
      <c r="W238" t="str">
        <f t="shared" si="30"/>
        <v>TEXTID_FOOD_TYPE_CATEGORY_JAPANESE_SYNONYMS_SPEECH</v>
      </c>
      <c r="X238" s="37" t="s">
        <v>553</v>
      </c>
    </row>
    <row r="239" spans="1:24" x14ac:dyDescent="0.25">
      <c r="A239" t="s">
        <v>762</v>
      </c>
      <c r="B239" s="55" t="s">
        <v>787</v>
      </c>
      <c r="C239" t="s">
        <v>23</v>
      </c>
      <c r="F239" t="s">
        <v>79</v>
      </c>
      <c r="G239" s="37" t="str">
        <f t="shared" si="28"/>
        <v>TEXTID_FOOD_TYPE_CATEGORY_KOREAN</v>
      </c>
      <c r="H239" s="37" t="str">
        <f t="shared" si="29"/>
        <v>TEXTID_FOOD_TYPE_CATEGORY_KOREAN_SYNONYMS_HAPTIC</v>
      </c>
      <c r="J239" t="s">
        <v>414</v>
      </c>
      <c r="K239" t="s">
        <v>25</v>
      </c>
      <c r="L239" t="s">
        <v>71</v>
      </c>
      <c r="M239" t="s">
        <v>71</v>
      </c>
      <c r="N239" t="s">
        <v>71</v>
      </c>
      <c r="O239">
        <v>4820</v>
      </c>
      <c r="P239" s="37" t="s">
        <v>1049</v>
      </c>
      <c r="Q239" t="s">
        <v>1276</v>
      </c>
      <c r="R239" s="29">
        <v>800</v>
      </c>
      <c r="S239" s="5" t="s">
        <v>1476</v>
      </c>
      <c r="U239" t="s">
        <v>26</v>
      </c>
      <c r="V239" t="s">
        <v>27</v>
      </c>
      <c r="W239" t="str">
        <f t="shared" si="30"/>
        <v>TEXTID_FOOD_TYPE_CATEGORY_KOREAN_SYNONYMS_SPEECH</v>
      </c>
      <c r="X239" s="37" t="s">
        <v>553</v>
      </c>
    </row>
    <row r="240" spans="1:24" x14ac:dyDescent="0.25">
      <c r="A240" t="s">
        <v>763</v>
      </c>
      <c r="B240" s="55" t="s">
        <v>788</v>
      </c>
      <c r="C240" t="s">
        <v>23</v>
      </c>
      <c r="F240" t="s">
        <v>79</v>
      </c>
      <c r="G240" s="37" t="str">
        <f t="shared" si="28"/>
        <v>TEXTID_FOOD_TYPE_CATEGORY_MEXICAN</v>
      </c>
      <c r="H240" s="37" t="str">
        <f t="shared" si="29"/>
        <v>TEXTID_FOOD_TYPE_CATEGORY_MEXICAN_SYNONYMS_HAPTIC</v>
      </c>
      <c r="J240" t="s">
        <v>414</v>
      </c>
      <c r="K240" t="s">
        <v>25</v>
      </c>
      <c r="L240" t="s">
        <v>71</v>
      </c>
      <c r="M240" t="s">
        <v>71</v>
      </c>
      <c r="N240" t="s">
        <v>71</v>
      </c>
      <c r="O240">
        <v>4811</v>
      </c>
      <c r="P240" s="37" t="s">
        <v>1050</v>
      </c>
      <c r="Q240" t="s">
        <v>1277</v>
      </c>
      <c r="R240" s="29">
        <v>800</v>
      </c>
      <c r="S240" s="5" t="s">
        <v>1477</v>
      </c>
      <c r="U240" t="s">
        <v>26</v>
      </c>
      <c r="V240" t="s">
        <v>27</v>
      </c>
      <c r="W240" t="str">
        <f t="shared" si="30"/>
        <v>TEXTID_FOOD_TYPE_CATEGORY_MEXICAN_SYNONYMS_SPEECH</v>
      </c>
      <c r="X240" s="37" t="s">
        <v>553</v>
      </c>
    </row>
    <row r="241" spans="1:25" x14ac:dyDescent="0.25">
      <c r="A241" t="s">
        <v>725</v>
      </c>
      <c r="B241" s="55" t="s">
        <v>520</v>
      </c>
      <c r="C241" t="s">
        <v>23</v>
      </c>
      <c r="F241" t="s">
        <v>79</v>
      </c>
      <c r="G241" s="37" t="str">
        <f t="shared" si="28"/>
        <v>TEXTID_FOOD_TYPE_CATEGORY_PIZZA</v>
      </c>
      <c r="H241" s="37" t="str">
        <f t="shared" si="29"/>
        <v>TEXTID_FOOD_TYPE_CATEGORY_PIZZA_SYNONYMS_HAPTIC</v>
      </c>
      <c r="J241" t="s">
        <v>414</v>
      </c>
      <c r="K241" t="s">
        <v>25</v>
      </c>
      <c r="L241" t="s">
        <v>71</v>
      </c>
      <c r="M241" t="s">
        <v>71</v>
      </c>
      <c r="N241" t="s">
        <v>71</v>
      </c>
      <c r="O241">
        <v>4808</v>
      </c>
      <c r="P241" s="37" t="s">
        <v>1051</v>
      </c>
      <c r="Q241" t="s">
        <v>1278</v>
      </c>
      <c r="R241" s="29">
        <v>800</v>
      </c>
      <c r="S241" s="5" t="s">
        <v>1478</v>
      </c>
      <c r="U241" t="s">
        <v>26</v>
      </c>
      <c r="V241" t="s">
        <v>27</v>
      </c>
      <c r="W241" t="str">
        <f t="shared" si="30"/>
        <v>TEXTID_FOOD_TYPE_CATEGORY_PIZZA_SYNONYMS_SPEECH</v>
      </c>
      <c r="X241" s="37" t="s">
        <v>553</v>
      </c>
    </row>
    <row r="242" spans="1:25" x14ac:dyDescent="0.25">
      <c r="A242" t="s">
        <v>722</v>
      </c>
      <c r="B242" t="s">
        <v>517</v>
      </c>
      <c r="C242" t="s">
        <v>23</v>
      </c>
      <c r="F242" t="s">
        <v>79</v>
      </c>
      <c r="G242" s="37" t="str">
        <f t="shared" si="28"/>
        <v>TEXTID_FOOD_TYPE_CATEGORY_RUSSIAN</v>
      </c>
      <c r="H242" s="37" t="str">
        <f t="shared" si="29"/>
        <v>TEXTID_FOOD_TYPE_CATEGORY_RUSSIAN_SYNONYMS_HAPTIC</v>
      </c>
      <c r="J242" t="s">
        <v>414</v>
      </c>
      <c r="K242" t="s">
        <v>25</v>
      </c>
      <c r="L242" t="s">
        <v>71</v>
      </c>
      <c r="M242" t="s">
        <v>71</v>
      </c>
      <c r="N242" t="s">
        <v>71</v>
      </c>
      <c r="O242">
        <v>4812</v>
      </c>
      <c r="P242" s="37" t="s">
        <v>1052</v>
      </c>
      <c r="Q242" t="s">
        <v>1279</v>
      </c>
      <c r="R242" s="29">
        <v>800</v>
      </c>
      <c r="S242" s="5" t="s">
        <v>1479</v>
      </c>
      <c r="U242" t="s">
        <v>26</v>
      </c>
      <c r="V242" t="s">
        <v>27</v>
      </c>
      <c r="W242" t="str">
        <f t="shared" si="30"/>
        <v>TEXTID_FOOD_TYPE_CATEGORY_RUSSIAN_SYNONYMS_SPEECH</v>
      </c>
      <c r="X242" s="37" t="s">
        <v>553</v>
      </c>
    </row>
    <row r="243" spans="1:25" x14ac:dyDescent="0.25">
      <c r="A243" t="s">
        <v>764</v>
      </c>
      <c r="B243" t="s">
        <v>789</v>
      </c>
      <c r="C243" t="s">
        <v>23</v>
      </c>
      <c r="F243" t="s">
        <v>79</v>
      </c>
      <c r="G243" s="37" t="str">
        <f t="shared" si="28"/>
        <v>TEXTID_FOOD_TYPE_CATEGORY_SANDWICH</v>
      </c>
      <c r="H243" s="37" t="str">
        <f t="shared" si="29"/>
        <v>TEXTID_FOOD_TYPE_CATEGORY_SANDWICH_SYNONYMS_HAPTIC</v>
      </c>
      <c r="J243" t="s">
        <v>414</v>
      </c>
      <c r="K243" t="s">
        <v>25</v>
      </c>
      <c r="L243" t="s">
        <v>71</v>
      </c>
      <c r="M243" t="s">
        <v>71</v>
      </c>
      <c r="N243" t="s">
        <v>71</v>
      </c>
      <c r="O243" s="37">
        <v>4813</v>
      </c>
      <c r="P243" s="37" t="s">
        <v>1053</v>
      </c>
      <c r="Q243" t="s">
        <v>1280</v>
      </c>
      <c r="R243" s="29">
        <v>800</v>
      </c>
      <c r="S243" s="5" t="s">
        <v>1480</v>
      </c>
      <c r="U243" t="s">
        <v>26</v>
      </c>
      <c r="V243" t="s">
        <v>27</v>
      </c>
      <c r="W243" t="str">
        <f t="shared" si="30"/>
        <v>TEXTID_FOOD_TYPE_CATEGORY_SANDWICH_SYNONYMS_SPEECH</v>
      </c>
      <c r="X243" s="37" t="s">
        <v>553</v>
      </c>
    </row>
    <row r="244" spans="1:25" x14ac:dyDescent="0.25">
      <c r="A244" t="s">
        <v>723</v>
      </c>
      <c r="B244" t="s">
        <v>518</v>
      </c>
      <c r="C244" t="s">
        <v>23</v>
      </c>
      <c r="F244" t="s">
        <v>79</v>
      </c>
      <c r="G244" s="37" t="str">
        <f t="shared" si="28"/>
        <v>TEXTID_FOOD_TYPE_CATEGORY_SCANDINAVIAN</v>
      </c>
      <c r="H244" s="37" t="str">
        <f t="shared" si="29"/>
        <v>TEXTID_FOOD_TYPE_CATEGORY_SCANDINAVIAN_SYNONYMS_HAPTIC</v>
      </c>
      <c r="J244" t="s">
        <v>414</v>
      </c>
      <c r="K244" t="s">
        <v>25</v>
      </c>
      <c r="L244" t="s">
        <v>71</v>
      </c>
      <c r="M244" t="s">
        <v>71</v>
      </c>
      <c r="N244" t="s">
        <v>71</v>
      </c>
      <c r="O244">
        <v>4827</v>
      </c>
      <c r="P244" s="37" t="s">
        <v>1054</v>
      </c>
      <c r="Q244" t="s">
        <v>1281</v>
      </c>
      <c r="R244" s="29">
        <v>800</v>
      </c>
      <c r="S244" s="5" t="s">
        <v>1481</v>
      </c>
      <c r="U244" t="s">
        <v>26</v>
      </c>
      <c r="V244" t="s">
        <v>27</v>
      </c>
      <c r="W244" t="str">
        <f t="shared" si="30"/>
        <v>TEXTID_FOOD_TYPE_CATEGORY_SCANDINAVIAN_SYNONYMS_SPEECH</v>
      </c>
      <c r="X244" s="37" t="s">
        <v>553</v>
      </c>
    </row>
    <row r="245" spans="1:25" x14ac:dyDescent="0.25">
      <c r="A245" t="s">
        <v>765</v>
      </c>
      <c r="B245" t="s">
        <v>790</v>
      </c>
      <c r="C245" t="s">
        <v>23</v>
      </c>
      <c r="F245" t="s">
        <v>79</v>
      </c>
      <c r="G245" s="37" t="str">
        <f t="shared" si="28"/>
        <v>TEXTID_FOOD_TYPE_CATEGORY_SEAFOOD</v>
      </c>
      <c r="H245" s="37" t="str">
        <f t="shared" si="29"/>
        <v>TEXTID_FOOD_TYPE_CATEGORY_SEAFOOD_SYNONYMS_HAPTIC</v>
      </c>
      <c r="J245" t="s">
        <v>414</v>
      </c>
      <c r="K245" t="s">
        <v>25</v>
      </c>
      <c r="L245" t="s">
        <v>71</v>
      </c>
      <c r="M245" t="s">
        <v>71</v>
      </c>
      <c r="N245" t="s">
        <v>71</v>
      </c>
      <c r="O245" s="37">
        <v>4814</v>
      </c>
      <c r="P245" s="37" t="s">
        <v>1055</v>
      </c>
      <c r="Q245" t="s">
        <v>1282</v>
      </c>
      <c r="R245" s="29">
        <v>800</v>
      </c>
      <c r="S245" s="5" t="s">
        <v>1482</v>
      </c>
      <c r="U245" t="s">
        <v>26</v>
      </c>
      <c r="V245" t="s">
        <v>27</v>
      </c>
      <c r="W245" t="str">
        <f t="shared" si="30"/>
        <v>TEXTID_FOOD_TYPE_CATEGORY_SEAFOOD_SYNONYMS_SPEECH</v>
      </c>
      <c r="X245" s="37" t="s">
        <v>553</v>
      </c>
    </row>
    <row r="246" spans="1:25" x14ac:dyDescent="0.25">
      <c r="A246" t="s">
        <v>766</v>
      </c>
      <c r="B246" s="55" t="s">
        <v>791</v>
      </c>
      <c r="C246" t="s">
        <v>23</v>
      </c>
      <c r="F246" t="s">
        <v>79</v>
      </c>
      <c r="G246" s="37" t="str">
        <f t="shared" si="28"/>
        <v>TEXTID_FOOD_TYPE_CATEGORY_SPANISH</v>
      </c>
      <c r="H246" s="37" t="str">
        <f t="shared" si="29"/>
        <v>TEXTID_FOOD_TYPE_CATEGORY_SPANISH_SYNONYMS_HAPTIC</v>
      </c>
      <c r="J246" t="s">
        <v>414</v>
      </c>
      <c r="K246" t="s">
        <v>25</v>
      </c>
      <c r="L246" t="s">
        <v>71</v>
      </c>
      <c r="M246" t="s">
        <v>71</v>
      </c>
      <c r="N246" t="s">
        <v>71</v>
      </c>
      <c r="O246">
        <v>4832</v>
      </c>
      <c r="P246" s="37" t="s">
        <v>1056</v>
      </c>
      <c r="Q246" t="s">
        <v>1283</v>
      </c>
      <c r="R246" s="29">
        <v>800</v>
      </c>
      <c r="S246" s="5" t="s">
        <v>1483</v>
      </c>
      <c r="U246" t="s">
        <v>26</v>
      </c>
      <c r="V246" t="s">
        <v>27</v>
      </c>
      <c r="W246" t="str">
        <f t="shared" si="30"/>
        <v>TEXTID_FOOD_TYPE_CATEGORY_SPANISH_SYNONYMS_SPEECH</v>
      </c>
      <c r="X246" s="37" t="s">
        <v>553</v>
      </c>
    </row>
    <row r="247" spans="1:25" s="37" customFormat="1" x14ac:dyDescent="0.25">
      <c r="A247" s="37" t="s">
        <v>767</v>
      </c>
      <c r="B247" s="55" t="s">
        <v>792</v>
      </c>
      <c r="C247" s="37" t="s">
        <v>23</v>
      </c>
      <c r="D247" s="55"/>
      <c r="F247" s="37" t="s">
        <v>79</v>
      </c>
      <c r="G247" s="37" t="str">
        <f t="shared" ref="G247:G250" si="31">IF(C247="BRAND","",CONCATENATE("TEXTID_",A247))</f>
        <v>TEXTID_FOOD_TYPE_CATEGORY_STEAK_HOUSE</v>
      </c>
      <c r="H247" s="37" t="str">
        <f t="shared" ref="H247:H250" si="32">IF(C247="BRAND","",CONCATENATE(G247,"_SYNONYMS_HAPTIC"))</f>
        <v>TEXTID_FOOD_TYPE_CATEGORY_STEAK_HOUSE_SYNONYMS_HAPTIC</v>
      </c>
      <c r="J247" s="37" t="s">
        <v>414</v>
      </c>
      <c r="K247" s="37" t="s">
        <v>25</v>
      </c>
      <c r="L247" s="37" t="s">
        <v>71</v>
      </c>
      <c r="M247" s="37" t="s">
        <v>71</v>
      </c>
      <c r="N247" s="37" t="s">
        <v>71</v>
      </c>
      <c r="O247" s="37">
        <v>4833</v>
      </c>
      <c r="P247" s="37" t="s">
        <v>1057</v>
      </c>
      <c r="Q247" s="37" t="s">
        <v>1284</v>
      </c>
      <c r="R247" s="29">
        <v>800</v>
      </c>
      <c r="S247" s="5" t="s">
        <v>1484</v>
      </c>
      <c r="U247" s="37" t="s">
        <v>26</v>
      </c>
      <c r="V247" s="37" t="s">
        <v>27</v>
      </c>
      <c r="W247" s="37" t="str">
        <f t="shared" ref="W247:W250" si="33">CONCATENATE("TEXTID_",A247,"_SYNONYMS_SPEECH")</f>
        <v>TEXTID_FOOD_TYPE_CATEGORY_STEAK_HOUSE_SYNONYMS_SPEECH</v>
      </c>
      <c r="X247" s="37" t="s">
        <v>553</v>
      </c>
    </row>
    <row r="248" spans="1:25" s="37" customFormat="1" x14ac:dyDescent="0.25">
      <c r="A248" s="37" t="s">
        <v>731</v>
      </c>
      <c r="B248" s="55" t="s">
        <v>331</v>
      </c>
      <c r="C248" s="37" t="s">
        <v>23</v>
      </c>
      <c r="D248" s="55"/>
      <c r="F248" s="37" t="s">
        <v>79</v>
      </c>
      <c r="G248" s="37" t="str">
        <f t="shared" si="31"/>
        <v>TEXTID_FOOD_TYPE_CATEGORY_SUSHI</v>
      </c>
      <c r="H248" s="37" t="str">
        <f t="shared" si="32"/>
        <v>TEXTID_FOOD_TYPE_CATEGORY_SUSHI_SYNONYMS_HAPTIC</v>
      </c>
      <c r="J248" s="37" t="s">
        <v>414</v>
      </c>
      <c r="K248" s="37" t="s">
        <v>25</v>
      </c>
      <c r="L248" s="37" t="s">
        <v>71</v>
      </c>
      <c r="M248" s="37" t="s">
        <v>71</v>
      </c>
      <c r="N248" s="37" t="s">
        <v>71</v>
      </c>
      <c r="O248" s="37">
        <v>4833</v>
      </c>
      <c r="P248" s="37" t="s">
        <v>1058</v>
      </c>
      <c r="Q248" s="37" t="s">
        <v>1285</v>
      </c>
      <c r="R248" s="29">
        <v>800</v>
      </c>
      <c r="S248" s="5" t="s">
        <v>1485</v>
      </c>
      <c r="U248" s="37" t="s">
        <v>26</v>
      </c>
      <c r="V248" s="37" t="s">
        <v>27</v>
      </c>
      <c r="W248" s="37" t="str">
        <f t="shared" si="33"/>
        <v>TEXTID_FOOD_TYPE_CATEGORY_SUSHI_SYNONYMS_SPEECH</v>
      </c>
      <c r="X248" s="37" t="s">
        <v>553</v>
      </c>
    </row>
    <row r="249" spans="1:25" s="37" customFormat="1" x14ac:dyDescent="0.25">
      <c r="A249" s="37" t="s">
        <v>768</v>
      </c>
      <c r="B249" s="55" t="s">
        <v>522</v>
      </c>
      <c r="C249" s="37" t="s">
        <v>23</v>
      </c>
      <c r="D249" s="55"/>
      <c r="F249" s="37" t="s">
        <v>79</v>
      </c>
      <c r="G249" s="37" t="str">
        <f t="shared" ref="G249" si="34">IF(C249="BRAND","",CONCATENATE("TEXTID_",A249))</f>
        <v>TEXTID_FOOD_TYPE_CATEGORY_TAPAS</v>
      </c>
      <c r="H249" s="37" t="str">
        <f t="shared" ref="H249" si="35">IF(C249="BRAND","",CONCATENATE(G249,"_SYNONYMS_HAPTIC"))</f>
        <v>TEXTID_FOOD_TYPE_CATEGORY_TAPAS_SYNONYMS_HAPTIC</v>
      </c>
      <c r="J249" s="37" t="s">
        <v>414</v>
      </c>
      <c r="K249" s="37" t="s">
        <v>25</v>
      </c>
      <c r="L249" s="37" t="s">
        <v>71</v>
      </c>
      <c r="M249" s="37" t="s">
        <v>71</v>
      </c>
      <c r="N249" s="37" t="s">
        <v>71</v>
      </c>
      <c r="O249" s="37">
        <v>4833</v>
      </c>
      <c r="P249" s="37" t="s">
        <v>1059</v>
      </c>
      <c r="Q249" s="37" t="s">
        <v>1286</v>
      </c>
      <c r="R249" s="29">
        <v>800</v>
      </c>
      <c r="S249" s="5" t="s">
        <v>1486</v>
      </c>
      <c r="U249" s="37" t="s">
        <v>26</v>
      </c>
      <c r="V249" s="37" t="s">
        <v>27</v>
      </c>
      <c r="W249" s="37" t="str">
        <f t="shared" ref="W249" si="36">CONCATENATE("TEXTID_",A249,"_SYNONYMS_SPEECH")</f>
        <v>TEXTID_FOOD_TYPE_CATEGORY_TAPAS_SYNONYMS_SPEECH</v>
      </c>
      <c r="X249" s="37" t="s">
        <v>553</v>
      </c>
    </row>
    <row r="250" spans="1:25" s="37" customFormat="1" x14ac:dyDescent="0.25">
      <c r="A250" s="37" t="s">
        <v>769</v>
      </c>
      <c r="B250" s="55" t="s">
        <v>793</v>
      </c>
      <c r="C250" s="37" t="s">
        <v>23</v>
      </c>
      <c r="D250" s="55"/>
      <c r="F250" s="37" t="s">
        <v>79</v>
      </c>
      <c r="G250" s="37" t="str">
        <f t="shared" si="31"/>
        <v>TEXTID_FOOD_TYPE_CATEGORY_THAI</v>
      </c>
      <c r="H250" s="37" t="str">
        <f t="shared" si="32"/>
        <v>TEXTID_FOOD_TYPE_CATEGORY_THAI_SYNONYMS_HAPTIC</v>
      </c>
      <c r="J250" s="37" t="s">
        <v>414</v>
      </c>
      <c r="K250" s="37" t="s">
        <v>25</v>
      </c>
      <c r="L250" s="37" t="s">
        <v>71</v>
      </c>
      <c r="M250" s="37" t="s">
        <v>71</v>
      </c>
      <c r="N250" s="37" t="s">
        <v>71</v>
      </c>
      <c r="O250" s="37">
        <v>4833</v>
      </c>
      <c r="P250" s="37" t="s">
        <v>1060</v>
      </c>
      <c r="Q250" s="37" t="s">
        <v>1287</v>
      </c>
      <c r="R250" s="29">
        <v>800</v>
      </c>
      <c r="S250" s="5" t="s">
        <v>1487</v>
      </c>
      <c r="U250" s="37" t="s">
        <v>26</v>
      </c>
      <c r="V250" s="37" t="s">
        <v>27</v>
      </c>
      <c r="W250" s="37" t="str">
        <f t="shared" si="33"/>
        <v>TEXTID_FOOD_TYPE_CATEGORY_THAI_SYNONYMS_SPEECH</v>
      </c>
      <c r="X250" s="37" t="s">
        <v>553</v>
      </c>
    </row>
    <row r="251" spans="1:25" x14ac:dyDescent="0.25">
      <c r="A251" t="s">
        <v>770</v>
      </c>
      <c r="B251" s="55" t="s">
        <v>794</v>
      </c>
      <c r="C251" t="s">
        <v>23</v>
      </c>
      <c r="F251" t="s">
        <v>79</v>
      </c>
      <c r="G251" s="37" t="str">
        <f t="shared" si="28"/>
        <v>TEXTID_FOOD_TYPE_CATEGORY_TURKISH</v>
      </c>
      <c r="H251" s="37" t="str">
        <f t="shared" si="29"/>
        <v>TEXTID_FOOD_TYPE_CATEGORY_TURKISH_SYNONYMS_HAPTIC</v>
      </c>
      <c r="J251" t="s">
        <v>414</v>
      </c>
      <c r="K251" t="s">
        <v>25</v>
      </c>
      <c r="L251" t="s">
        <v>71</v>
      </c>
      <c r="M251" t="s">
        <v>71</v>
      </c>
      <c r="N251" t="s">
        <v>71</v>
      </c>
      <c r="O251" s="37">
        <v>4833</v>
      </c>
      <c r="P251" s="37" t="s">
        <v>1061</v>
      </c>
      <c r="Q251" t="s">
        <v>1288</v>
      </c>
      <c r="R251" s="29">
        <v>800</v>
      </c>
      <c r="S251" s="5" t="s">
        <v>1488</v>
      </c>
      <c r="U251" t="s">
        <v>26</v>
      </c>
      <c r="V251" t="s">
        <v>27</v>
      </c>
      <c r="W251" t="str">
        <f t="shared" si="30"/>
        <v>TEXTID_FOOD_TYPE_CATEGORY_TURKISH_SYNONYMS_SPEECH</v>
      </c>
      <c r="X251" s="37" t="s">
        <v>553</v>
      </c>
    </row>
    <row r="252" spans="1:25" s="55" customFormat="1" x14ac:dyDescent="0.25">
      <c r="A252" s="55" t="s">
        <v>732</v>
      </c>
      <c r="B252" s="55" t="s">
        <v>332</v>
      </c>
      <c r="C252" s="55" t="s">
        <v>23</v>
      </c>
      <c r="F252" s="55" t="s">
        <v>79</v>
      </c>
      <c r="G252" s="55" t="str">
        <f t="shared" ref="G252" si="37">IF(C252="BRAND","",CONCATENATE("TEXTID_",A252))</f>
        <v>TEXTID_FOOD_TYPE_CATEGORY_VEGAN</v>
      </c>
      <c r="H252" s="55" t="str">
        <f t="shared" ref="H252" si="38">IF(C252="BRAND","",CONCATENATE(G252,"_SYNONYMS_HAPTIC"))</f>
        <v>TEXTID_FOOD_TYPE_CATEGORY_VEGAN_SYNONYMS_HAPTIC</v>
      </c>
      <c r="J252" s="55" t="s">
        <v>414</v>
      </c>
      <c r="K252" s="55" t="s">
        <v>25</v>
      </c>
      <c r="L252" s="55" t="s">
        <v>71</v>
      </c>
      <c r="M252" s="55" t="s">
        <v>71</v>
      </c>
      <c r="N252" s="55" t="s">
        <v>71</v>
      </c>
      <c r="O252" s="55">
        <v>4833</v>
      </c>
      <c r="P252" s="55" t="s">
        <v>1062</v>
      </c>
      <c r="Q252" s="55" t="s">
        <v>1289</v>
      </c>
      <c r="R252" s="29">
        <v>800</v>
      </c>
      <c r="S252" s="5"/>
      <c r="U252" s="55" t="s">
        <v>26</v>
      </c>
      <c r="V252" s="55" t="s">
        <v>27</v>
      </c>
      <c r="W252" s="55" t="str">
        <f t="shared" ref="W252" si="39">CONCATENATE("TEXTID_",A252,"_SYNONYMS_SPEECH")</f>
        <v>TEXTID_FOOD_TYPE_CATEGORY_VEGAN_SYNONYMS_SPEECH</v>
      </c>
      <c r="X252" s="55" t="s">
        <v>553</v>
      </c>
    </row>
    <row r="253" spans="1:25" s="55" customFormat="1" x14ac:dyDescent="0.25">
      <c r="A253" s="55" t="s">
        <v>796</v>
      </c>
      <c r="B253" s="55" t="s">
        <v>797</v>
      </c>
      <c r="C253" s="55" t="s">
        <v>23</v>
      </c>
      <c r="F253" s="55" t="s">
        <v>79</v>
      </c>
      <c r="G253" s="55" t="str">
        <f t="shared" ref="G253" si="40">IF(C253="BRAND","",CONCATENATE("TEXTID_",A253))</f>
        <v>TEXTID_FOOD_TYPE_CATEGORY_VEGETARIAN</v>
      </c>
      <c r="H253" s="55" t="str">
        <f t="shared" ref="H253" si="41">IF(C253="BRAND","",CONCATENATE(G253,"_SYNONYMS_HAPTIC"))</f>
        <v>TEXTID_FOOD_TYPE_CATEGORY_VEGETARIAN_SYNONYMS_HAPTIC</v>
      </c>
      <c r="J253" s="55" t="s">
        <v>414</v>
      </c>
      <c r="K253" s="55" t="s">
        <v>25</v>
      </c>
      <c r="L253" s="55" t="s">
        <v>71</v>
      </c>
      <c r="M253" s="55" t="s">
        <v>71</v>
      </c>
      <c r="N253" s="55" t="s">
        <v>71</v>
      </c>
      <c r="O253" s="55">
        <v>4833</v>
      </c>
      <c r="P253" s="55" t="s">
        <v>1063</v>
      </c>
      <c r="Q253" s="55" t="s">
        <v>1290</v>
      </c>
      <c r="R253" s="29">
        <v>800</v>
      </c>
      <c r="S253" s="5"/>
      <c r="U253" s="55" t="s">
        <v>26</v>
      </c>
      <c r="V253" s="55" t="s">
        <v>27</v>
      </c>
      <c r="W253" s="55" t="str">
        <f t="shared" ref="W253" si="42">CONCATENATE("TEXTID_",A253,"_SYNONYMS_SPEECH")</f>
        <v>TEXTID_FOOD_TYPE_CATEGORY_VEGETARIAN_SYNONYMS_SPEECH</v>
      </c>
      <c r="X253" s="55" t="s">
        <v>553</v>
      </c>
    </row>
    <row r="254" spans="1:25" s="55" customFormat="1" x14ac:dyDescent="0.25">
      <c r="A254" s="55" t="s">
        <v>771</v>
      </c>
      <c r="B254" s="55" t="s">
        <v>795</v>
      </c>
      <c r="C254" s="55" t="s">
        <v>23</v>
      </c>
      <c r="F254" s="55" t="s">
        <v>79</v>
      </c>
      <c r="G254" s="55" t="str">
        <f t="shared" ref="G254" si="43">IF(C254="BRAND","",CONCATENATE("TEXTID_",A254))</f>
        <v>TEXTID_FOOD_TYPE_CATEGORY_VIETNAMESE</v>
      </c>
      <c r="H254" s="55" t="str">
        <f t="shared" ref="H254" si="44">IF(C254="BRAND","",CONCATENATE(G254,"_SYNONYMS_HAPTIC"))</f>
        <v>TEXTID_FOOD_TYPE_CATEGORY_VIETNAMESE_SYNONYMS_HAPTIC</v>
      </c>
      <c r="J254" s="55" t="s">
        <v>414</v>
      </c>
      <c r="K254" s="55" t="s">
        <v>25</v>
      </c>
      <c r="L254" s="55" t="s">
        <v>71</v>
      </c>
      <c r="M254" s="55" t="s">
        <v>71</v>
      </c>
      <c r="N254" s="55" t="s">
        <v>71</v>
      </c>
      <c r="O254" s="55">
        <v>4833</v>
      </c>
      <c r="P254" s="55" t="s">
        <v>1064</v>
      </c>
      <c r="Q254" s="55" t="s">
        <v>1291</v>
      </c>
      <c r="R254" s="29">
        <v>800</v>
      </c>
      <c r="S254" s="5" t="s">
        <v>1489</v>
      </c>
      <c r="U254" s="55" t="s">
        <v>26</v>
      </c>
      <c r="V254" s="55" t="s">
        <v>27</v>
      </c>
      <c r="W254" s="55" t="str">
        <f t="shared" ref="W254" si="45">CONCATENATE("TEXTID_",A254,"_SYNONYMS_SPEECH")</f>
        <v>TEXTID_FOOD_TYPE_CATEGORY_VIETNAMESE_SYNONYMS_SPEECH</v>
      </c>
      <c r="X254" s="55" t="s">
        <v>553</v>
      </c>
    </row>
    <row r="255" spans="1:25" x14ac:dyDescent="0.25">
      <c r="A255" t="s">
        <v>735</v>
      </c>
      <c r="B255" t="s">
        <v>439</v>
      </c>
      <c r="C255" t="s">
        <v>70</v>
      </c>
      <c r="D255" s="55" t="s">
        <v>833</v>
      </c>
      <c r="F255" t="s">
        <v>79</v>
      </c>
      <c r="G255" s="37" t="str">
        <f t="shared" si="28"/>
        <v>TEXTID_FOOD_TYPE_PROPERTY_ARGENTINEAN</v>
      </c>
      <c r="H255" s="37" t="str">
        <f t="shared" si="29"/>
        <v>TEXTID_FOOD_TYPE_PROPERTY_ARGENTINEAN_SYNONYMS_HAPTIC</v>
      </c>
      <c r="J255" t="s">
        <v>414</v>
      </c>
      <c r="K255" t="s">
        <v>25</v>
      </c>
      <c r="L255" t="s">
        <v>71</v>
      </c>
      <c r="M255" t="s">
        <v>71</v>
      </c>
      <c r="N255" t="s">
        <v>71</v>
      </c>
      <c r="O255" s="29" t="s">
        <v>454</v>
      </c>
      <c r="P255" s="29" t="s">
        <v>454</v>
      </c>
      <c r="Q255" s="29" t="s">
        <v>454</v>
      </c>
      <c r="R255" s="29" t="s">
        <v>454</v>
      </c>
      <c r="S255" s="5" t="s">
        <v>1490</v>
      </c>
      <c r="U255" t="s">
        <v>26</v>
      </c>
      <c r="V255" t="s">
        <v>27</v>
      </c>
      <c r="W255" t="str">
        <f t="shared" si="30"/>
        <v>TEXTID_FOOD_TYPE_PROPERTY_ARGENTINEAN_SYNONYMS_SPEECH</v>
      </c>
      <c r="X255" s="37"/>
      <c r="Y255" s="55" t="s">
        <v>1384</v>
      </c>
    </row>
    <row r="256" spans="1:25" x14ac:dyDescent="0.25">
      <c r="A256" t="s">
        <v>799</v>
      </c>
      <c r="B256" t="s">
        <v>804</v>
      </c>
      <c r="C256" t="s">
        <v>70</v>
      </c>
      <c r="D256" s="55" t="s">
        <v>833</v>
      </c>
      <c r="F256" t="s">
        <v>79</v>
      </c>
      <c r="G256" s="37" t="str">
        <f t="shared" si="28"/>
        <v>TEXTID_FOOD_TYPE_PROPERTY_AUSTRALIAN</v>
      </c>
      <c r="H256" s="37" t="str">
        <f t="shared" si="29"/>
        <v>TEXTID_FOOD_TYPE_PROPERTY_AUSTRALIAN_SYNONYMS_HAPTIC</v>
      </c>
      <c r="J256" t="s">
        <v>414</v>
      </c>
      <c r="K256" t="s">
        <v>25</v>
      </c>
      <c r="L256" t="s">
        <v>71</v>
      </c>
      <c r="M256" t="s">
        <v>71</v>
      </c>
      <c r="N256" t="s">
        <v>71</v>
      </c>
      <c r="O256" s="29" t="s">
        <v>454</v>
      </c>
      <c r="P256" s="29" t="s">
        <v>454</v>
      </c>
      <c r="Q256" s="29" t="s">
        <v>454</v>
      </c>
      <c r="R256" s="29" t="s">
        <v>454</v>
      </c>
      <c r="S256" s="5" t="s">
        <v>1491</v>
      </c>
      <c r="U256" t="s">
        <v>26</v>
      </c>
      <c r="V256" t="s">
        <v>27</v>
      </c>
      <c r="W256" t="str">
        <f t="shared" si="30"/>
        <v>TEXTID_FOOD_TYPE_PROPERTY_AUSTRALIAN_SYNONYMS_SPEECH</v>
      </c>
      <c r="X256" s="37"/>
      <c r="Y256" s="55" t="s">
        <v>1384</v>
      </c>
    </row>
    <row r="257" spans="1:26" x14ac:dyDescent="0.25">
      <c r="A257" t="s">
        <v>734</v>
      </c>
      <c r="B257" t="s">
        <v>438</v>
      </c>
      <c r="C257" t="s">
        <v>70</v>
      </c>
      <c r="D257" s="55" t="s">
        <v>833</v>
      </c>
      <c r="F257" t="s">
        <v>79</v>
      </c>
      <c r="G257" s="37" t="str">
        <f t="shared" si="28"/>
        <v>TEXTID_FOOD_TYPE_PROPERTY_CAJUN</v>
      </c>
      <c r="H257" s="37" t="str">
        <f t="shared" si="29"/>
        <v>TEXTID_FOOD_TYPE_PROPERTY_CAJUN_SYNONYMS_HAPTIC</v>
      </c>
      <c r="J257" t="s">
        <v>414</v>
      </c>
      <c r="K257" t="s">
        <v>25</v>
      </c>
      <c r="L257" t="s">
        <v>71</v>
      </c>
      <c r="M257" t="s">
        <v>71</v>
      </c>
      <c r="N257" t="s">
        <v>71</v>
      </c>
      <c r="O257" s="29" t="s">
        <v>454</v>
      </c>
      <c r="P257" s="29" t="s">
        <v>454</v>
      </c>
      <c r="Q257" s="29" t="s">
        <v>454</v>
      </c>
      <c r="R257" s="29" t="s">
        <v>454</v>
      </c>
      <c r="S257" s="5" t="s">
        <v>1492</v>
      </c>
      <c r="U257" t="s">
        <v>26</v>
      </c>
      <c r="V257" t="s">
        <v>27</v>
      </c>
      <c r="W257" t="str">
        <f t="shared" si="30"/>
        <v>TEXTID_FOOD_TYPE_PROPERTY_CAJUN_SYNONYMS_SPEECH</v>
      </c>
      <c r="X257" s="37"/>
      <c r="Y257" s="55" t="s">
        <v>1384</v>
      </c>
    </row>
    <row r="258" spans="1:26" x14ac:dyDescent="0.25">
      <c r="A258" t="s">
        <v>733</v>
      </c>
      <c r="B258" t="s">
        <v>436</v>
      </c>
      <c r="C258" t="s">
        <v>70</v>
      </c>
      <c r="D258" s="55" t="s">
        <v>833</v>
      </c>
      <c r="F258" t="s">
        <v>79</v>
      </c>
      <c r="G258" s="37" t="str">
        <f t="shared" si="28"/>
        <v>TEXTID_FOOD_TYPE_PROPERTY_CALIFORNIAN</v>
      </c>
      <c r="H258" s="37" t="str">
        <f t="shared" si="29"/>
        <v>TEXTID_FOOD_TYPE_PROPERTY_CALIFORNIAN_SYNONYMS_HAPTIC</v>
      </c>
      <c r="J258" t="s">
        <v>414</v>
      </c>
      <c r="K258" t="s">
        <v>25</v>
      </c>
      <c r="L258" t="s">
        <v>71</v>
      </c>
      <c r="M258" t="s">
        <v>71</v>
      </c>
      <c r="N258" t="s">
        <v>71</v>
      </c>
      <c r="O258" s="29" t="s">
        <v>454</v>
      </c>
      <c r="P258" s="29" t="s">
        <v>454</v>
      </c>
      <c r="Q258" s="29" t="s">
        <v>454</v>
      </c>
      <c r="R258" s="29" t="s">
        <v>454</v>
      </c>
      <c r="U258" t="s">
        <v>26</v>
      </c>
      <c r="V258" t="s">
        <v>27</v>
      </c>
      <c r="W258" t="str">
        <f t="shared" si="30"/>
        <v>TEXTID_FOOD_TYPE_PROPERTY_CALIFORNIAN_SYNONYMS_SPEECH</v>
      </c>
      <c r="X258" s="37"/>
      <c r="Y258" s="55" t="s">
        <v>1384</v>
      </c>
    </row>
    <row r="259" spans="1:26" x14ac:dyDescent="0.25">
      <c r="A259" t="s">
        <v>800</v>
      </c>
      <c r="B259" t="s">
        <v>805</v>
      </c>
      <c r="C259" t="s">
        <v>70</v>
      </c>
      <c r="D259" s="55" t="s">
        <v>833</v>
      </c>
      <c r="F259" t="s">
        <v>79</v>
      </c>
      <c r="G259" s="37" t="str">
        <f t="shared" si="28"/>
        <v>TEXTID_FOOD_TYPE_PROPERTY_CANADIAN</v>
      </c>
      <c r="H259" s="37" t="str">
        <f t="shared" si="29"/>
        <v>TEXTID_FOOD_TYPE_PROPERTY_CANADIAN_SYNONYMS_HAPTIC</v>
      </c>
      <c r="J259" t="s">
        <v>414</v>
      </c>
      <c r="K259" t="s">
        <v>25</v>
      </c>
      <c r="L259" t="s">
        <v>71</v>
      </c>
      <c r="M259" t="s">
        <v>71</v>
      </c>
      <c r="N259" t="s">
        <v>71</v>
      </c>
      <c r="O259" s="29" t="s">
        <v>454</v>
      </c>
      <c r="P259" s="29" t="s">
        <v>454</v>
      </c>
      <c r="Q259" s="29" t="s">
        <v>454</v>
      </c>
      <c r="R259" s="29" t="s">
        <v>454</v>
      </c>
      <c r="S259" s="5" t="s">
        <v>1493</v>
      </c>
      <c r="U259" t="s">
        <v>26</v>
      </c>
      <c r="V259" t="s">
        <v>27</v>
      </c>
      <c r="W259" t="str">
        <f t="shared" si="30"/>
        <v>TEXTID_FOOD_TYPE_PROPERTY_CANADIAN_SYNONYMS_SPEECH</v>
      </c>
      <c r="X259" s="37"/>
      <c r="Y259" s="55" t="s">
        <v>1384</v>
      </c>
    </row>
    <row r="260" spans="1:26" x14ac:dyDescent="0.25">
      <c r="A260" t="s">
        <v>801</v>
      </c>
      <c r="B260" t="s">
        <v>806</v>
      </c>
      <c r="C260" t="s">
        <v>70</v>
      </c>
      <c r="D260" s="55" t="s">
        <v>833</v>
      </c>
      <c r="F260" t="s">
        <v>79</v>
      </c>
      <c r="G260" s="37" t="str">
        <f t="shared" si="28"/>
        <v>TEXTID_FOOD_TYPE_PROPERTY_JEWISH_KOSHER</v>
      </c>
      <c r="H260" s="37" t="str">
        <f t="shared" si="29"/>
        <v>TEXTID_FOOD_TYPE_PROPERTY_JEWISH_KOSHER_SYNONYMS_HAPTIC</v>
      </c>
      <c r="J260" t="s">
        <v>414</v>
      </c>
      <c r="K260" t="s">
        <v>25</v>
      </c>
      <c r="L260" t="s">
        <v>71</v>
      </c>
      <c r="M260" t="s">
        <v>71</v>
      </c>
      <c r="N260" t="s">
        <v>71</v>
      </c>
      <c r="O260" s="29" t="s">
        <v>454</v>
      </c>
      <c r="P260" s="29" t="s">
        <v>454</v>
      </c>
      <c r="Q260" s="29" t="s">
        <v>454</v>
      </c>
      <c r="R260" s="29" t="s">
        <v>454</v>
      </c>
      <c r="U260" t="s">
        <v>26</v>
      </c>
      <c r="V260" t="s">
        <v>27</v>
      </c>
      <c r="W260" t="str">
        <f t="shared" si="30"/>
        <v>TEXTID_FOOD_TYPE_PROPERTY_JEWISH_KOSHER_SYNONYMS_SPEECH</v>
      </c>
      <c r="X260" s="37"/>
      <c r="Y260" s="55" t="s">
        <v>1384</v>
      </c>
    </row>
    <row r="261" spans="1:26" x14ac:dyDescent="0.25">
      <c r="A261" t="s">
        <v>802</v>
      </c>
      <c r="B261" t="s">
        <v>437</v>
      </c>
      <c r="C261" t="s">
        <v>70</v>
      </c>
      <c r="D261" s="55" t="s">
        <v>833</v>
      </c>
      <c r="F261" t="s">
        <v>79</v>
      </c>
      <c r="G261" s="37" t="str">
        <f t="shared" si="28"/>
        <v>TEXTID_FOOD_TYPE_PROPERTY_LATIN_AMERICAN</v>
      </c>
      <c r="H261" s="37" t="str">
        <f t="shared" si="29"/>
        <v>TEXTID_FOOD_TYPE_PROPERTY_LATIN_AMERICAN_SYNONYMS_HAPTIC</v>
      </c>
      <c r="J261" t="s">
        <v>414</v>
      </c>
      <c r="K261" t="s">
        <v>25</v>
      </c>
      <c r="L261" t="s">
        <v>71</v>
      </c>
      <c r="M261" t="s">
        <v>71</v>
      </c>
      <c r="N261" t="s">
        <v>71</v>
      </c>
      <c r="O261" s="29" t="s">
        <v>454</v>
      </c>
      <c r="P261" s="29" t="s">
        <v>454</v>
      </c>
      <c r="Q261" s="29" t="s">
        <v>454</v>
      </c>
      <c r="R261" s="29" t="s">
        <v>454</v>
      </c>
      <c r="S261" s="5" t="s">
        <v>1494</v>
      </c>
      <c r="U261" t="s">
        <v>26</v>
      </c>
      <c r="V261" t="s">
        <v>27</v>
      </c>
      <c r="W261" t="str">
        <f t="shared" si="30"/>
        <v>TEXTID_FOOD_TYPE_PROPERTY_LATIN_AMERICAN_SYNONYMS_SPEECH</v>
      </c>
      <c r="X261" s="37"/>
      <c r="Y261" s="55" t="s">
        <v>1384</v>
      </c>
    </row>
    <row r="262" spans="1:26" x14ac:dyDescent="0.25">
      <c r="A262" t="s">
        <v>803</v>
      </c>
      <c r="B262" t="s">
        <v>807</v>
      </c>
      <c r="C262" t="s">
        <v>70</v>
      </c>
      <c r="D262" s="55" t="s">
        <v>833</v>
      </c>
      <c r="F262" t="s">
        <v>79</v>
      </c>
      <c r="G262" s="37" t="str">
        <f t="shared" si="28"/>
        <v>TEXTID_FOOD_TYPE_PROPERTY_POLYNESIAN</v>
      </c>
      <c r="H262" s="37" t="str">
        <f t="shared" si="29"/>
        <v>TEXTID_FOOD_TYPE_PROPERTY_POLYNESIAN_SYNONYMS_HAPTIC</v>
      </c>
      <c r="J262" t="s">
        <v>414</v>
      </c>
      <c r="K262" t="s">
        <v>25</v>
      </c>
      <c r="L262" t="s">
        <v>71</v>
      </c>
      <c r="M262" t="s">
        <v>71</v>
      </c>
      <c r="N262" t="s">
        <v>71</v>
      </c>
      <c r="O262" s="29" t="s">
        <v>454</v>
      </c>
      <c r="P262" s="29" t="s">
        <v>454</v>
      </c>
      <c r="Q262" s="29" t="s">
        <v>454</v>
      </c>
      <c r="R262" s="29" t="s">
        <v>454</v>
      </c>
      <c r="U262" t="s">
        <v>26</v>
      </c>
      <c r="V262" t="s">
        <v>27</v>
      </c>
      <c r="W262" t="str">
        <f t="shared" si="30"/>
        <v>TEXTID_FOOD_TYPE_PROPERTY_POLYNESIAN_SYNONYMS_SPEECH</v>
      </c>
      <c r="X262" s="37"/>
      <c r="Y262" s="55" t="s">
        <v>1384</v>
      </c>
    </row>
    <row r="263" spans="1:26" x14ac:dyDescent="0.25">
      <c r="A263" t="s">
        <v>422</v>
      </c>
      <c r="B263" t="s">
        <v>426</v>
      </c>
      <c r="C263" t="s">
        <v>70</v>
      </c>
      <c r="D263" s="55" t="s">
        <v>834</v>
      </c>
      <c r="F263" t="s">
        <v>419</v>
      </c>
      <c r="G263" s="37" t="str">
        <f t="shared" ref="G263:G271" si="46">IF(C263="BRAND","",CONCATENATE("TEXTID_",A263))</f>
        <v>TEXTID_PROPERTY_EVS_ACDC_AC</v>
      </c>
      <c r="H263" s="37" t="str">
        <f t="shared" ref="H263:H271" si="47">IF(C263="BRAND","",CONCATENATE(G263,"_SYNONYMS_HAPTIC"))</f>
        <v>TEXTID_PROPERTY_EVS_ACDC_AC_SYNONYMS_HAPTIC</v>
      </c>
      <c r="J263" t="s">
        <v>414</v>
      </c>
      <c r="K263" t="s">
        <v>25</v>
      </c>
      <c r="L263" t="s">
        <v>71</v>
      </c>
      <c r="M263" t="s">
        <v>71</v>
      </c>
      <c r="N263" t="s">
        <v>71</v>
      </c>
      <c r="O263" s="29" t="s">
        <v>454</v>
      </c>
      <c r="P263" s="29" t="s">
        <v>454</v>
      </c>
      <c r="Q263" s="29" t="s">
        <v>454</v>
      </c>
      <c r="R263" s="29" t="s">
        <v>454</v>
      </c>
      <c r="U263" t="s">
        <v>26</v>
      </c>
      <c r="V263" t="s">
        <v>27</v>
      </c>
      <c r="W263" t="str">
        <f t="shared" ref="W263" si="48">CONCATENATE("TEXTID_",A263,"_SYNONYMS_SPEECH")</f>
        <v>TEXTID_PROPERTY_EVS_ACDC_AC_SYNONYMS_SPEECH</v>
      </c>
      <c r="Y263" s="55" t="s">
        <v>1385</v>
      </c>
      <c r="Z263" s="58" t="s">
        <v>1390</v>
      </c>
    </row>
    <row r="264" spans="1:26" x14ac:dyDescent="0.25">
      <c r="A264" t="s">
        <v>423</v>
      </c>
      <c r="B264" t="s">
        <v>427</v>
      </c>
      <c r="C264" t="s">
        <v>70</v>
      </c>
      <c r="D264" s="55" t="s">
        <v>834</v>
      </c>
      <c r="F264" t="s">
        <v>419</v>
      </c>
      <c r="G264" s="37" t="str">
        <f t="shared" si="46"/>
        <v>TEXTID_PROPERTY_EVS_ACDC_DC</v>
      </c>
      <c r="H264" s="37" t="str">
        <f t="shared" si="47"/>
        <v>TEXTID_PROPERTY_EVS_ACDC_DC_SYNONYMS_HAPTIC</v>
      </c>
      <c r="J264" t="s">
        <v>414</v>
      </c>
      <c r="K264" t="s">
        <v>25</v>
      </c>
      <c r="L264" t="s">
        <v>71</v>
      </c>
      <c r="M264" t="s">
        <v>71</v>
      </c>
      <c r="N264" t="s">
        <v>71</v>
      </c>
      <c r="O264" s="29" t="s">
        <v>454</v>
      </c>
      <c r="P264" s="29" t="s">
        <v>454</v>
      </c>
      <c r="Q264" s="29" t="s">
        <v>454</v>
      </c>
      <c r="R264" s="29" t="s">
        <v>454</v>
      </c>
      <c r="U264" t="s">
        <v>26</v>
      </c>
      <c r="V264" t="s">
        <v>27</v>
      </c>
      <c r="W264" t="str">
        <f t="shared" ref="W264:W271" si="49">CONCATENATE("TEXTID_",A264,"_SYNONYMS_SPEECH")</f>
        <v>TEXTID_PROPERTY_EVS_ACDC_DC_SYNONYMS_SPEECH</v>
      </c>
      <c r="Y264" s="55" t="s">
        <v>1385</v>
      </c>
      <c r="Z264" s="58" t="s">
        <v>1391</v>
      </c>
    </row>
    <row r="265" spans="1:26" x14ac:dyDescent="0.25">
      <c r="A265" t="s">
        <v>420</v>
      </c>
      <c r="B265" t="s">
        <v>428</v>
      </c>
      <c r="C265" t="s">
        <v>70</v>
      </c>
      <c r="D265" s="55" t="s">
        <v>835</v>
      </c>
      <c r="F265" t="s">
        <v>419</v>
      </c>
      <c r="G265" s="37" t="str">
        <f t="shared" si="46"/>
        <v>TEXTID_PROPERTY_EVS_CHARGING_SPEED_FAST</v>
      </c>
      <c r="H265" s="37" t="str">
        <f t="shared" si="47"/>
        <v>TEXTID_PROPERTY_EVS_CHARGING_SPEED_FAST_SYNONYMS_HAPTIC</v>
      </c>
      <c r="J265" t="s">
        <v>414</v>
      </c>
      <c r="K265" t="s">
        <v>25</v>
      </c>
      <c r="L265" t="s">
        <v>71</v>
      </c>
      <c r="M265" t="s">
        <v>71</v>
      </c>
      <c r="N265" t="s">
        <v>71</v>
      </c>
      <c r="O265" s="29" t="s">
        <v>454</v>
      </c>
      <c r="P265" s="29" t="s">
        <v>454</v>
      </c>
      <c r="Q265" s="29" t="s">
        <v>454</v>
      </c>
      <c r="R265" s="29" t="s">
        <v>454</v>
      </c>
      <c r="U265" t="s">
        <v>26</v>
      </c>
      <c r="V265" t="s">
        <v>27</v>
      </c>
      <c r="W265" t="str">
        <f t="shared" si="49"/>
        <v>TEXTID_PROPERTY_EVS_CHARGING_SPEED_FAST_SYNONYMS_SPEECH</v>
      </c>
      <c r="Y265" s="55" t="s">
        <v>1386</v>
      </c>
      <c r="Z265" s="58" t="s">
        <v>1392</v>
      </c>
    </row>
    <row r="266" spans="1:26" x14ac:dyDescent="0.25">
      <c r="A266" t="s">
        <v>421</v>
      </c>
      <c r="B266" t="s">
        <v>429</v>
      </c>
      <c r="C266" t="s">
        <v>70</v>
      </c>
      <c r="D266" s="55" t="s">
        <v>835</v>
      </c>
      <c r="F266" t="s">
        <v>419</v>
      </c>
      <c r="G266" s="37" t="str">
        <f t="shared" si="46"/>
        <v>TEXTID_PROPERTY_EVS_CHARGING_SPEED_NORMAL</v>
      </c>
      <c r="H266" s="37" t="str">
        <f t="shared" si="47"/>
        <v>TEXTID_PROPERTY_EVS_CHARGING_SPEED_NORMAL_SYNONYMS_HAPTIC</v>
      </c>
      <c r="J266" t="s">
        <v>414</v>
      </c>
      <c r="K266" t="s">
        <v>25</v>
      </c>
      <c r="L266" t="s">
        <v>71</v>
      </c>
      <c r="M266" t="s">
        <v>71</v>
      </c>
      <c r="N266" t="s">
        <v>71</v>
      </c>
      <c r="O266" s="29" t="s">
        <v>454</v>
      </c>
      <c r="P266" s="29" t="s">
        <v>454</v>
      </c>
      <c r="Q266" s="29" t="s">
        <v>454</v>
      </c>
      <c r="R266" s="29" t="s">
        <v>454</v>
      </c>
      <c r="U266" t="s">
        <v>26</v>
      </c>
      <c r="V266" t="s">
        <v>27</v>
      </c>
      <c r="W266" t="str">
        <f t="shared" si="49"/>
        <v>TEXTID_PROPERTY_EVS_CHARGING_SPEED_NORMAL_SYNONYMS_SPEECH</v>
      </c>
      <c r="Y266" s="55" t="s">
        <v>1386</v>
      </c>
      <c r="Z266" s="58" t="s">
        <v>1393</v>
      </c>
    </row>
    <row r="267" spans="1:26" x14ac:dyDescent="0.25">
      <c r="A267" t="s">
        <v>506</v>
      </c>
      <c r="B267" t="s">
        <v>507</v>
      </c>
      <c r="C267" t="s">
        <v>70</v>
      </c>
      <c r="D267" s="55" t="s">
        <v>836</v>
      </c>
      <c r="F267" t="s">
        <v>419</v>
      </c>
      <c r="G267" s="37" t="str">
        <f t="shared" si="46"/>
        <v>TEXTID_PROPERTY_HOTEL_MOTEL_STAR_RATING_3</v>
      </c>
      <c r="H267" s="37" t="str">
        <f t="shared" si="47"/>
        <v>TEXTID_PROPERTY_HOTEL_MOTEL_STAR_RATING_3_SYNONYMS_HAPTIC</v>
      </c>
      <c r="J267" t="s">
        <v>414</v>
      </c>
      <c r="K267" t="s">
        <v>25</v>
      </c>
      <c r="L267" t="s">
        <v>71</v>
      </c>
      <c r="M267" t="s">
        <v>71</v>
      </c>
      <c r="N267" t="s">
        <v>71</v>
      </c>
      <c r="O267" s="29" t="s">
        <v>454</v>
      </c>
      <c r="P267" s="29" t="s">
        <v>454</v>
      </c>
      <c r="Q267" s="29" t="s">
        <v>454</v>
      </c>
      <c r="R267" s="29" t="s">
        <v>454</v>
      </c>
      <c r="U267" t="s">
        <v>26</v>
      </c>
      <c r="V267" t="s">
        <v>27</v>
      </c>
      <c r="W267" t="str">
        <f t="shared" si="49"/>
        <v>TEXTID_PROPERTY_HOTEL_MOTEL_STAR_RATING_3_SYNONYMS_SPEECH</v>
      </c>
      <c r="Y267" s="55" t="s">
        <v>1387</v>
      </c>
      <c r="Z267" s="58" t="s">
        <v>1394</v>
      </c>
    </row>
    <row r="268" spans="1:26" x14ac:dyDescent="0.25">
      <c r="A268" t="s">
        <v>508</v>
      </c>
      <c r="B268" t="s">
        <v>509</v>
      </c>
      <c r="C268" t="s">
        <v>70</v>
      </c>
      <c r="D268" s="55" t="s">
        <v>836</v>
      </c>
      <c r="F268" t="s">
        <v>419</v>
      </c>
      <c r="G268" s="37" t="str">
        <f t="shared" si="46"/>
        <v>TEXTID_PROPERTY_HOTEL_MOTEL_STAR_RATING_4</v>
      </c>
      <c r="H268" s="37" t="str">
        <f t="shared" si="47"/>
        <v>TEXTID_PROPERTY_HOTEL_MOTEL_STAR_RATING_4_SYNONYMS_HAPTIC</v>
      </c>
      <c r="J268" t="s">
        <v>414</v>
      </c>
      <c r="K268" t="s">
        <v>25</v>
      </c>
      <c r="L268" t="s">
        <v>71</v>
      </c>
      <c r="M268" t="s">
        <v>71</v>
      </c>
      <c r="N268" t="s">
        <v>71</v>
      </c>
      <c r="O268" s="29" t="s">
        <v>454</v>
      </c>
      <c r="P268" s="29" t="s">
        <v>454</v>
      </c>
      <c r="Q268" s="29" t="s">
        <v>454</v>
      </c>
      <c r="R268" s="29" t="s">
        <v>454</v>
      </c>
      <c r="U268" t="s">
        <v>26</v>
      </c>
      <c r="V268" t="s">
        <v>27</v>
      </c>
      <c r="W268" t="str">
        <f t="shared" si="49"/>
        <v>TEXTID_PROPERTY_HOTEL_MOTEL_STAR_RATING_4_SYNONYMS_SPEECH</v>
      </c>
      <c r="Y268" s="55" t="s">
        <v>1387</v>
      </c>
      <c r="Z268" s="58" t="s">
        <v>1395</v>
      </c>
    </row>
    <row r="269" spans="1:26" x14ac:dyDescent="0.25">
      <c r="A269" t="s">
        <v>510</v>
      </c>
      <c r="B269" t="s">
        <v>511</v>
      </c>
      <c r="C269" t="s">
        <v>70</v>
      </c>
      <c r="D269" s="55" t="s">
        <v>836</v>
      </c>
      <c r="F269" t="s">
        <v>419</v>
      </c>
      <c r="G269" s="37" t="str">
        <f t="shared" si="46"/>
        <v>TEXTID_PROPERTY_HOTEL_MOTEL_STAR_RATING_5</v>
      </c>
      <c r="H269" s="37" t="str">
        <f t="shared" si="47"/>
        <v>TEXTID_PROPERTY_HOTEL_MOTEL_STAR_RATING_5_SYNONYMS_HAPTIC</v>
      </c>
      <c r="J269" t="s">
        <v>414</v>
      </c>
      <c r="K269" t="s">
        <v>25</v>
      </c>
      <c r="L269" t="s">
        <v>71</v>
      </c>
      <c r="M269" t="s">
        <v>71</v>
      </c>
      <c r="N269" t="s">
        <v>71</v>
      </c>
      <c r="O269" s="29" t="s">
        <v>454</v>
      </c>
      <c r="P269" s="29" t="s">
        <v>454</v>
      </c>
      <c r="Q269" s="29" t="s">
        <v>454</v>
      </c>
      <c r="R269" s="29" t="s">
        <v>454</v>
      </c>
      <c r="U269" t="s">
        <v>26</v>
      </c>
      <c r="V269" t="s">
        <v>27</v>
      </c>
      <c r="W269" t="str">
        <f t="shared" si="49"/>
        <v>TEXTID_PROPERTY_HOTEL_MOTEL_STAR_RATING_5_SYNONYMS_SPEECH</v>
      </c>
      <c r="Y269" s="55" t="s">
        <v>1387</v>
      </c>
      <c r="Z269" s="58" t="s">
        <v>1396</v>
      </c>
    </row>
    <row r="270" spans="1:26" x14ac:dyDescent="0.25">
      <c r="A270" t="s">
        <v>512</v>
      </c>
      <c r="B270" t="s">
        <v>513</v>
      </c>
      <c r="C270" t="s">
        <v>70</v>
      </c>
      <c r="D270" s="55" t="s">
        <v>836</v>
      </c>
      <c r="F270" t="s">
        <v>419</v>
      </c>
      <c r="G270" s="37" t="str">
        <f t="shared" si="46"/>
        <v>TEXTID_PROPERTY_HOTEL_MOTEL_STAR_RATING_6</v>
      </c>
      <c r="H270" s="37" t="str">
        <f t="shared" si="47"/>
        <v>TEXTID_PROPERTY_HOTEL_MOTEL_STAR_RATING_6_SYNONYMS_HAPTIC</v>
      </c>
      <c r="J270" t="s">
        <v>414</v>
      </c>
      <c r="K270" t="s">
        <v>25</v>
      </c>
      <c r="L270" t="s">
        <v>71</v>
      </c>
      <c r="M270" t="s">
        <v>71</v>
      </c>
      <c r="N270" t="s">
        <v>71</v>
      </c>
      <c r="O270" s="29" t="s">
        <v>454</v>
      </c>
      <c r="P270" s="29" t="s">
        <v>454</v>
      </c>
      <c r="Q270" s="29" t="s">
        <v>454</v>
      </c>
      <c r="R270" s="29" t="s">
        <v>454</v>
      </c>
      <c r="U270" t="s">
        <v>26</v>
      </c>
      <c r="V270" t="s">
        <v>27</v>
      </c>
      <c r="W270" t="str">
        <f t="shared" si="49"/>
        <v>TEXTID_PROPERTY_HOTEL_MOTEL_STAR_RATING_6_SYNONYMS_SPEECH</v>
      </c>
      <c r="Y270" s="55" t="s">
        <v>1387</v>
      </c>
      <c r="Z270" s="58" t="s">
        <v>1397</v>
      </c>
    </row>
    <row r="271" spans="1:26" x14ac:dyDescent="0.25">
      <c r="A271" t="s">
        <v>514</v>
      </c>
      <c r="B271" t="s">
        <v>515</v>
      </c>
      <c r="C271" t="s">
        <v>70</v>
      </c>
      <c r="D271" s="55" t="s">
        <v>836</v>
      </c>
      <c r="F271" t="s">
        <v>419</v>
      </c>
      <c r="G271" s="37" t="str">
        <f t="shared" si="46"/>
        <v>TEXTID_PROPERTY_HOTEL_MOTEL_STAR_RATING_7</v>
      </c>
      <c r="H271" s="37" t="str">
        <f t="shared" si="47"/>
        <v>TEXTID_PROPERTY_HOTEL_MOTEL_STAR_RATING_7_SYNONYMS_HAPTIC</v>
      </c>
      <c r="J271" t="s">
        <v>414</v>
      </c>
      <c r="K271" t="s">
        <v>25</v>
      </c>
      <c r="L271" t="s">
        <v>71</v>
      </c>
      <c r="M271" t="s">
        <v>71</v>
      </c>
      <c r="N271" t="s">
        <v>71</v>
      </c>
      <c r="O271" s="29" t="s">
        <v>454</v>
      </c>
      <c r="P271" s="29" t="s">
        <v>454</v>
      </c>
      <c r="Q271" s="29" t="s">
        <v>454</v>
      </c>
      <c r="R271" s="29" t="s">
        <v>454</v>
      </c>
      <c r="U271" t="s">
        <v>26</v>
      </c>
      <c r="V271" t="s">
        <v>27</v>
      </c>
      <c r="W271" t="str">
        <f t="shared" si="49"/>
        <v>TEXTID_PROPERTY_HOTEL_MOTEL_STAR_RATING_7_SYNONYMS_SPEECH</v>
      </c>
      <c r="Y271" s="55" t="s">
        <v>1387</v>
      </c>
      <c r="Z271" s="58" t="s">
        <v>1398</v>
      </c>
    </row>
  </sheetData>
  <autoFilter ref="A1:W271"/>
  <sortState ref="A3:Y314">
    <sortCondition ref="A3"/>
  </sortState>
  <pageMargins left="0.7" right="0.7" top="0.78740157499999996" bottom="0.78740157499999996"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9"/>
  <sheetViews>
    <sheetView zoomScale="115" zoomScaleNormal="115" workbookViewId="0">
      <pane xSplit="1" ySplit="2" topLeftCell="B36" activePane="bottomRight" state="frozen"/>
      <selection pane="topRight" activeCell="B1" sqref="B1"/>
      <selection pane="bottomLeft" activeCell="A3" sqref="A3"/>
      <selection pane="bottomRight" activeCell="H11" sqref="H11"/>
    </sheetView>
  </sheetViews>
  <sheetFormatPr baseColWidth="10" defaultRowHeight="15" x14ac:dyDescent="0.25"/>
  <cols>
    <col min="1" max="1" width="27.5703125" customWidth="1"/>
    <col min="2" max="2" width="37.42578125" customWidth="1"/>
  </cols>
  <sheetData>
    <row r="1" spans="1:2" s="6" customFormat="1" x14ac:dyDescent="0.25">
      <c r="A1" s="6" t="s">
        <v>189</v>
      </c>
      <c r="B1" s="6" t="s">
        <v>190</v>
      </c>
    </row>
    <row r="2" spans="1:2" ht="105.75" thickBot="1" x14ac:dyDescent="0.3">
      <c r="A2" s="1" t="s">
        <v>15</v>
      </c>
      <c r="B2" s="3" t="s">
        <v>446</v>
      </c>
    </row>
    <row r="3" spans="1:2" x14ac:dyDescent="0.25">
      <c r="A3" s="7" t="s">
        <v>665</v>
      </c>
      <c r="B3" s="8" t="s">
        <v>678</v>
      </c>
    </row>
    <row r="4" spans="1:2" x14ac:dyDescent="0.25">
      <c r="A4" s="9"/>
      <c r="B4" s="10" t="s">
        <v>699</v>
      </c>
    </row>
    <row r="5" spans="1:2" x14ac:dyDescent="0.25">
      <c r="A5" s="9"/>
      <c r="B5" s="10" t="s">
        <v>702</v>
      </c>
    </row>
    <row r="6" spans="1:2" x14ac:dyDescent="0.25">
      <c r="A6" s="9"/>
      <c r="B6" s="10" t="s">
        <v>718</v>
      </c>
    </row>
    <row r="7" spans="1:2" x14ac:dyDescent="0.25">
      <c r="A7" s="9"/>
      <c r="B7" s="10" t="s">
        <v>666</v>
      </c>
    </row>
    <row r="8" spans="1:2" x14ac:dyDescent="0.25">
      <c r="A8" s="9"/>
      <c r="B8" s="10" t="s">
        <v>664</v>
      </c>
    </row>
    <row r="9" spans="1:2" ht="15.75" thickBot="1" x14ac:dyDescent="0.3">
      <c r="A9" s="11"/>
      <c r="B9" s="12" t="s">
        <v>667</v>
      </c>
    </row>
    <row r="10" spans="1:2" x14ac:dyDescent="0.25">
      <c r="A10" s="7" t="s">
        <v>1376</v>
      </c>
      <c r="B10" s="8" t="s">
        <v>720</v>
      </c>
    </row>
    <row r="11" spans="1:2" x14ac:dyDescent="0.25">
      <c r="A11" s="9"/>
      <c r="B11" s="10" t="s">
        <v>751</v>
      </c>
    </row>
    <row r="12" spans="1:2" x14ac:dyDescent="0.25">
      <c r="A12" s="9"/>
      <c r="B12" s="10" t="s">
        <v>753</v>
      </c>
    </row>
    <row r="13" spans="1:2" x14ac:dyDescent="0.25">
      <c r="A13" s="9"/>
      <c r="B13" s="10" t="s">
        <v>754</v>
      </c>
    </row>
    <row r="14" spans="1:2" x14ac:dyDescent="0.25">
      <c r="A14" s="9"/>
      <c r="B14" s="10" t="s">
        <v>755</v>
      </c>
    </row>
    <row r="15" spans="1:2" x14ac:dyDescent="0.25">
      <c r="A15" s="9"/>
      <c r="B15" s="10" t="s">
        <v>758</v>
      </c>
    </row>
    <row r="16" spans="1:2" x14ac:dyDescent="0.25">
      <c r="A16" s="9"/>
      <c r="B16" s="10" t="s">
        <v>760</v>
      </c>
    </row>
    <row r="17" spans="1:2" x14ac:dyDescent="0.25">
      <c r="A17" s="9"/>
      <c r="B17" s="10" t="s">
        <v>761</v>
      </c>
    </row>
    <row r="18" spans="1:2" x14ac:dyDescent="0.25">
      <c r="A18" s="9"/>
      <c r="B18" s="10" t="s">
        <v>763</v>
      </c>
    </row>
    <row r="19" spans="1:2" x14ac:dyDescent="0.25">
      <c r="A19" s="9"/>
      <c r="B19" s="10" t="s">
        <v>765</v>
      </c>
    </row>
    <row r="20" spans="1:2" x14ac:dyDescent="0.25">
      <c r="A20" s="9"/>
      <c r="B20" s="10" t="s">
        <v>769</v>
      </c>
    </row>
    <row r="21" spans="1:2" x14ac:dyDescent="0.25">
      <c r="A21" s="9"/>
      <c r="B21" s="10" t="s">
        <v>771</v>
      </c>
    </row>
    <row r="22" spans="1:2" x14ac:dyDescent="0.25">
      <c r="A22" s="9"/>
      <c r="B22" s="10" t="s">
        <v>748</v>
      </c>
    </row>
    <row r="23" spans="1:2" x14ac:dyDescent="0.25">
      <c r="A23" s="9"/>
      <c r="B23" s="10" t="s">
        <v>749</v>
      </c>
    </row>
    <row r="24" spans="1:2" x14ac:dyDescent="0.25">
      <c r="A24" s="9"/>
      <c r="B24" s="10" t="s">
        <v>750</v>
      </c>
    </row>
    <row r="25" spans="1:2" x14ac:dyDescent="0.25">
      <c r="A25" s="9"/>
      <c r="B25" s="10" t="s">
        <v>752</v>
      </c>
    </row>
    <row r="26" spans="1:2" x14ac:dyDescent="0.25">
      <c r="A26" s="9"/>
      <c r="B26" s="10" t="s">
        <v>756</v>
      </c>
    </row>
    <row r="27" spans="1:2" x14ac:dyDescent="0.25">
      <c r="A27" s="9"/>
      <c r="B27" s="10" t="s">
        <v>757</v>
      </c>
    </row>
    <row r="28" spans="1:2" x14ac:dyDescent="0.25">
      <c r="A28" s="9"/>
      <c r="B28" s="10" t="s">
        <v>759</v>
      </c>
    </row>
    <row r="29" spans="1:2" x14ac:dyDescent="0.25">
      <c r="A29" s="9"/>
      <c r="B29" s="10" t="s">
        <v>828</v>
      </c>
    </row>
    <row r="30" spans="1:2" x14ac:dyDescent="0.25">
      <c r="A30" s="9"/>
      <c r="B30" s="10" t="s">
        <v>762</v>
      </c>
    </row>
    <row r="31" spans="1:2" x14ac:dyDescent="0.25">
      <c r="A31" s="9"/>
      <c r="B31" s="10" t="s">
        <v>747</v>
      </c>
    </row>
    <row r="32" spans="1:2" x14ac:dyDescent="0.25">
      <c r="A32" s="9"/>
      <c r="B32" s="10" t="s">
        <v>766</v>
      </c>
    </row>
    <row r="33" spans="1:2" x14ac:dyDescent="0.25">
      <c r="A33" s="9"/>
      <c r="B33" s="10" t="s">
        <v>767</v>
      </c>
    </row>
    <row r="34" spans="1:2" x14ac:dyDescent="0.25">
      <c r="A34" s="9"/>
      <c r="B34" s="10" t="s">
        <v>770</v>
      </c>
    </row>
    <row r="35" spans="1:2" x14ac:dyDescent="0.25">
      <c r="A35" s="9"/>
      <c r="B35" s="10" t="s">
        <v>746</v>
      </c>
    </row>
    <row r="36" spans="1:2" x14ac:dyDescent="0.25">
      <c r="A36" s="9"/>
      <c r="B36" s="10" t="s">
        <v>725</v>
      </c>
    </row>
    <row r="37" spans="1:2" x14ac:dyDescent="0.25">
      <c r="A37" s="9"/>
      <c r="B37" s="10" t="s">
        <v>829</v>
      </c>
    </row>
    <row r="38" spans="1:2" x14ac:dyDescent="0.25">
      <c r="A38" s="9"/>
      <c r="B38" s="10" t="s">
        <v>727</v>
      </c>
    </row>
    <row r="39" spans="1:2" x14ac:dyDescent="0.25">
      <c r="A39" s="9"/>
      <c r="B39" s="10" t="s">
        <v>728</v>
      </c>
    </row>
    <row r="40" spans="1:2" x14ac:dyDescent="0.25">
      <c r="A40" s="9"/>
      <c r="B40" s="10" t="s">
        <v>729</v>
      </c>
    </row>
    <row r="41" spans="1:2" x14ac:dyDescent="0.25">
      <c r="A41" s="9"/>
      <c r="B41" s="10" t="s">
        <v>730</v>
      </c>
    </row>
    <row r="42" spans="1:2" x14ac:dyDescent="0.25">
      <c r="A42" s="9"/>
      <c r="B42" s="10" t="s">
        <v>731</v>
      </c>
    </row>
    <row r="43" spans="1:2" x14ac:dyDescent="0.25">
      <c r="A43" s="9"/>
      <c r="B43" s="10" t="s">
        <v>732</v>
      </c>
    </row>
    <row r="44" spans="1:2" x14ac:dyDescent="0.25">
      <c r="A44" s="56"/>
      <c r="B44" s="10" t="s">
        <v>751</v>
      </c>
    </row>
    <row r="45" spans="1:2" x14ac:dyDescent="0.25">
      <c r="A45" s="56"/>
      <c r="B45" s="10" t="s">
        <v>724</v>
      </c>
    </row>
    <row r="46" spans="1:2" x14ac:dyDescent="0.25">
      <c r="A46" s="56"/>
      <c r="B46" s="10" t="s">
        <v>764</v>
      </c>
    </row>
    <row r="47" spans="1:2" x14ac:dyDescent="0.25">
      <c r="A47" s="56"/>
      <c r="B47" s="10" t="s">
        <v>723</v>
      </c>
    </row>
    <row r="48" spans="1:2" x14ac:dyDescent="0.25">
      <c r="A48" s="56"/>
      <c r="B48" s="10" t="s">
        <v>769</v>
      </c>
    </row>
    <row r="49" spans="1:2" ht="15.75" thickBot="1" x14ac:dyDescent="0.3">
      <c r="A49" s="57"/>
      <c r="B49" s="12" t="s">
        <v>796</v>
      </c>
    </row>
  </sheetData>
  <pageMargins left="0.7" right="0.7" top="0.78740157499999996" bottom="0.78740157499999996"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24"/>
  <sheetViews>
    <sheetView zoomScale="115" zoomScaleNormal="115" workbookViewId="0">
      <selection activeCell="E15" sqref="E15"/>
    </sheetView>
  </sheetViews>
  <sheetFormatPr baseColWidth="10" defaultRowHeight="15" x14ac:dyDescent="0.25"/>
  <cols>
    <col min="1" max="1" width="13" customWidth="1"/>
    <col min="2" max="2" width="59.5703125" customWidth="1"/>
    <col min="3" max="3" width="40" customWidth="1"/>
    <col min="4" max="4" width="43.5703125" customWidth="1"/>
    <col min="5" max="5" width="41.42578125" customWidth="1"/>
    <col min="6" max="6" width="42.28515625" customWidth="1"/>
    <col min="7" max="7" width="39.140625" customWidth="1"/>
    <col min="8" max="8" width="40.42578125" customWidth="1"/>
    <col min="9" max="9" width="40.85546875" customWidth="1"/>
    <col min="10" max="10" width="39.7109375" customWidth="1"/>
    <col min="11" max="11" width="36" customWidth="1"/>
    <col min="12" max="12" width="39.5703125" customWidth="1"/>
    <col min="13" max="13" width="38.28515625" customWidth="1"/>
    <col min="14" max="14" width="40" customWidth="1"/>
  </cols>
  <sheetData>
    <row r="3" spans="1:14" x14ac:dyDescent="0.25">
      <c r="A3" s="13" t="s">
        <v>636</v>
      </c>
    </row>
    <row r="4" spans="1:14" ht="15.75" thickBot="1" x14ac:dyDescent="0.3"/>
    <row r="5" spans="1:14" ht="16.5" thickTop="1" thickBot="1" x14ac:dyDescent="0.3">
      <c r="A5" s="52" t="s">
        <v>608</v>
      </c>
      <c r="B5" s="53" t="s">
        <v>604</v>
      </c>
      <c r="C5" s="53" t="s">
        <v>610</v>
      </c>
      <c r="D5" s="53" t="s">
        <v>611</v>
      </c>
      <c r="E5" s="53" t="s">
        <v>614</v>
      </c>
      <c r="F5" s="53" t="s">
        <v>616</v>
      </c>
      <c r="G5" s="53" t="s">
        <v>618</v>
      </c>
      <c r="H5" s="53" t="s">
        <v>619</v>
      </c>
      <c r="I5" s="53" t="s">
        <v>622</v>
      </c>
      <c r="J5" s="53" t="s">
        <v>623</v>
      </c>
      <c r="K5" s="53" t="s">
        <v>624</v>
      </c>
      <c r="L5" s="53" t="s">
        <v>625</v>
      </c>
      <c r="M5" s="53" t="s">
        <v>626</v>
      </c>
      <c r="N5" s="54" t="s">
        <v>627</v>
      </c>
    </row>
    <row r="6" spans="1:14" ht="15.75" thickTop="1" x14ac:dyDescent="0.25">
      <c r="A6" s="48" t="s">
        <v>24</v>
      </c>
      <c r="B6" s="49" t="s">
        <v>634</v>
      </c>
      <c r="C6" s="50" t="str">
        <f>CONCATENATE("Config\db\VW\8\POI_Categories\",A6)</f>
        <v>Config\db\VW\8\POI_Categories\EU</v>
      </c>
      <c r="D6" s="50" t="str">
        <f>CONCATENATE("Config\db\VW\9,2\POI_Categories\",A6)</f>
        <v>Config\db\VW\9,2\POI_Categories\EU</v>
      </c>
      <c r="E6" s="50" t="str">
        <f>CONCATENATE("Config\db\SK\8\POI_Categories\",A6)</f>
        <v>Config\db\SK\8\POI_Categories\EU</v>
      </c>
      <c r="F6" s="50" t="str">
        <f>CONCATENATE("Config\db\SK\9,2\POI_Categories\",A6)</f>
        <v>Config\db\SK\9,2\POI_Categories\EU</v>
      </c>
      <c r="G6" s="50" t="str">
        <f>CONCATENATE("Config\db\SE\8\POI_Categories\",A6)</f>
        <v>Config\db\SE\8\POI_Categories\EU</v>
      </c>
      <c r="H6" s="50" t="str">
        <f>CONCATENATE("Config\db\SE\9,2\POI_Categories\",A6)</f>
        <v>Config\db\SE\9,2\POI_Categories\EU</v>
      </c>
      <c r="I6" s="50" t="str">
        <f>CONCATENATE("Config\db\VW\8\POI_Brands\",A6)</f>
        <v>Config\db\VW\8\POI_Brands\EU</v>
      </c>
      <c r="J6" s="50" t="str">
        <f>CONCATENATE("Config\db\VW\9,2\POI_Brands\",A6)</f>
        <v>Config\db\VW\9,2\POI_Brands\EU</v>
      </c>
      <c r="K6" s="50" t="str">
        <f>CONCATENATE("Config\db\SK\8\POI_Brands\",A6)</f>
        <v>Config\db\SK\8\POI_Brands\EU</v>
      </c>
      <c r="L6" s="50" t="str">
        <f>CONCATENATE("Config\db\SK\9,2\POI_Brands\",A6)</f>
        <v>Config\db\SK\9,2\POI_Brands\EU</v>
      </c>
      <c r="M6" s="50" t="str">
        <f>CONCATENATE("Config\db\SE\8\POI_Brands\",A6)</f>
        <v>Config\db\SE\8\POI_Brands\EU</v>
      </c>
      <c r="N6" s="51" t="str">
        <f>CONCATENATE("Config\db\SE\9,2\POI_Brands\",A6)</f>
        <v>Config\db\SE\9,2\POI_Brands\EU</v>
      </c>
    </row>
    <row r="7" spans="1:14" x14ac:dyDescent="0.25">
      <c r="A7" s="42" t="s">
        <v>102</v>
      </c>
      <c r="B7" s="43" t="s">
        <v>634</v>
      </c>
      <c r="C7" s="32" t="str">
        <f t="shared" ref="C7:C21" si="0">CONCATENATE("Config\db\VW\8\POI_Categories\",A7)</f>
        <v>Config\db\VW\8\POI_Categories\NAR</v>
      </c>
      <c r="D7" s="32" t="str">
        <f t="shared" ref="D7:D21" si="1">CONCATENATE("Config\db\VW\9,2\POI_Categories\",A7)</f>
        <v>Config\db\VW\9,2\POI_Categories\NAR</v>
      </c>
      <c r="E7" s="32" t="str">
        <f t="shared" ref="E7:E21" si="2">CONCATENATE("Config\db\SK\8\POI_Categories\",A7)</f>
        <v>Config\db\SK\8\POI_Categories\NAR</v>
      </c>
      <c r="F7" s="32" t="str">
        <f t="shared" ref="F7:F21" si="3">CONCATENATE("Config\db\SK\9,2\POI_Categories\",A7)</f>
        <v>Config\db\SK\9,2\POI_Categories\NAR</v>
      </c>
      <c r="G7" s="32" t="str">
        <f t="shared" ref="G7:G21" si="4">CONCATENATE("Config\db\SE\8\POI_Categories\",A7)</f>
        <v>Config\db\SE\8\POI_Categories\NAR</v>
      </c>
      <c r="H7" s="32" t="str">
        <f t="shared" ref="H7:H21" si="5">CONCATENATE("Config\db\SE\9,2\POI_Categories\",A7)</f>
        <v>Config\db\SE\9,2\POI_Categories\NAR</v>
      </c>
      <c r="I7" s="32" t="str">
        <f t="shared" ref="I7:I21" si="6">CONCATENATE("Config\db\VW\8\POI_Brands\",A7)</f>
        <v>Config\db\VW\8\POI_Brands\NAR</v>
      </c>
      <c r="J7" s="50" t="str">
        <f t="shared" ref="J7:J21" si="7">CONCATENATE("Config\db\VW\9,2\POI_Brands\",A7)</f>
        <v>Config\db\VW\9,2\POI_Brands\NAR</v>
      </c>
      <c r="K7" s="32" t="str">
        <f t="shared" ref="K7:K21" si="8">CONCATENATE("Config\db\SK\8\POI_Brands\",A7)</f>
        <v>Config\db\SK\8\POI_Brands\NAR</v>
      </c>
      <c r="L7" s="32" t="str">
        <f t="shared" ref="L7:L21" si="9">CONCATENATE("Config\db\SK\9,2\POI_Brands\",A7)</f>
        <v>Config\db\SK\9,2\POI_Brands\NAR</v>
      </c>
      <c r="M7" s="32" t="str">
        <f t="shared" ref="M7:M21" si="10">CONCATENATE("Config\db\SE\8\POI_Brands\",A7)</f>
        <v>Config\db\SE\8\POI_Brands\NAR</v>
      </c>
      <c r="N7" s="44" t="str">
        <f t="shared" ref="N7:N21" si="11">CONCATENATE("Config\db\SE\9,2\POI_Brands\",A7)</f>
        <v>Config\db\SE\9,2\POI_Brands\NAR</v>
      </c>
    </row>
    <row r="8" spans="1:14" x14ac:dyDescent="0.25">
      <c r="A8" s="42" t="s">
        <v>342</v>
      </c>
      <c r="B8" s="43" t="s">
        <v>634</v>
      </c>
      <c r="C8" s="32" t="str">
        <f t="shared" si="0"/>
        <v>Config\db\VW\8\POI_Categories\CHN</v>
      </c>
      <c r="D8" s="32" t="str">
        <f t="shared" si="1"/>
        <v>Config\db\VW\9,2\POI_Categories\CHN</v>
      </c>
      <c r="E8" s="32" t="str">
        <f t="shared" si="2"/>
        <v>Config\db\SK\8\POI_Categories\CHN</v>
      </c>
      <c r="F8" s="32" t="str">
        <f t="shared" si="3"/>
        <v>Config\db\SK\9,2\POI_Categories\CHN</v>
      </c>
      <c r="G8" s="32" t="str">
        <f t="shared" si="4"/>
        <v>Config\db\SE\8\POI_Categories\CHN</v>
      </c>
      <c r="H8" s="32" t="str">
        <f t="shared" si="5"/>
        <v>Config\db\SE\9,2\POI_Categories\CHN</v>
      </c>
      <c r="I8" s="32" t="str">
        <f t="shared" si="6"/>
        <v>Config\db\VW\8\POI_Brands\CHN</v>
      </c>
      <c r="J8" s="50" t="str">
        <f t="shared" si="7"/>
        <v>Config\db\VW\9,2\POI_Brands\CHN</v>
      </c>
      <c r="K8" s="32" t="str">
        <f t="shared" si="8"/>
        <v>Config\db\SK\8\POI_Brands\CHN</v>
      </c>
      <c r="L8" s="32" t="str">
        <f t="shared" si="9"/>
        <v>Config\db\SK\9,2\POI_Brands\CHN</v>
      </c>
      <c r="M8" s="32" t="str">
        <f t="shared" si="10"/>
        <v>Config\db\SE\8\POI_Brands\CHN</v>
      </c>
      <c r="N8" s="44" t="str">
        <f t="shared" si="11"/>
        <v>Config\db\SE\9,2\POI_Brands\CHN</v>
      </c>
    </row>
    <row r="9" spans="1:14" x14ac:dyDescent="0.25">
      <c r="A9" s="42" t="s">
        <v>343</v>
      </c>
      <c r="B9" s="43" t="s">
        <v>634</v>
      </c>
      <c r="C9" s="32" t="str">
        <f t="shared" si="0"/>
        <v>Config\db\VW\8\POI_Categories\JPN</v>
      </c>
      <c r="D9" s="32" t="str">
        <f t="shared" si="1"/>
        <v>Config\db\VW\9,2\POI_Categories\JPN</v>
      </c>
      <c r="E9" s="32" t="str">
        <f t="shared" si="2"/>
        <v>Config\db\SK\8\POI_Categories\JPN</v>
      </c>
      <c r="F9" s="32" t="str">
        <f t="shared" si="3"/>
        <v>Config\db\SK\9,2\POI_Categories\JPN</v>
      </c>
      <c r="G9" s="32" t="str">
        <f t="shared" si="4"/>
        <v>Config\db\SE\8\POI_Categories\JPN</v>
      </c>
      <c r="H9" s="32" t="str">
        <f t="shared" si="5"/>
        <v>Config\db\SE\9,2\POI_Categories\JPN</v>
      </c>
      <c r="I9" s="32" t="str">
        <f t="shared" si="6"/>
        <v>Config\db\VW\8\POI_Brands\JPN</v>
      </c>
      <c r="J9" s="50" t="str">
        <f t="shared" si="7"/>
        <v>Config\db\VW\9,2\POI_Brands\JPN</v>
      </c>
      <c r="K9" s="32" t="str">
        <f t="shared" si="8"/>
        <v>Config\db\SK\8\POI_Brands\JPN</v>
      </c>
      <c r="L9" s="32" t="str">
        <f t="shared" si="9"/>
        <v>Config\db\SK\9,2\POI_Brands\JPN</v>
      </c>
      <c r="M9" s="32" t="str">
        <f t="shared" si="10"/>
        <v>Config\db\SE\8\POI_Brands\JPN</v>
      </c>
      <c r="N9" s="44" t="str">
        <f t="shared" si="11"/>
        <v>Config\db\SE\9,2\POI_Brands\JPN</v>
      </c>
    </row>
    <row r="10" spans="1:14" x14ac:dyDescent="0.25">
      <c r="A10" s="42" t="s">
        <v>344</v>
      </c>
      <c r="B10" s="43" t="s">
        <v>634</v>
      </c>
      <c r="C10" s="32" t="str">
        <f t="shared" si="0"/>
        <v>Config\db\VW\8\POI_Categories\KOR</v>
      </c>
      <c r="D10" s="32" t="str">
        <f t="shared" si="1"/>
        <v>Config\db\VW\9,2\POI_Categories\KOR</v>
      </c>
      <c r="E10" s="32" t="str">
        <f t="shared" si="2"/>
        <v>Config\db\SK\8\POI_Categories\KOR</v>
      </c>
      <c r="F10" s="32" t="str">
        <f t="shared" si="3"/>
        <v>Config\db\SK\9,2\POI_Categories\KOR</v>
      </c>
      <c r="G10" s="32" t="str">
        <f t="shared" si="4"/>
        <v>Config\db\SE\8\POI_Categories\KOR</v>
      </c>
      <c r="H10" s="32" t="str">
        <f t="shared" si="5"/>
        <v>Config\db\SE\9,2\POI_Categories\KOR</v>
      </c>
      <c r="I10" s="32" t="str">
        <f t="shared" si="6"/>
        <v>Config\db\VW\8\POI_Brands\KOR</v>
      </c>
      <c r="J10" s="50" t="str">
        <f t="shared" si="7"/>
        <v>Config\db\VW\9,2\POI_Brands\KOR</v>
      </c>
      <c r="K10" s="32" t="str">
        <f t="shared" si="8"/>
        <v>Config\db\SK\8\POI_Brands\KOR</v>
      </c>
      <c r="L10" s="32" t="str">
        <f t="shared" si="9"/>
        <v>Config\db\SK\9,2\POI_Brands\KOR</v>
      </c>
      <c r="M10" s="32" t="str">
        <f t="shared" si="10"/>
        <v>Config\db\SE\8\POI_Brands\KOR</v>
      </c>
      <c r="N10" s="44" t="str">
        <f t="shared" si="11"/>
        <v>Config\db\SE\9,2\POI_Brands\KOR</v>
      </c>
    </row>
    <row r="11" spans="1:14" x14ac:dyDescent="0.25">
      <c r="A11" s="42" t="s">
        <v>345</v>
      </c>
      <c r="B11" s="32" t="s">
        <v>635</v>
      </c>
      <c r="C11" s="32" t="str">
        <f t="shared" si="0"/>
        <v>Config\db\VW\8\POI_Categories\TWN</v>
      </c>
      <c r="D11" s="32" t="str">
        <f t="shared" si="1"/>
        <v>Config\db\VW\9,2\POI_Categories\TWN</v>
      </c>
      <c r="E11" s="32" t="str">
        <f t="shared" si="2"/>
        <v>Config\db\SK\8\POI_Categories\TWN</v>
      </c>
      <c r="F11" s="32" t="str">
        <f t="shared" si="3"/>
        <v>Config\db\SK\9,2\POI_Categories\TWN</v>
      </c>
      <c r="G11" s="32" t="str">
        <f t="shared" si="4"/>
        <v>Config\db\SE\8\POI_Categories\TWN</v>
      </c>
      <c r="H11" s="32" t="str">
        <f t="shared" si="5"/>
        <v>Config\db\SE\9,2\POI_Categories\TWN</v>
      </c>
      <c r="I11" s="32" t="str">
        <f t="shared" si="6"/>
        <v>Config\db\VW\8\POI_Brands\TWN</v>
      </c>
      <c r="J11" s="50" t="str">
        <f t="shared" si="7"/>
        <v>Config\db\VW\9,2\POI_Brands\TWN</v>
      </c>
      <c r="K11" s="32" t="str">
        <f t="shared" si="8"/>
        <v>Config\db\SK\8\POI_Brands\TWN</v>
      </c>
      <c r="L11" s="32" t="str">
        <f t="shared" si="9"/>
        <v>Config\db\SK\9,2\POI_Brands\TWN</v>
      </c>
      <c r="M11" s="32" t="str">
        <f t="shared" si="10"/>
        <v>Config\db\SE\8\POI_Brands\TWN</v>
      </c>
      <c r="N11" s="44" t="str">
        <f t="shared" si="11"/>
        <v>Config\db\SE\9,2\POI_Brands\TWN</v>
      </c>
    </row>
    <row r="12" spans="1:14" x14ac:dyDescent="0.25">
      <c r="A12" s="42" t="s">
        <v>346</v>
      </c>
      <c r="B12" s="32" t="s">
        <v>635</v>
      </c>
      <c r="C12" s="32" t="str">
        <f t="shared" si="0"/>
        <v>Config\db\VW\8\POI_Categories\MRM_SA</v>
      </c>
      <c r="D12" s="32" t="str">
        <f t="shared" si="1"/>
        <v>Config\db\VW\9,2\POI_Categories\MRM_SA</v>
      </c>
      <c r="E12" s="32" t="str">
        <f t="shared" si="2"/>
        <v>Config\db\SK\8\POI_Categories\MRM_SA</v>
      </c>
      <c r="F12" s="32" t="str">
        <f t="shared" si="3"/>
        <v>Config\db\SK\9,2\POI_Categories\MRM_SA</v>
      </c>
      <c r="G12" s="32" t="str">
        <f t="shared" si="4"/>
        <v>Config\db\SE\8\POI_Categories\MRM_SA</v>
      </c>
      <c r="H12" s="32" t="str">
        <f t="shared" si="5"/>
        <v>Config\db\SE\9,2\POI_Categories\MRM_SA</v>
      </c>
      <c r="I12" s="32" t="str">
        <f t="shared" si="6"/>
        <v>Config\db\VW\8\POI_Brands\MRM_SA</v>
      </c>
      <c r="J12" s="50" t="str">
        <f t="shared" si="7"/>
        <v>Config\db\VW\9,2\POI_Brands\MRM_SA</v>
      </c>
      <c r="K12" s="32" t="str">
        <f t="shared" si="8"/>
        <v>Config\db\SK\8\POI_Brands\MRM_SA</v>
      </c>
      <c r="L12" s="32" t="str">
        <f t="shared" si="9"/>
        <v>Config\db\SK\9,2\POI_Brands\MRM_SA</v>
      </c>
      <c r="M12" s="32" t="str">
        <f t="shared" si="10"/>
        <v>Config\db\SE\8\POI_Brands\MRM_SA</v>
      </c>
      <c r="N12" s="44" t="str">
        <f t="shared" si="11"/>
        <v>Config\db\SE\9,2\POI_Brands\MRM_SA</v>
      </c>
    </row>
    <row r="13" spans="1:14" x14ac:dyDescent="0.25">
      <c r="A13" s="42" t="s">
        <v>347</v>
      </c>
      <c r="B13" s="32" t="s">
        <v>635</v>
      </c>
      <c r="C13" s="32" t="str">
        <f t="shared" si="0"/>
        <v>Config\db\VW\8\POI_Categories\MRM_AUS</v>
      </c>
      <c r="D13" s="32" t="str">
        <f t="shared" si="1"/>
        <v>Config\db\VW\9,2\POI_Categories\MRM_AUS</v>
      </c>
      <c r="E13" s="32" t="str">
        <f t="shared" si="2"/>
        <v>Config\db\SK\8\POI_Categories\MRM_AUS</v>
      </c>
      <c r="F13" s="32" t="str">
        <f t="shared" si="3"/>
        <v>Config\db\SK\9,2\POI_Categories\MRM_AUS</v>
      </c>
      <c r="G13" s="32" t="str">
        <f t="shared" si="4"/>
        <v>Config\db\SE\8\POI_Categories\MRM_AUS</v>
      </c>
      <c r="H13" s="32" t="str">
        <f t="shared" si="5"/>
        <v>Config\db\SE\9,2\POI_Categories\MRM_AUS</v>
      </c>
      <c r="I13" s="32" t="str">
        <f t="shared" si="6"/>
        <v>Config\db\VW\8\POI_Brands\MRM_AUS</v>
      </c>
      <c r="J13" s="50" t="str">
        <f t="shared" si="7"/>
        <v>Config\db\VW\9,2\POI_Brands\MRM_AUS</v>
      </c>
      <c r="K13" s="32" t="str">
        <f t="shared" si="8"/>
        <v>Config\db\SK\8\POI_Brands\MRM_AUS</v>
      </c>
      <c r="L13" s="32" t="str">
        <f t="shared" si="9"/>
        <v>Config\db\SK\9,2\POI_Brands\MRM_AUS</v>
      </c>
      <c r="M13" s="32" t="str">
        <f t="shared" si="10"/>
        <v>Config\db\SE\8\POI_Brands\MRM_AUS</v>
      </c>
      <c r="N13" s="44" t="str">
        <f t="shared" si="11"/>
        <v>Config\db\SE\9,2\POI_Brands\MRM_AUS</v>
      </c>
    </row>
    <row r="14" spans="1:14" x14ac:dyDescent="0.25">
      <c r="A14" s="42" t="s">
        <v>348</v>
      </c>
      <c r="B14" s="32" t="s">
        <v>635</v>
      </c>
      <c r="C14" s="32" t="str">
        <f t="shared" si="0"/>
        <v>Config\db\VW\8\POI_Categories\MRM_IND</v>
      </c>
      <c r="D14" s="32" t="str">
        <f t="shared" si="1"/>
        <v>Config\db\VW\9,2\POI_Categories\MRM_IND</v>
      </c>
      <c r="E14" s="32" t="str">
        <f t="shared" si="2"/>
        <v>Config\db\SK\8\POI_Categories\MRM_IND</v>
      </c>
      <c r="F14" s="32" t="str">
        <f t="shared" si="3"/>
        <v>Config\db\SK\9,2\POI_Categories\MRM_IND</v>
      </c>
      <c r="G14" s="32" t="str">
        <f t="shared" si="4"/>
        <v>Config\db\SE\8\POI_Categories\MRM_IND</v>
      </c>
      <c r="H14" s="32" t="str">
        <f t="shared" si="5"/>
        <v>Config\db\SE\9,2\POI_Categories\MRM_IND</v>
      </c>
      <c r="I14" s="32" t="str">
        <f t="shared" si="6"/>
        <v>Config\db\VW\8\POI_Brands\MRM_IND</v>
      </c>
      <c r="J14" s="50" t="str">
        <f t="shared" si="7"/>
        <v>Config\db\VW\9,2\POI_Brands\MRM_IND</v>
      </c>
      <c r="K14" s="32" t="str">
        <f t="shared" si="8"/>
        <v>Config\db\SK\8\POI_Brands\MRM_IND</v>
      </c>
      <c r="L14" s="32" t="str">
        <f t="shared" si="9"/>
        <v>Config\db\SK\9,2\POI_Brands\MRM_IND</v>
      </c>
      <c r="M14" s="32" t="str">
        <f t="shared" si="10"/>
        <v>Config\db\SE\8\POI_Brands\MRM_IND</v>
      </c>
      <c r="N14" s="44" t="str">
        <f t="shared" si="11"/>
        <v>Config\db\SE\9,2\POI_Brands\MRM_IND</v>
      </c>
    </row>
    <row r="15" spans="1:14" x14ac:dyDescent="0.25">
      <c r="A15" s="42" t="s">
        <v>349</v>
      </c>
      <c r="B15" s="32" t="s">
        <v>635</v>
      </c>
      <c r="C15" s="32" t="str">
        <f t="shared" si="0"/>
        <v>Config\db\VW\8\POI_Categories\MRM_SAM</v>
      </c>
      <c r="D15" s="32" t="str">
        <f t="shared" si="1"/>
        <v>Config\db\VW\9,2\POI_Categories\MRM_SAM</v>
      </c>
      <c r="E15" s="32" t="str">
        <f t="shared" si="2"/>
        <v>Config\db\SK\8\POI_Categories\MRM_SAM</v>
      </c>
      <c r="F15" s="32" t="str">
        <f t="shared" si="3"/>
        <v>Config\db\SK\9,2\POI_Categories\MRM_SAM</v>
      </c>
      <c r="G15" s="32" t="str">
        <f t="shared" si="4"/>
        <v>Config\db\SE\8\POI_Categories\MRM_SAM</v>
      </c>
      <c r="H15" s="32" t="str">
        <f t="shared" si="5"/>
        <v>Config\db\SE\9,2\POI_Categories\MRM_SAM</v>
      </c>
      <c r="I15" s="32" t="str">
        <f t="shared" si="6"/>
        <v>Config\db\VW\8\POI_Brands\MRM_SAM</v>
      </c>
      <c r="J15" s="50" t="str">
        <f t="shared" si="7"/>
        <v>Config\db\VW\9,2\POI_Brands\MRM_SAM</v>
      </c>
      <c r="K15" s="32" t="str">
        <f t="shared" si="8"/>
        <v>Config\db\SK\8\POI_Brands\MRM_SAM</v>
      </c>
      <c r="L15" s="32" t="str">
        <f t="shared" si="9"/>
        <v>Config\db\SK\9,2\POI_Brands\MRM_SAM</v>
      </c>
      <c r="M15" s="32" t="str">
        <f t="shared" si="10"/>
        <v>Config\db\SE\8\POI_Brands\MRM_SAM</v>
      </c>
      <c r="N15" s="44" t="str">
        <f t="shared" si="11"/>
        <v>Config\db\SE\9,2\POI_Brands\MRM_SAM</v>
      </c>
    </row>
    <row r="16" spans="1:14" x14ac:dyDescent="0.25">
      <c r="A16" s="42" t="s">
        <v>350</v>
      </c>
      <c r="B16" s="32" t="s">
        <v>635</v>
      </c>
      <c r="C16" s="32" t="str">
        <f t="shared" si="0"/>
        <v>Config\db\VW\8\POI_Categories\MRM_ASIA</v>
      </c>
      <c r="D16" s="32" t="str">
        <f t="shared" si="1"/>
        <v>Config\db\VW\9,2\POI_Categories\MRM_ASIA</v>
      </c>
      <c r="E16" s="32" t="str">
        <f t="shared" si="2"/>
        <v>Config\db\SK\8\POI_Categories\MRM_ASIA</v>
      </c>
      <c r="F16" s="32" t="str">
        <f t="shared" si="3"/>
        <v>Config\db\SK\9,2\POI_Categories\MRM_ASIA</v>
      </c>
      <c r="G16" s="32" t="str">
        <f t="shared" si="4"/>
        <v>Config\db\SE\8\POI_Categories\MRM_ASIA</v>
      </c>
      <c r="H16" s="32" t="str">
        <f t="shared" si="5"/>
        <v>Config\db\SE\9,2\POI_Categories\MRM_ASIA</v>
      </c>
      <c r="I16" s="32" t="str">
        <f t="shared" si="6"/>
        <v>Config\db\VW\8\POI_Brands\MRM_ASIA</v>
      </c>
      <c r="J16" s="50" t="str">
        <f t="shared" si="7"/>
        <v>Config\db\VW\9,2\POI_Brands\MRM_ASIA</v>
      </c>
      <c r="K16" s="32" t="str">
        <f t="shared" si="8"/>
        <v>Config\db\SK\8\POI_Brands\MRM_ASIA</v>
      </c>
      <c r="L16" s="32" t="str">
        <f t="shared" si="9"/>
        <v>Config\db\SK\9,2\POI_Brands\MRM_ASIA</v>
      </c>
      <c r="M16" s="32" t="str">
        <f t="shared" si="10"/>
        <v>Config\db\SE\8\POI_Brands\MRM_ASIA</v>
      </c>
      <c r="N16" s="44" t="str">
        <f t="shared" si="11"/>
        <v>Config\db\SE\9,2\POI_Brands\MRM_ASIA</v>
      </c>
    </row>
    <row r="17" spans="1:14" x14ac:dyDescent="0.25">
      <c r="A17" s="42" t="s">
        <v>351</v>
      </c>
      <c r="B17" s="32" t="s">
        <v>635</v>
      </c>
      <c r="C17" s="32" t="str">
        <f t="shared" si="0"/>
        <v>Config\db\VW\8\POI_Categories\MRM_IL</v>
      </c>
      <c r="D17" s="32" t="str">
        <f t="shared" si="1"/>
        <v>Config\db\VW\9,2\POI_Categories\MRM_IL</v>
      </c>
      <c r="E17" s="32" t="str">
        <f t="shared" si="2"/>
        <v>Config\db\SK\8\POI_Categories\MRM_IL</v>
      </c>
      <c r="F17" s="32" t="str">
        <f t="shared" si="3"/>
        <v>Config\db\SK\9,2\POI_Categories\MRM_IL</v>
      </c>
      <c r="G17" s="32" t="str">
        <f t="shared" si="4"/>
        <v>Config\db\SE\8\POI_Categories\MRM_IL</v>
      </c>
      <c r="H17" s="32" t="str">
        <f t="shared" si="5"/>
        <v>Config\db\SE\9,2\POI_Categories\MRM_IL</v>
      </c>
      <c r="I17" s="32" t="str">
        <f t="shared" si="6"/>
        <v>Config\db\VW\8\POI_Brands\MRM_IL</v>
      </c>
      <c r="J17" s="50" t="str">
        <f t="shared" si="7"/>
        <v>Config\db\VW\9,2\POI_Brands\MRM_IL</v>
      </c>
      <c r="K17" s="32" t="str">
        <f t="shared" si="8"/>
        <v>Config\db\SK\8\POI_Brands\MRM_IL</v>
      </c>
      <c r="L17" s="32" t="str">
        <f t="shared" si="9"/>
        <v>Config\db\SK\9,2\POI_Brands\MRM_IL</v>
      </c>
      <c r="M17" s="32" t="str">
        <f t="shared" si="10"/>
        <v>Config\db\SE\8\POI_Brands\MRM_IL</v>
      </c>
      <c r="N17" s="44" t="str">
        <f t="shared" si="11"/>
        <v>Config\db\SE\9,2\POI_Brands\MRM_IL</v>
      </c>
    </row>
    <row r="18" spans="1:14" x14ac:dyDescent="0.25">
      <c r="A18" s="42" t="s">
        <v>352</v>
      </c>
      <c r="B18" s="32" t="s">
        <v>635</v>
      </c>
      <c r="C18" s="32" t="str">
        <f t="shared" si="0"/>
        <v>Config\db\VW\8\POI_Categories\MRM_TUR</v>
      </c>
      <c r="D18" s="32" t="str">
        <f t="shared" si="1"/>
        <v>Config\db\VW\9,2\POI_Categories\MRM_TUR</v>
      </c>
      <c r="E18" s="32" t="str">
        <f t="shared" si="2"/>
        <v>Config\db\SK\8\POI_Categories\MRM_TUR</v>
      </c>
      <c r="F18" s="32" t="str">
        <f t="shared" si="3"/>
        <v>Config\db\SK\9,2\POI_Categories\MRM_TUR</v>
      </c>
      <c r="G18" s="32" t="str">
        <f t="shared" si="4"/>
        <v>Config\db\SE\8\POI_Categories\MRM_TUR</v>
      </c>
      <c r="H18" s="32" t="str">
        <f t="shared" si="5"/>
        <v>Config\db\SE\9,2\POI_Categories\MRM_TUR</v>
      </c>
      <c r="I18" s="32" t="str">
        <f t="shared" si="6"/>
        <v>Config\db\VW\8\POI_Brands\MRM_TUR</v>
      </c>
      <c r="J18" s="50" t="str">
        <f t="shared" si="7"/>
        <v>Config\db\VW\9,2\POI_Brands\MRM_TUR</v>
      </c>
      <c r="K18" s="32" t="str">
        <f t="shared" si="8"/>
        <v>Config\db\SK\8\POI_Brands\MRM_TUR</v>
      </c>
      <c r="L18" s="32" t="str">
        <f t="shared" si="9"/>
        <v>Config\db\SK\9,2\POI_Brands\MRM_TUR</v>
      </c>
      <c r="M18" s="32" t="str">
        <f t="shared" si="10"/>
        <v>Config\db\SE\8\POI_Brands\MRM_TUR</v>
      </c>
      <c r="N18" s="44" t="str">
        <f t="shared" si="11"/>
        <v>Config\db\SE\9,2\POI_Brands\MRM_TUR</v>
      </c>
    </row>
    <row r="19" spans="1:14" x14ac:dyDescent="0.25">
      <c r="A19" s="42" t="s">
        <v>353</v>
      </c>
      <c r="B19" s="32" t="s">
        <v>635</v>
      </c>
      <c r="C19" s="32" t="str">
        <f t="shared" si="0"/>
        <v>Config\db\VW\8\POI_Categories\MRM_NA</v>
      </c>
      <c r="D19" s="32" t="str">
        <f t="shared" si="1"/>
        <v>Config\db\VW\9,2\POI_Categories\MRM_NA</v>
      </c>
      <c r="E19" s="32" t="str">
        <f t="shared" si="2"/>
        <v>Config\db\SK\8\POI_Categories\MRM_NA</v>
      </c>
      <c r="F19" s="32" t="str">
        <f t="shared" si="3"/>
        <v>Config\db\SK\9,2\POI_Categories\MRM_NA</v>
      </c>
      <c r="G19" s="32" t="str">
        <f t="shared" si="4"/>
        <v>Config\db\SE\8\POI_Categories\MRM_NA</v>
      </c>
      <c r="H19" s="32" t="str">
        <f t="shared" si="5"/>
        <v>Config\db\SE\9,2\POI_Categories\MRM_NA</v>
      </c>
      <c r="I19" s="32" t="str">
        <f t="shared" si="6"/>
        <v>Config\db\VW\8\POI_Brands\MRM_NA</v>
      </c>
      <c r="J19" s="50" t="str">
        <f t="shared" si="7"/>
        <v>Config\db\VW\9,2\POI_Brands\MRM_NA</v>
      </c>
      <c r="K19" s="32" t="str">
        <f t="shared" si="8"/>
        <v>Config\db\SK\8\POI_Brands\MRM_NA</v>
      </c>
      <c r="L19" s="32" t="str">
        <f t="shared" si="9"/>
        <v>Config\db\SK\9,2\POI_Brands\MRM_NA</v>
      </c>
      <c r="M19" s="32" t="str">
        <f t="shared" si="10"/>
        <v>Config\db\SE\8\POI_Brands\MRM_NA</v>
      </c>
      <c r="N19" s="44" t="str">
        <f t="shared" si="11"/>
        <v>Config\db\SE\9,2\POI_Brands\MRM_NA</v>
      </c>
    </row>
    <row r="20" spans="1:14" x14ac:dyDescent="0.25">
      <c r="A20" s="42" t="s">
        <v>354</v>
      </c>
      <c r="B20" s="32" t="s">
        <v>635</v>
      </c>
      <c r="C20" s="32" t="str">
        <f t="shared" si="0"/>
        <v>Config\db\VW\8\POI_Categories\MRM_AGCC</v>
      </c>
      <c r="D20" s="32" t="str">
        <f t="shared" si="1"/>
        <v>Config\db\VW\9,2\POI_Categories\MRM_AGCC</v>
      </c>
      <c r="E20" s="32" t="str">
        <f t="shared" si="2"/>
        <v>Config\db\SK\8\POI_Categories\MRM_AGCC</v>
      </c>
      <c r="F20" s="32" t="str">
        <f t="shared" si="3"/>
        <v>Config\db\SK\9,2\POI_Categories\MRM_AGCC</v>
      </c>
      <c r="G20" s="32" t="str">
        <f t="shared" si="4"/>
        <v>Config\db\SE\8\POI_Categories\MRM_AGCC</v>
      </c>
      <c r="H20" s="32" t="str">
        <f t="shared" si="5"/>
        <v>Config\db\SE\9,2\POI_Categories\MRM_AGCC</v>
      </c>
      <c r="I20" s="32" t="str">
        <f t="shared" si="6"/>
        <v>Config\db\VW\8\POI_Brands\MRM_AGCC</v>
      </c>
      <c r="J20" s="50" t="str">
        <f t="shared" si="7"/>
        <v>Config\db\VW\9,2\POI_Brands\MRM_AGCC</v>
      </c>
      <c r="K20" s="32" t="str">
        <f t="shared" si="8"/>
        <v>Config\db\SK\8\POI_Brands\MRM_AGCC</v>
      </c>
      <c r="L20" s="32" t="str">
        <f t="shared" si="9"/>
        <v>Config\db\SK\9,2\POI_Brands\MRM_AGCC</v>
      </c>
      <c r="M20" s="32" t="str">
        <f t="shared" si="10"/>
        <v>Config\db\SE\8\POI_Brands\MRM_AGCC</v>
      </c>
      <c r="N20" s="44" t="str">
        <f t="shared" si="11"/>
        <v>Config\db\SE\9,2\POI_Brands\MRM_AGCC</v>
      </c>
    </row>
    <row r="21" spans="1:14" ht="15.75" thickBot="1" x14ac:dyDescent="0.3">
      <c r="A21" s="45" t="s">
        <v>355</v>
      </c>
      <c r="B21" s="46" t="s">
        <v>635</v>
      </c>
      <c r="C21" s="46" t="str">
        <f t="shared" si="0"/>
        <v>Config\db\VW\8\POI_Categories\MRM_CHILE</v>
      </c>
      <c r="D21" s="46" t="str">
        <f t="shared" si="1"/>
        <v>Config\db\VW\9,2\POI_Categories\MRM_CHILE</v>
      </c>
      <c r="E21" s="46" t="str">
        <f t="shared" si="2"/>
        <v>Config\db\SK\8\POI_Categories\MRM_CHILE</v>
      </c>
      <c r="F21" s="46" t="str">
        <f t="shared" si="3"/>
        <v>Config\db\SK\9,2\POI_Categories\MRM_CHILE</v>
      </c>
      <c r="G21" s="46" t="str">
        <f t="shared" si="4"/>
        <v>Config\db\SE\8\POI_Categories\MRM_CHILE</v>
      </c>
      <c r="H21" s="46" t="str">
        <f t="shared" si="5"/>
        <v>Config\db\SE\9,2\POI_Categories\MRM_CHILE</v>
      </c>
      <c r="I21" s="46" t="str">
        <f t="shared" si="6"/>
        <v>Config\db\VW\8\POI_Brands\MRM_CHILE</v>
      </c>
      <c r="J21" s="46" t="str">
        <f t="shared" si="7"/>
        <v>Config\db\VW\9,2\POI_Brands\MRM_CHILE</v>
      </c>
      <c r="K21" s="46" t="str">
        <f t="shared" si="8"/>
        <v>Config\db\SK\8\POI_Brands\MRM_CHILE</v>
      </c>
      <c r="L21" s="46" t="str">
        <f t="shared" si="9"/>
        <v>Config\db\SK\9,2\POI_Brands\MRM_CHILE</v>
      </c>
      <c r="M21" s="46" t="str">
        <f t="shared" si="10"/>
        <v>Config\db\SE\8\POI_Brands\MRM_CHILE</v>
      </c>
      <c r="N21" s="47" t="str">
        <f t="shared" si="11"/>
        <v>Config\db\SE\9,2\POI_Brands\MRM_CHILE</v>
      </c>
    </row>
    <row r="22" spans="1:14" ht="15.75" thickTop="1" x14ac:dyDescent="0.25"/>
    <row r="24" spans="1:14" x14ac:dyDescent="0.25">
      <c r="B24" s="41"/>
    </row>
  </sheetData>
  <pageMargins left="0.7" right="0.7" top="0.78740157499999996" bottom="0.78740157499999996"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5"/>
  <sheetViews>
    <sheetView topLeftCell="A155" zoomScaleNormal="100" workbookViewId="0">
      <selection activeCell="C189" sqref="C189"/>
    </sheetView>
  </sheetViews>
  <sheetFormatPr baseColWidth="10" defaultRowHeight="15" x14ac:dyDescent="0.25"/>
  <cols>
    <col min="1" max="1" width="13.42578125" style="1" customWidth="1"/>
    <col min="2" max="2" width="19" style="1" customWidth="1"/>
    <col min="3" max="3" width="40.7109375" style="1" customWidth="1"/>
    <col min="4" max="4" width="206.5703125" style="1" customWidth="1"/>
    <col min="5" max="16384" width="11.42578125" style="1"/>
  </cols>
  <sheetData>
    <row r="1" spans="1:4" ht="24" thickBot="1" x14ac:dyDescent="0.3">
      <c r="A1" s="16" t="s">
        <v>72</v>
      </c>
      <c r="B1" s="17" t="s">
        <v>364</v>
      </c>
      <c r="C1" s="17" t="s">
        <v>357</v>
      </c>
      <c r="D1" s="18" t="s">
        <v>73</v>
      </c>
    </row>
    <row r="2" spans="1:4" x14ac:dyDescent="0.25">
      <c r="A2" s="23" t="s">
        <v>74</v>
      </c>
      <c r="B2" s="14"/>
      <c r="C2" s="14"/>
      <c r="D2" s="25" t="s">
        <v>359</v>
      </c>
    </row>
    <row r="3" spans="1:4" x14ac:dyDescent="0.25">
      <c r="A3" s="21" t="s">
        <v>75</v>
      </c>
      <c r="B3" s="22"/>
      <c r="C3" s="22" t="s">
        <v>363</v>
      </c>
      <c r="D3" s="26" t="s">
        <v>360</v>
      </c>
    </row>
    <row r="4" spans="1:4" x14ac:dyDescent="0.25">
      <c r="A4" s="21"/>
      <c r="B4" s="2"/>
      <c r="C4" s="2" t="s">
        <v>358</v>
      </c>
      <c r="D4" s="26" t="s">
        <v>361</v>
      </c>
    </row>
    <row r="5" spans="1:4" x14ac:dyDescent="0.25">
      <c r="A5" s="24"/>
      <c r="B5" s="2"/>
      <c r="C5" s="2" t="s">
        <v>358</v>
      </c>
      <c r="D5" s="2" t="s">
        <v>362</v>
      </c>
    </row>
    <row r="6" spans="1:4" x14ac:dyDescent="0.25">
      <c r="A6" s="20" t="s">
        <v>106</v>
      </c>
      <c r="B6" s="22"/>
      <c r="C6" s="22" t="s">
        <v>358</v>
      </c>
      <c r="D6" s="2" t="s">
        <v>365</v>
      </c>
    </row>
    <row r="7" spans="1:4" x14ac:dyDescent="0.25">
      <c r="A7" s="20"/>
      <c r="B7" s="2"/>
      <c r="C7" s="2" t="s">
        <v>358</v>
      </c>
      <c r="D7" s="2" t="s">
        <v>366</v>
      </c>
    </row>
    <row r="8" spans="1:4" x14ac:dyDescent="0.25">
      <c r="A8" s="20"/>
      <c r="B8" s="2"/>
      <c r="C8" s="2" t="s">
        <v>358</v>
      </c>
      <c r="D8" s="2" t="s">
        <v>367</v>
      </c>
    </row>
    <row r="9" spans="1:4" x14ac:dyDescent="0.25">
      <c r="A9" s="20"/>
      <c r="B9" s="2"/>
      <c r="C9" s="2" t="s">
        <v>358</v>
      </c>
      <c r="D9" s="2" t="s">
        <v>368</v>
      </c>
    </row>
    <row r="10" spans="1:4" x14ac:dyDescent="0.25">
      <c r="A10" s="20"/>
      <c r="B10" s="2"/>
      <c r="C10" s="2" t="s">
        <v>358</v>
      </c>
      <c r="D10" s="2" t="s">
        <v>369</v>
      </c>
    </row>
    <row r="11" spans="1:4" ht="45" x14ac:dyDescent="0.25">
      <c r="A11" s="20"/>
      <c r="B11" s="2"/>
      <c r="C11" s="2" t="s">
        <v>358</v>
      </c>
      <c r="D11" s="2" t="s">
        <v>370</v>
      </c>
    </row>
    <row r="12" spans="1:4" x14ac:dyDescent="0.25">
      <c r="A12" s="20"/>
      <c r="B12" s="2"/>
      <c r="C12" s="2" t="s">
        <v>358</v>
      </c>
      <c r="D12" s="2" t="s">
        <v>371</v>
      </c>
    </row>
    <row r="13" spans="1:4" ht="300.75" customHeight="1" x14ac:dyDescent="0.25">
      <c r="A13" s="27"/>
      <c r="B13" s="2"/>
      <c r="C13" s="2" t="s">
        <v>358</v>
      </c>
      <c r="D13" s="2" t="s">
        <v>372</v>
      </c>
    </row>
    <row r="14" spans="1:4" x14ac:dyDescent="0.25">
      <c r="A14" s="1" t="s">
        <v>445</v>
      </c>
      <c r="B14" s="2"/>
      <c r="C14" s="2" t="s">
        <v>358</v>
      </c>
      <c r="D14" s="2" t="s">
        <v>373</v>
      </c>
    </row>
    <row r="15" spans="1:4" x14ac:dyDescent="0.25">
      <c r="A15" s="20"/>
      <c r="B15" s="2"/>
      <c r="C15" s="2" t="s">
        <v>358</v>
      </c>
      <c r="D15" s="2" t="s">
        <v>374</v>
      </c>
    </row>
    <row r="16" spans="1:4" ht="195" x14ac:dyDescent="0.25">
      <c r="A16" s="20"/>
      <c r="B16" s="2"/>
      <c r="C16" s="2" t="s">
        <v>358</v>
      </c>
      <c r="D16" s="2" t="s">
        <v>375</v>
      </c>
    </row>
    <row r="17" spans="1:4" x14ac:dyDescent="0.25">
      <c r="A17" s="20"/>
      <c r="B17" s="2"/>
      <c r="C17" s="2" t="s">
        <v>358</v>
      </c>
      <c r="D17" s="2" t="s">
        <v>376</v>
      </c>
    </row>
    <row r="18" spans="1:4" x14ac:dyDescent="0.25">
      <c r="A18" s="20"/>
      <c r="B18" s="2"/>
      <c r="C18" s="2" t="s">
        <v>358</v>
      </c>
      <c r="D18" s="2" t="s">
        <v>377</v>
      </c>
    </row>
    <row r="19" spans="1:4" x14ac:dyDescent="0.25">
      <c r="A19" s="20"/>
      <c r="B19" s="2"/>
      <c r="C19" s="2" t="s">
        <v>358</v>
      </c>
      <c r="D19" s="2" t="s">
        <v>378</v>
      </c>
    </row>
    <row r="20" spans="1:4" x14ac:dyDescent="0.25">
      <c r="A20" s="20"/>
      <c r="B20" s="2"/>
      <c r="C20" s="2" t="s">
        <v>358</v>
      </c>
      <c r="D20" s="2" t="s">
        <v>379</v>
      </c>
    </row>
    <row r="21" spans="1:4" x14ac:dyDescent="0.25">
      <c r="A21" s="20"/>
      <c r="B21" s="2"/>
      <c r="C21" s="2" t="s">
        <v>358</v>
      </c>
      <c r="D21" s="2" t="s">
        <v>380</v>
      </c>
    </row>
    <row r="22" spans="1:4" x14ac:dyDescent="0.25">
      <c r="A22" s="20"/>
      <c r="B22" s="2"/>
      <c r="C22" s="2" t="s">
        <v>358</v>
      </c>
      <c r="D22" s="2" t="s">
        <v>381</v>
      </c>
    </row>
    <row r="23" spans="1:4" x14ac:dyDescent="0.25">
      <c r="A23" s="20"/>
      <c r="B23" s="2"/>
      <c r="C23" s="2" t="s">
        <v>358</v>
      </c>
      <c r="D23" s="2" t="s">
        <v>381</v>
      </c>
    </row>
    <row r="24" spans="1:4" x14ac:dyDescent="0.25">
      <c r="A24" s="20"/>
      <c r="B24" s="2"/>
      <c r="C24" s="2" t="s">
        <v>358</v>
      </c>
      <c r="D24" s="2" t="s">
        <v>382</v>
      </c>
    </row>
    <row r="25" spans="1:4" x14ac:dyDescent="0.25">
      <c r="A25" s="20"/>
      <c r="B25" s="2"/>
      <c r="C25" s="2" t="s">
        <v>358</v>
      </c>
      <c r="D25" s="2" t="s">
        <v>383</v>
      </c>
    </row>
    <row r="26" spans="1:4" x14ac:dyDescent="0.25">
      <c r="A26" s="20"/>
      <c r="B26" s="2"/>
      <c r="C26" s="2" t="s">
        <v>358</v>
      </c>
      <c r="D26" s="2" t="s">
        <v>384</v>
      </c>
    </row>
    <row r="27" spans="1:4" x14ac:dyDescent="0.25">
      <c r="A27" s="20"/>
      <c r="B27" s="2"/>
      <c r="C27" s="2" t="s">
        <v>358</v>
      </c>
      <c r="D27" s="2" t="s">
        <v>385</v>
      </c>
    </row>
    <row r="28" spans="1:4" x14ac:dyDescent="0.25">
      <c r="A28" s="20"/>
      <c r="B28" s="2"/>
      <c r="C28" s="2" t="s">
        <v>358</v>
      </c>
      <c r="D28" s="2" t="s">
        <v>386</v>
      </c>
    </row>
    <row r="29" spans="1:4" x14ac:dyDescent="0.25">
      <c r="A29" s="20"/>
      <c r="B29" s="2"/>
      <c r="C29" s="2" t="s">
        <v>358</v>
      </c>
      <c r="D29" s="2" t="s">
        <v>387</v>
      </c>
    </row>
    <row r="30" spans="1:4" x14ac:dyDescent="0.25">
      <c r="A30" s="20"/>
      <c r="B30" s="2"/>
      <c r="C30" s="2" t="s">
        <v>358</v>
      </c>
      <c r="D30" s="2" t="s">
        <v>388</v>
      </c>
    </row>
    <row r="31" spans="1:4" x14ac:dyDescent="0.25">
      <c r="A31" s="20"/>
      <c r="B31" s="2"/>
      <c r="C31" s="2" t="s">
        <v>400</v>
      </c>
      <c r="D31" s="2" t="s">
        <v>389</v>
      </c>
    </row>
    <row r="32" spans="1:4" x14ac:dyDescent="0.25">
      <c r="A32" s="20"/>
      <c r="B32" s="2"/>
      <c r="C32" s="2" t="s">
        <v>358</v>
      </c>
      <c r="D32" s="2" t="s">
        <v>390</v>
      </c>
    </row>
    <row r="33" spans="1:4" ht="195" x14ac:dyDescent="0.25">
      <c r="A33" s="20"/>
      <c r="B33" s="2"/>
      <c r="C33" s="2" t="s">
        <v>400</v>
      </c>
      <c r="D33" s="2" t="s">
        <v>391</v>
      </c>
    </row>
    <row r="34" spans="1:4" x14ac:dyDescent="0.25">
      <c r="A34" s="20"/>
      <c r="B34" s="15">
        <v>42782</v>
      </c>
      <c r="C34" s="2" t="s">
        <v>400</v>
      </c>
      <c r="D34" s="2" t="s">
        <v>392</v>
      </c>
    </row>
    <row r="35" spans="1:4" x14ac:dyDescent="0.25">
      <c r="A35" s="20"/>
      <c r="B35" s="15">
        <v>42782</v>
      </c>
      <c r="C35" s="2" t="s">
        <v>400</v>
      </c>
      <c r="D35" s="2" t="s">
        <v>393</v>
      </c>
    </row>
    <row r="36" spans="1:4" x14ac:dyDescent="0.25">
      <c r="A36" s="20"/>
      <c r="B36" s="15">
        <v>42782</v>
      </c>
      <c r="C36" s="2" t="s">
        <v>400</v>
      </c>
      <c r="D36" s="2" t="s">
        <v>394</v>
      </c>
    </row>
    <row r="37" spans="1:4" x14ac:dyDescent="0.25">
      <c r="A37" s="20"/>
      <c r="B37" s="15">
        <v>42782</v>
      </c>
      <c r="C37" s="2" t="s">
        <v>358</v>
      </c>
      <c r="D37" s="2" t="s">
        <v>395</v>
      </c>
    </row>
    <row r="38" spans="1:4" x14ac:dyDescent="0.25">
      <c r="A38" s="20"/>
      <c r="B38" s="15">
        <v>42782</v>
      </c>
      <c r="C38" s="2" t="s">
        <v>358</v>
      </c>
      <c r="D38" s="2" t="s">
        <v>396</v>
      </c>
    </row>
    <row r="39" spans="1:4" x14ac:dyDescent="0.25">
      <c r="A39" s="20"/>
      <c r="B39" s="15">
        <v>42782</v>
      </c>
      <c r="C39" s="2" t="s">
        <v>358</v>
      </c>
      <c r="D39" s="2" t="s">
        <v>397</v>
      </c>
    </row>
    <row r="40" spans="1:4" x14ac:dyDescent="0.25">
      <c r="A40" s="20"/>
      <c r="B40" s="15">
        <v>42782</v>
      </c>
      <c r="C40" s="2" t="s">
        <v>399</v>
      </c>
      <c r="D40" s="2" t="s">
        <v>404</v>
      </c>
    </row>
    <row r="41" spans="1:4" x14ac:dyDescent="0.25">
      <c r="A41" s="20"/>
      <c r="B41" s="15">
        <v>42782</v>
      </c>
      <c r="C41" s="2" t="s">
        <v>358</v>
      </c>
      <c r="D41" s="2" t="s">
        <v>398</v>
      </c>
    </row>
    <row r="42" spans="1:4" x14ac:dyDescent="0.25">
      <c r="A42" s="20"/>
      <c r="B42" s="15">
        <v>42783</v>
      </c>
      <c r="C42" s="2" t="s">
        <v>363</v>
      </c>
      <c r="D42" s="2" t="s">
        <v>401</v>
      </c>
    </row>
    <row r="43" spans="1:4" x14ac:dyDescent="0.25">
      <c r="A43" s="20"/>
      <c r="B43" s="15">
        <v>42783</v>
      </c>
      <c r="C43" s="2" t="s">
        <v>358</v>
      </c>
      <c r="D43" s="2" t="s">
        <v>402</v>
      </c>
    </row>
    <row r="44" spans="1:4" x14ac:dyDescent="0.25">
      <c r="A44" s="20"/>
      <c r="B44" s="15">
        <v>42783</v>
      </c>
      <c r="C44" s="2" t="s">
        <v>358</v>
      </c>
      <c r="D44" s="2" t="s">
        <v>403</v>
      </c>
    </row>
    <row r="45" spans="1:4" x14ac:dyDescent="0.25">
      <c r="A45" s="20"/>
      <c r="B45" s="15">
        <v>42788</v>
      </c>
      <c r="C45" s="2" t="s">
        <v>399</v>
      </c>
      <c r="D45" s="2" t="s">
        <v>405</v>
      </c>
    </row>
    <row r="46" spans="1:4" x14ac:dyDescent="0.25">
      <c r="A46" s="20"/>
      <c r="B46" s="15">
        <v>42788</v>
      </c>
      <c r="C46" s="2" t="s">
        <v>358</v>
      </c>
      <c r="D46" s="2" t="s">
        <v>408</v>
      </c>
    </row>
    <row r="47" spans="1:4" x14ac:dyDescent="0.25">
      <c r="A47" s="20"/>
      <c r="B47" s="15">
        <v>42788</v>
      </c>
      <c r="C47" s="2" t="s">
        <v>358</v>
      </c>
      <c r="D47" s="2" t="s">
        <v>409</v>
      </c>
    </row>
    <row r="48" spans="1:4" x14ac:dyDescent="0.25">
      <c r="A48" s="20"/>
      <c r="B48" s="15">
        <v>42788</v>
      </c>
      <c r="C48" s="2" t="s">
        <v>358</v>
      </c>
      <c r="D48" s="2" t="s">
        <v>411</v>
      </c>
    </row>
    <row r="49" spans="1:4" x14ac:dyDescent="0.25">
      <c r="A49" s="20"/>
      <c r="B49" s="15">
        <v>42788</v>
      </c>
      <c r="C49" s="2" t="s">
        <v>358</v>
      </c>
      <c r="D49" s="2" t="s">
        <v>413</v>
      </c>
    </row>
    <row r="50" spans="1:4" x14ac:dyDescent="0.25">
      <c r="A50" s="20"/>
      <c r="B50" s="15">
        <v>42788</v>
      </c>
      <c r="C50" s="2" t="s">
        <v>358</v>
      </c>
      <c r="D50" s="2" t="s">
        <v>415</v>
      </c>
    </row>
    <row r="51" spans="1:4" x14ac:dyDescent="0.25">
      <c r="A51" s="20"/>
      <c r="B51" s="15">
        <v>42788</v>
      </c>
      <c r="C51" s="2" t="s">
        <v>358</v>
      </c>
      <c r="D51" s="2" t="s">
        <v>416</v>
      </c>
    </row>
    <row r="52" spans="1:4" x14ac:dyDescent="0.25">
      <c r="A52" s="20"/>
      <c r="B52" s="15">
        <v>42794</v>
      </c>
      <c r="C52" s="2" t="s">
        <v>358</v>
      </c>
      <c r="D52" s="2" t="s">
        <v>417</v>
      </c>
    </row>
    <row r="53" spans="1:4" x14ac:dyDescent="0.25">
      <c r="A53" s="20"/>
      <c r="B53" s="15">
        <v>42794</v>
      </c>
      <c r="C53" s="2" t="s">
        <v>358</v>
      </c>
      <c r="D53" s="2" t="s">
        <v>418</v>
      </c>
    </row>
    <row r="54" spans="1:4" ht="45" x14ac:dyDescent="0.25">
      <c r="B54" s="15">
        <v>42796</v>
      </c>
      <c r="C54" s="2" t="s">
        <v>358</v>
      </c>
      <c r="D54" s="2" t="s">
        <v>425</v>
      </c>
    </row>
    <row r="55" spans="1:4" ht="30" x14ac:dyDescent="0.25">
      <c r="B55" s="15">
        <v>42796</v>
      </c>
      <c r="C55" s="2" t="s">
        <v>358</v>
      </c>
      <c r="D55" s="2" t="s">
        <v>424</v>
      </c>
    </row>
    <row r="56" spans="1:4" x14ac:dyDescent="0.25">
      <c r="A56" s="19"/>
      <c r="B56" s="15">
        <v>42796</v>
      </c>
      <c r="C56" s="2" t="s">
        <v>358</v>
      </c>
      <c r="D56" s="2" t="s">
        <v>431</v>
      </c>
    </row>
    <row r="57" spans="1:4" x14ac:dyDescent="0.25">
      <c r="A57" s="1" t="s">
        <v>435</v>
      </c>
      <c r="B57" s="15">
        <v>42801</v>
      </c>
      <c r="C57" s="2" t="s">
        <v>358</v>
      </c>
      <c r="D57" s="2" t="s">
        <v>432</v>
      </c>
    </row>
    <row r="58" spans="1:4" x14ac:dyDescent="0.25">
      <c r="B58" s="15">
        <v>42801</v>
      </c>
      <c r="C58" s="2" t="s">
        <v>358</v>
      </c>
      <c r="D58" s="2" t="s">
        <v>433</v>
      </c>
    </row>
    <row r="59" spans="1:4" ht="120" x14ac:dyDescent="0.25">
      <c r="B59" s="15">
        <v>42801</v>
      </c>
      <c r="C59" s="2" t="s">
        <v>358</v>
      </c>
      <c r="D59" s="2" t="s">
        <v>434</v>
      </c>
    </row>
    <row r="60" spans="1:4" x14ac:dyDescent="0.25">
      <c r="B60" s="15">
        <v>42801</v>
      </c>
      <c r="C60" s="2" t="s">
        <v>358</v>
      </c>
      <c r="D60" s="2" t="s">
        <v>440</v>
      </c>
    </row>
    <row r="61" spans="1:4" x14ac:dyDescent="0.25">
      <c r="B61" s="15">
        <v>42801</v>
      </c>
      <c r="C61" s="2" t="s">
        <v>400</v>
      </c>
      <c r="D61" s="2" t="s">
        <v>442</v>
      </c>
    </row>
    <row r="62" spans="1:4" x14ac:dyDescent="0.25">
      <c r="B62" s="15">
        <v>42801</v>
      </c>
      <c r="C62" s="2" t="s">
        <v>400</v>
      </c>
      <c r="D62" s="2" t="s">
        <v>443</v>
      </c>
    </row>
    <row r="63" spans="1:4" ht="30" x14ac:dyDescent="0.25">
      <c r="B63" s="15">
        <v>42801</v>
      </c>
      <c r="C63" s="2" t="s">
        <v>358</v>
      </c>
      <c r="D63" s="2" t="s">
        <v>444</v>
      </c>
    </row>
    <row r="64" spans="1:4" x14ac:dyDescent="0.25">
      <c r="B64" s="15">
        <v>42802</v>
      </c>
      <c r="C64" s="2" t="s">
        <v>400</v>
      </c>
      <c r="D64" s="2" t="s">
        <v>447</v>
      </c>
    </row>
    <row r="65" spans="1:4" x14ac:dyDescent="0.25">
      <c r="B65" s="28">
        <v>42804</v>
      </c>
      <c r="C65" s="2" t="s">
        <v>358</v>
      </c>
      <c r="D65" s="2" t="s">
        <v>448</v>
      </c>
    </row>
    <row r="66" spans="1:4" x14ac:dyDescent="0.25">
      <c r="B66" s="28">
        <v>42804</v>
      </c>
      <c r="C66" s="2" t="s">
        <v>358</v>
      </c>
      <c r="D66" s="2" t="s">
        <v>449</v>
      </c>
    </row>
    <row r="67" spans="1:4" x14ac:dyDescent="0.25">
      <c r="B67" s="28">
        <v>42804</v>
      </c>
      <c r="C67" s="2" t="s">
        <v>358</v>
      </c>
      <c r="D67" s="2" t="s">
        <v>455</v>
      </c>
    </row>
    <row r="68" spans="1:4" x14ac:dyDescent="0.25">
      <c r="B68" s="28">
        <v>42804</v>
      </c>
      <c r="C68" s="2" t="s">
        <v>358</v>
      </c>
      <c r="D68" s="2" t="s">
        <v>452</v>
      </c>
    </row>
    <row r="69" spans="1:4" x14ac:dyDescent="0.25">
      <c r="A69" s="19"/>
      <c r="B69" s="28">
        <v>42804</v>
      </c>
      <c r="C69" s="2" t="s">
        <v>358</v>
      </c>
      <c r="D69" s="2" t="s">
        <v>453</v>
      </c>
    </row>
    <row r="70" spans="1:4" x14ac:dyDescent="0.25">
      <c r="A70" s="30" t="s">
        <v>457</v>
      </c>
      <c r="B70" s="28">
        <v>42808</v>
      </c>
      <c r="C70" s="2" t="s">
        <v>358</v>
      </c>
      <c r="D70" s="2" t="s">
        <v>458</v>
      </c>
    </row>
    <row r="71" spans="1:4" x14ac:dyDescent="0.25">
      <c r="B71" s="28">
        <v>42809</v>
      </c>
      <c r="C71" s="2" t="s">
        <v>358</v>
      </c>
      <c r="D71" s="2" t="s">
        <v>459</v>
      </c>
    </row>
    <row r="72" spans="1:4" x14ac:dyDescent="0.25">
      <c r="B72" s="28">
        <v>42809</v>
      </c>
      <c r="C72" s="2" t="s">
        <v>358</v>
      </c>
      <c r="D72" s="2" t="s">
        <v>460</v>
      </c>
    </row>
    <row r="73" spans="1:4" x14ac:dyDescent="0.25">
      <c r="B73" s="28">
        <v>42809</v>
      </c>
      <c r="C73" s="2" t="s">
        <v>358</v>
      </c>
      <c r="D73" s="2" t="s">
        <v>461</v>
      </c>
    </row>
    <row r="74" spans="1:4" ht="120" x14ac:dyDescent="0.25">
      <c r="A74" s="19"/>
      <c r="B74" s="28">
        <v>42809</v>
      </c>
      <c r="C74" s="2" t="s">
        <v>400</v>
      </c>
      <c r="D74" s="2" t="s">
        <v>462</v>
      </c>
    </row>
    <row r="75" spans="1:4" x14ac:dyDescent="0.25">
      <c r="A75" s="30" t="s">
        <v>464</v>
      </c>
      <c r="B75" s="15">
        <v>42816</v>
      </c>
      <c r="C75" s="2" t="s">
        <v>358</v>
      </c>
      <c r="D75" s="2" t="s">
        <v>463</v>
      </c>
    </row>
    <row r="76" spans="1:4" x14ac:dyDescent="0.25">
      <c r="B76" s="15">
        <v>42816</v>
      </c>
      <c r="C76" s="2" t="s">
        <v>358</v>
      </c>
      <c r="D76" s="2" t="s">
        <v>465</v>
      </c>
    </row>
    <row r="77" spans="1:4" x14ac:dyDescent="0.25">
      <c r="B77" s="15">
        <v>42824</v>
      </c>
      <c r="C77" s="2" t="s">
        <v>358</v>
      </c>
      <c r="D77" s="2" t="s">
        <v>485</v>
      </c>
    </row>
    <row r="78" spans="1:4" x14ac:dyDescent="0.25">
      <c r="B78" s="15">
        <v>42824</v>
      </c>
      <c r="C78" s="2" t="s">
        <v>358</v>
      </c>
      <c r="D78" s="2" t="s">
        <v>486</v>
      </c>
    </row>
    <row r="79" spans="1:4" ht="75" x14ac:dyDescent="0.25">
      <c r="B79" s="15">
        <v>42824</v>
      </c>
      <c r="C79" s="2" t="s">
        <v>358</v>
      </c>
      <c r="D79" s="2" t="s">
        <v>487</v>
      </c>
    </row>
    <row r="80" spans="1:4" x14ac:dyDescent="0.25">
      <c r="B80" s="15">
        <v>42824</v>
      </c>
      <c r="C80" s="2" t="s">
        <v>358</v>
      </c>
      <c r="D80" s="2" t="s">
        <v>488</v>
      </c>
    </row>
    <row r="81" spans="1:4" ht="30" x14ac:dyDescent="0.25">
      <c r="A81" s="19"/>
      <c r="B81" s="15">
        <v>42824</v>
      </c>
      <c r="C81" s="2" t="s">
        <v>358</v>
      </c>
      <c r="D81" s="2" t="s">
        <v>489</v>
      </c>
    </row>
    <row r="82" spans="1:4" x14ac:dyDescent="0.25">
      <c r="A82" s="31" t="s">
        <v>492</v>
      </c>
      <c r="B82" s="15">
        <v>42852</v>
      </c>
      <c r="C82" s="2" t="s">
        <v>358</v>
      </c>
      <c r="D82" s="32" t="s">
        <v>493</v>
      </c>
    </row>
    <row r="83" spans="1:4" x14ac:dyDescent="0.25">
      <c r="B83" s="15">
        <v>42852</v>
      </c>
      <c r="C83" s="2" t="s">
        <v>358</v>
      </c>
      <c r="D83" s="33" t="s">
        <v>494</v>
      </c>
    </row>
    <row r="84" spans="1:4" x14ac:dyDescent="0.25">
      <c r="A84" s="34"/>
      <c r="B84" s="15">
        <v>42852</v>
      </c>
      <c r="C84" s="2" t="s">
        <v>358</v>
      </c>
      <c r="D84" s="2" t="s">
        <v>496</v>
      </c>
    </row>
    <row r="85" spans="1:4" x14ac:dyDescent="0.25">
      <c r="B85" s="15">
        <v>42852</v>
      </c>
      <c r="C85" s="2" t="s">
        <v>358</v>
      </c>
      <c r="D85" s="2" t="s">
        <v>497</v>
      </c>
    </row>
    <row r="86" spans="1:4" x14ac:dyDescent="0.25">
      <c r="B86" s="15">
        <v>42863</v>
      </c>
      <c r="C86" s="2" t="s">
        <v>358</v>
      </c>
      <c r="D86" s="2" t="s">
        <v>499</v>
      </c>
    </row>
    <row r="87" spans="1:4" x14ac:dyDescent="0.25">
      <c r="B87" s="15">
        <v>42863</v>
      </c>
      <c r="C87" s="2" t="s">
        <v>358</v>
      </c>
      <c r="D87" s="2" t="s">
        <v>501</v>
      </c>
    </row>
    <row r="88" spans="1:4" x14ac:dyDescent="0.25">
      <c r="B88" s="15">
        <v>42863</v>
      </c>
      <c r="C88" s="2" t="s">
        <v>358</v>
      </c>
      <c r="D88" s="2" t="s">
        <v>503</v>
      </c>
    </row>
    <row r="89" spans="1:4" x14ac:dyDescent="0.25">
      <c r="B89" s="15">
        <v>42863</v>
      </c>
      <c r="C89" s="2" t="s">
        <v>358</v>
      </c>
      <c r="D89" s="2" t="s">
        <v>504</v>
      </c>
    </row>
    <row r="90" spans="1:4" ht="30" x14ac:dyDescent="0.25">
      <c r="B90" s="15">
        <v>42863</v>
      </c>
      <c r="C90" s="2" t="s">
        <v>358</v>
      </c>
      <c r="D90" s="2" t="s">
        <v>505</v>
      </c>
    </row>
    <row r="91" spans="1:4" x14ac:dyDescent="0.25">
      <c r="A91" s="22"/>
      <c r="B91" s="15">
        <v>42863</v>
      </c>
      <c r="C91" s="2" t="s">
        <v>358</v>
      </c>
      <c r="D91" s="2" t="s">
        <v>523</v>
      </c>
    </row>
    <row r="92" spans="1:4" x14ac:dyDescent="0.25">
      <c r="A92" s="36" t="s">
        <v>524</v>
      </c>
      <c r="B92" s="15">
        <v>42866</v>
      </c>
      <c r="C92" s="35" t="s">
        <v>358</v>
      </c>
      <c r="D92" s="2" t="s">
        <v>525</v>
      </c>
    </row>
    <row r="93" spans="1:4" x14ac:dyDescent="0.25">
      <c r="B93" s="15">
        <v>42866</v>
      </c>
      <c r="C93" s="35" t="s">
        <v>358</v>
      </c>
      <c r="D93" s="2" t="s">
        <v>526</v>
      </c>
    </row>
    <row r="94" spans="1:4" x14ac:dyDescent="0.25">
      <c r="A94" s="22"/>
      <c r="B94" s="15">
        <v>42866</v>
      </c>
      <c r="C94" s="35" t="s">
        <v>358</v>
      </c>
      <c r="D94" s="2" t="s">
        <v>527</v>
      </c>
    </row>
    <row r="95" spans="1:4" x14ac:dyDescent="0.25">
      <c r="A95" s="36" t="s">
        <v>528</v>
      </c>
      <c r="B95" s="15">
        <v>42867</v>
      </c>
      <c r="C95" s="35" t="s">
        <v>358</v>
      </c>
      <c r="D95" s="2" t="s">
        <v>529</v>
      </c>
    </row>
    <row r="96" spans="1:4" x14ac:dyDescent="0.25">
      <c r="B96" s="15">
        <v>42870</v>
      </c>
      <c r="C96" s="35" t="s">
        <v>358</v>
      </c>
      <c r="D96" s="2" t="s">
        <v>526</v>
      </c>
    </row>
    <row r="97" spans="1:4" x14ac:dyDescent="0.25">
      <c r="B97" s="15">
        <v>42870</v>
      </c>
      <c r="C97" s="35" t="s">
        <v>358</v>
      </c>
      <c r="D97" s="2" t="s">
        <v>527</v>
      </c>
    </row>
    <row r="98" spans="1:4" x14ac:dyDescent="0.25">
      <c r="A98" s="22"/>
      <c r="B98" s="15">
        <v>42870</v>
      </c>
      <c r="C98" s="35" t="s">
        <v>358</v>
      </c>
      <c r="D98" s="2" t="s">
        <v>533</v>
      </c>
    </row>
    <row r="99" spans="1:4" x14ac:dyDescent="0.25">
      <c r="A99" s="2" t="s">
        <v>594</v>
      </c>
      <c r="B99" s="15">
        <v>42870</v>
      </c>
      <c r="C99" s="2" t="s">
        <v>358</v>
      </c>
      <c r="D99" s="2" t="s">
        <v>596</v>
      </c>
    </row>
    <row r="100" spans="1:4" x14ac:dyDescent="0.25">
      <c r="A100" s="36" t="s">
        <v>598</v>
      </c>
      <c r="B100" s="15">
        <v>42872</v>
      </c>
      <c r="C100" s="2" t="s">
        <v>358</v>
      </c>
      <c r="D100" s="2" t="s">
        <v>599</v>
      </c>
    </row>
    <row r="101" spans="1:4" x14ac:dyDescent="0.25">
      <c r="A101" s="34"/>
      <c r="B101" s="15">
        <v>42872</v>
      </c>
      <c r="C101" s="2" t="s">
        <v>358</v>
      </c>
      <c r="D101" s="2" t="s">
        <v>600</v>
      </c>
    </row>
    <row r="102" spans="1:4" x14ac:dyDescent="0.25">
      <c r="A102" s="34"/>
      <c r="B102" s="15">
        <v>42872</v>
      </c>
      <c r="C102" s="2" t="s">
        <v>358</v>
      </c>
      <c r="D102" s="2" t="s">
        <v>601</v>
      </c>
    </row>
    <row r="103" spans="1:4" x14ac:dyDescent="0.25">
      <c r="A103" s="34"/>
      <c r="B103" s="15">
        <v>42872</v>
      </c>
      <c r="C103" s="2" t="s">
        <v>358</v>
      </c>
      <c r="D103" s="2" t="s">
        <v>602</v>
      </c>
    </row>
    <row r="104" spans="1:4" x14ac:dyDescent="0.25">
      <c r="A104" s="34"/>
      <c r="B104" s="15">
        <v>42872</v>
      </c>
      <c r="C104" s="2" t="s">
        <v>358</v>
      </c>
      <c r="D104" s="2" t="s">
        <v>603</v>
      </c>
    </row>
    <row r="105" spans="1:4" x14ac:dyDescent="0.25">
      <c r="A105" s="34"/>
      <c r="B105" s="15">
        <v>42872</v>
      </c>
      <c r="C105" s="2" t="s">
        <v>606</v>
      </c>
      <c r="D105" s="2" t="s">
        <v>605</v>
      </c>
    </row>
    <row r="106" spans="1:4" x14ac:dyDescent="0.25">
      <c r="A106" s="34"/>
      <c r="B106" s="15">
        <v>42872</v>
      </c>
      <c r="C106" s="2" t="s">
        <v>606</v>
      </c>
      <c r="D106" s="2" t="s">
        <v>607</v>
      </c>
    </row>
    <row r="107" spans="1:4" s="38" customFormat="1" x14ac:dyDescent="0.25">
      <c r="A107" s="34"/>
      <c r="B107" s="15">
        <v>42872</v>
      </c>
      <c r="C107" s="2"/>
      <c r="D107" s="2" t="s">
        <v>609</v>
      </c>
    </row>
    <row r="108" spans="1:4" ht="30" x14ac:dyDescent="0.25">
      <c r="A108" s="34"/>
      <c r="B108" s="15">
        <v>42872</v>
      </c>
      <c r="C108" s="2" t="s">
        <v>606</v>
      </c>
      <c r="D108" s="2" t="s">
        <v>637</v>
      </c>
    </row>
    <row r="109" spans="1:4" x14ac:dyDescent="0.25">
      <c r="A109" s="34"/>
      <c r="B109" s="15">
        <v>42872</v>
      </c>
      <c r="C109" s="2" t="s">
        <v>606</v>
      </c>
      <c r="D109" s="2" t="s">
        <v>612</v>
      </c>
    </row>
    <row r="110" spans="1:4" x14ac:dyDescent="0.25">
      <c r="A110" s="34"/>
      <c r="B110" s="15">
        <v>42872</v>
      </c>
      <c r="C110" s="2" t="s">
        <v>606</v>
      </c>
      <c r="D110" s="2" t="s">
        <v>613</v>
      </c>
    </row>
    <row r="111" spans="1:4" x14ac:dyDescent="0.25">
      <c r="A111" s="34"/>
      <c r="B111" s="15">
        <v>42872</v>
      </c>
      <c r="C111" s="2" t="s">
        <v>606</v>
      </c>
      <c r="D111" s="2" t="s">
        <v>615</v>
      </c>
    </row>
    <row r="112" spans="1:4" x14ac:dyDescent="0.25">
      <c r="A112" s="34"/>
      <c r="B112" s="15">
        <v>42872</v>
      </c>
      <c r="C112" s="2" t="s">
        <v>606</v>
      </c>
      <c r="D112" s="2" t="s">
        <v>617</v>
      </c>
    </row>
    <row r="113" spans="1:4" x14ac:dyDescent="0.25">
      <c r="A113" s="34"/>
      <c r="B113" s="15">
        <v>42872</v>
      </c>
      <c r="C113" s="2" t="s">
        <v>606</v>
      </c>
      <c r="D113" s="2" t="s">
        <v>620</v>
      </c>
    </row>
    <row r="114" spans="1:4" x14ac:dyDescent="0.25">
      <c r="A114" s="34"/>
      <c r="B114" s="15">
        <v>42872</v>
      </c>
      <c r="C114" s="2" t="s">
        <v>606</v>
      </c>
      <c r="D114" s="2" t="s">
        <v>621</v>
      </c>
    </row>
    <row r="115" spans="1:4" x14ac:dyDescent="0.25">
      <c r="A115" s="34"/>
      <c r="B115" s="15">
        <v>42872</v>
      </c>
      <c r="C115" s="2" t="s">
        <v>606</v>
      </c>
      <c r="D115" s="2" t="s">
        <v>628</v>
      </c>
    </row>
    <row r="116" spans="1:4" x14ac:dyDescent="0.25">
      <c r="A116" s="34"/>
      <c r="B116" s="15">
        <v>42872</v>
      </c>
      <c r="C116" s="2" t="s">
        <v>606</v>
      </c>
      <c r="D116" s="2" t="s">
        <v>629</v>
      </c>
    </row>
    <row r="117" spans="1:4" x14ac:dyDescent="0.25">
      <c r="A117" s="34"/>
      <c r="B117" s="15">
        <v>42872</v>
      </c>
      <c r="C117" s="2" t="s">
        <v>606</v>
      </c>
      <c r="D117" s="2" t="s">
        <v>630</v>
      </c>
    </row>
    <row r="118" spans="1:4" x14ac:dyDescent="0.25">
      <c r="A118" s="34"/>
      <c r="B118" s="15">
        <v>42872</v>
      </c>
      <c r="C118" s="2" t="s">
        <v>606</v>
      </c>
      <c r="D118" s="2" t="s">
        <v>631</v>
      </c>
    </row>
    <row r="119" spans="1:4" x14ac:dyDescent="0.25">
      <c r="A119" s="34"/>
      <c r="B119" s="15">
        <v>42872</v>
      </c>
      <c r="C119" s="2" t="s">
        <v>606</v>
      </c>
      <c r="D119" s="2" t="s">
        <v>632</v>
      </c>
    </row>
    <row r="120" spans="1:4" x14ac:dyDescent="0.25">
      <c r="A120" s="34"/>
      <c r="B120" s="15">
        <v>42872</v>
      </c>
      <c r="C120" s="2" t="s">
        <v>606</v>
      </c>
      <c r="D120" s="2" t="s">
        <v>633</v>
      </c>
    </row>
    <row r="121" spans="1:4" x14ac:dyDescent="0.25">
      <c r="A121" s="22"/>
      <c r="B121" s="15">
        <v>42872</v>
      </c>
      <c r="C121" s="36" t="s">
        <v>606</v>
      </c>
      <c r="D121" s="36" t="s">
        <v>638</v>
      </c>
    </row>
    <row r="122" spans="1:4" x14ac:dyDescent="0.25">
      <c r="A122" s="36" t="s">
        <v>736</v>
      </c>
      <c r="B122" s="15">
        <v>42900</v>
      </c>
      <c r="C122" s="2" t="s">
        <v>358</v>
      </c>
      <c r="D122" s="2" t="s">
        <v>738</v>
      </c>
    </row>
    <row r="123" spans="1:4" x14ac:dyDescent="0.25">
      <c r="A123" s="34" t="s">
        <v>737</v>
      </c>
      <c r="B123" s="15">
        <v>42900</v>
      </c>
      <c r="C123" s="2" t="s">
        <v>358</v>
      </c>
      <c r="D123" s="2" t="s">
        <v>739</v>
      </c>
    </row>
    <row r="124" spans="1:4" x14ac:dyDescent="0.25">
      <c r="A124" s="34"/>
      <c r="B124" s="15">
        <v>42900</v>
      </c>
      <c r="C124" s="2" t="s">
        <v>358</v>
      </c>
      <c r="D124" s="2" t="s">
        <v>808</v>
      </c>
    </row>
    <row r="125" spans="1:4" x14ac:dyDescent="0.25">
      <c r="A125" s="34"/>
      <c r="B125" s="15">
        <v>42900</v>
      </c>
      <c r="C125" s="2" t="s">
        <v>358</v>
      </c>
      <c r="D125" s="2" t="s">
        <v>742</v>
      </c>
    </row>
    <row r="126" spans="1:4" x14ac:dyDescent="0.25">
      <c r="A126" s="34"/>
      <c r="B126" s="15">
        <v>42900</v>
      </c>
      <c r="C126" s="2" t="s">
        <v>358</v>
      </c>
      <c r="D126" s="2" t="s">
        <v>740</v>
      </c>
    </row>
    <row r="127" spans="1:4" x14ac:dyDescent="0.25">
      <c r="A127" s="34"/>
      <c r="B127" s="15">
        <v>42900</v>
      </c>
      <c r="C127" s="2" t="s">
        <v>358</v>
      </c>
      <c r="D127" s="2" t="s">
        <v>741</v>
      </c>
    </row>
    <row r="128" spans="1:4" x14ac:dyDescent="0.25">
      <c r="A128" s="34"/>
      <c r="B128" s="15">
        <v>42900</v>
      </c>
      <c r="C128" s="2" t="s">
        <v>358</v>
      </c>
      <c r="D128" s="2" t="s">
        <v>743</v>
      </c>
    </row>
    <row r="129" spans="1:4" s="38" customFormat="1" x14ac:dyDescent="0.25">
      <c r="A129" s="34"/>
      <c r="B129" s="15">
        <v>42900</v>
      </c>
      <c r="C129" s="2" t="s">
        <v>358</v>
      </c>
      <c r="D129" s="2" t="s">
        <v>821</v>
      </c>
    </row>
    <row r="130" spans="1:4" x14ac:dyDescent="0.25">
      <c r="A130" s="22"/>
      <c r="B130" s="15">
        <v>42900</v>
      </c>
      <c r="C130" s="2" t="s">
        <v>358</v>
      </c>
      <c r="D130" s="2" t="s">
        <v>745</v>
      </c>
    </row>
    <row r="131" spans="1:4" x14ac:dyDescent="0.25">
      <c r="A131" s="1" t="s">
        <v>822</v>
      </c>
      <c r="B131" s="15">
        <v>42908</v>
      </c>
      <c r="C131" s="2" t="s">
        <v>358</v>
      </c>
      <c r="D131" s="2" t="s">
        <v>825</v>
      </c>
    </row>
    <row r="132" spans="1:4" x14ac:dyDescent="0.25">
      <c r="B132" s="15">
        <v>42908</v>
      </c>
      <c r="C132" s="2" t="s">
        <v>358</v>
      </c>
      <c r="D132" s="2" t="s">
        <v>823</v>
      </c>
    </row>
    <row r="133" spans="1:4" x14ac:dyDescent="0.25">
      <c r="B133" s="15">
        <v>42908</v>
      </c>
      <c r="C133" s="2" t="s">
        <v>358</v>
      </c>
      <c r="D133" s="2" t="s">
        <v>824</v>
      </c>
    </row>
    <row r="134" spans="1:4" x14ac:dyDescent="0.25">
      <c r="B134" s="15">
        <v>42908</v>
      </c>
      <c r="C134" s="2" t="s">
        <v>400</v>
      </c>
      <c r="D134" s="2" t="s">
        <v>826</v>
      </c>
    </row>
    <row r="135" spans="1:4" ht="30" x14ac:dyDescent="0.25">
      <c r="B135" s="15">
        <v>42908</v>
      </c>
      <c r="C135" s="2" t="s">
        <v>400</v>
      </c>
      <c r="D135" s="2" t="s">
        <v>827</v>
      </c>
    </row>
    <row r="136" spans="1:4" x14ac:dyDescent="0.25">
      <c r="B136" s="15">
        <v>42908</v>
      </c>
      <c r="C136" s="2" t="s">
        <v>358</v>
      </c>
      <c r="D136" s="2" t="s">
        <v>837</v>
      </c>
    </row>
    <row r="137" spans="1:4" ht="30" x14ac:dyDescent="0.25">
      <c r="B137" s="15">
        <v>42908</v>
      </c>
      <c r="C137" s="2" t="s">
        <v>358</v>
      </c>
      <c r="D137" s="2" t="s">
        <v>838</v>
      </c>
    </row>
    <row r="138" spans="1:4" x14ac:dyDescent="0.25">
      <c r="B138" s="15">
        <v>42908</v>
      </c>
      <c r="C138" s="2" t="s">
        <v>358</v>
      </c>
      <c r="D138" s="2" t="s">
        <v>839</v>
      </c>
    </row>
    <row r="139" spans="1:4" x14ac:dyDescent="0.25">
      <c r="B139" s="15">
        <v>42908</v>
      </c>
      <c r="C139" s="2" t="s">
        <v>358</v>
      </c>
      <c r="D139" s="2" t="s">
        <v>840</v>
      </c>
    </row>
    <row r="140" spans="1:4" ht="30" x14ac:dyDescent="0.25">
      <c r="B140" s="15">
        <v>42908</v>
      </c>
      <c r="C140" s="2" t="s">
        <v>358</v>
      </c>
      <c r="D140" s="2" t="s">
        <v>841</v>
      </c>
    </row>
    <row r="141" spans="1:4" x14ac:dyDescent="0.25">
      <c r="B141" s="15">
        <v>42908</v>
      </c>
      <c r="C141" s="2" t="s">
        <v>606</v>
      </c>
      <c r="D141" s="2" t="s">
        <v>842</v>
      </c>
    </row>
    <row r="142" spans="1:4" x14ac:dyDescent="0.25">
      <c r="B142" s="15">
        <v>42909</v>
      </c>
      <c r="C142" s="2" t="s">
        <v>358</v>
      </c>
      <c r="D142" s="2" t="s">
        <v>1065</v>
      </c>
    </row>
    <row r="143" spans="1:4" x14ac:dyDescent="0.25">
      <c r="B143" s="15">
        <v>42909</v>
      </c>
      <c r="C143" s="2" t="s">
        <v>358</v>
      </c>
      <c r="D143" s="2" t="s">
        <v>1066</v>
      </c>
    </row>
    <row r="144" spans="1:4" ht="30" x14ac:dyDescent="0.25">
      <c r="A144" s="19"/>
      <c r="B144" s="15">
        <v>42909</v>
      </c>
      <c r="C144" s="2" t="s">
        <v>358</v>
      </c>
      <c r="D144" s="2" t="s">
        <v>1373</v>
      </c>
    </row>
    <row r="145" spans="1:4" x14ac:dyDescent="0.25">
      <c r="A145" s="38" t="s">
        <v>1375</v>
      </c>
      <c r="B145" s="15">
        <v>42921</v>
      </c>
      <c r="C145" s="2" t="s">
        <v>400</v>
      </c>
      <c r="D145" s="2" t="s">
        <v>1377</v>
      </c>
    </row>
    <row r="146" spans="1:4" x14ac:dyDescent="0.25">
      <c r="B146" s="15">
        <v>42922</v>
      </c>
      <c r="C146" s="2" t="s">
        <v>358</v>
      </c>
      <c r="D146" s="2" t="s">
        <v>1378</v>
      </c>
    </row>
    <row r="147" spans="1:4" x14ac:dyDescent="0.25">
      <c r="B147" s="15">
        <v>42922</v>
      </c>
      <c r="C147" s="2" t="s">
        <v>358</v>
      </c>
      <c r="D147" s="2" t="s">
        <v>1379</v>
      </c>
    </row>
    <row r="148" spans="1:4" x14ac:dyDescent="0.25">
      <c r="B148" s="15">
        <v>42922</v>
      </c>
      <c r="C148" s="2" t="s">
        <v>358</v>
      </c>
      <c r="D148" s="2" t="s">
        <v>1383</v>
      </c>
    </row>
    <row r="149" spans="1:4" x14ac:dyDescent="0.25">
      <c r="B149" s="15">
        <v>42922</v>
      </c>
      <c r="C149" s="2" t="s">
        <v>358</v>
      </c>
      <c r="D149" s="2" t="s">
        <v>1382</v>
      </c>
    </row>
    <row r="150" spans="1:4" ht="60" x14ac:dyDescent="0.25">
      <c r="B150" s="15">
        <v>42922</v>
      </c>
      <c r="C150" s="2" t="s">
        <v>358</v>
      </c>
      <c r="D150" s="2" t="s">
        <v>1388</v>
      </c>
    </row>
    <row r="151" spans="1:4" ht="30" x14ac:dyDescent="0.25">
      <c r="A151" s="19"/>
      <c r="B151" s="15">
        <v>42922</v>
      </c>
      <c r="C151" s="2" t="s">
        <v>358</v>
      </c>
      <c r="D151" s="2" t="s">
        <v>1389</v>
      </c>
    </row>
    <row r="152" spans="1:4" x14ac:dyDescent="0.25">
      <c r="A152" s="1" t="s">
        <v>1401</v>
      </c>
      <c r="B152" s="15">
        <v>42923</v>
      </c>
      <c r="C152" s="2" t="s">
        <v>358</v>
      </c>
      <c r="D152" s="2" t="s">
        <v>1402</v>
      </c>
    </row>
    <row r="153" spans="1:4" x14ac:dyDescent="0.25">
      <c r="B153" s="15">
        <v>42923</v>
      </c>
      <c r="C153" s="2" t="s">
        <v>358</v>
      </c>
      <c r="D153" s="2" t="s">
        <v>1403</v>
      </c>
    </row>
    <row r="154" spans="1:4" ht="225" x14ac:dyDescent="0.25">
      <c r="A154" s="31"/>
      <c r="B154" s="15">
        <v>42928</v>
      </c>
      <c r="C154" s="2" t="s">
        <v>358</v>
      </c>
      <c r="D154" s="2" t="s">
        <v>1495</v>
      </c>
    </row>
    <row r="155" spans="1:4" x14ac:dyDescent="0.25">
      <c r="B155" s="15">
        <v>42958</v>
      </c>
      <c r="C155" s="2" t="s">
        <v>358</v>
      </c>
      <c r="D155" s="2" t="s">
        <v>1497</v>
      </c>
    </row>
    <row r="156" spans="1:4" x14ac:dyDescent="0.25">
      <c r="B156" s="15">
        <v>42961</v>
      </c>
      <c r="C156" s="2" t="s">
        <v>606</v>
      </c>
      <c r="D156" s="2" t="s">
        <v>1498</v>
      </c>
    </row>
    <row r="157" spans="1:4" ht="60" x14ac:dyDescent="0.25">
      <c r="B157" s="15">
        <v>42970</v>
      </c>
      <c r="C157" s="2" t="s">
        <v>358</v>
      </c>
      <c r="D157" s="2" t="s">
        <v>1499</v>
      </c>
    </row>
    <row r="158" spans="1:4" x14ac:dyDescent="0.25">
      <c r="A158" s="19"/>
      <c r="B158" s="15">
        <v>42970</v>
      </c>
      <c r="C158" s="2" t="s">
        <v>358</v>
      </c>
      <c r="D158" s="2" t="s">
        <v>1502</v>
      </c>
    </row>
    <row r="159" spans="1:4" x14ac:dyDescent="0.25">
      <c r="A159" s="61" t="s">
        <v>1509</v>
      </c>
      <c r="B159" s="15">
        <v>42971</v>
      </c>
      <c r="C159" s="2" t="s">
        <v>358</v>
      </c>
      <c r="D159" s="2" t="s">
        <v>1508</v>
      </c>
    </row>
    <row r="160" spans="1:4" x14ac:dyDescent="0.25">
      <c r="B160" s="15">
        <v>43005</v>
      </c>
      <c r="C160" s="2" t="s">
        <v>358</v>
      </c>
      <c r="D160" s="2" t="s">
        <v>1508</v>
      </c>
    </row>
    <row r="161" spans="1:4" x14ac:dyDescent="0.25">
      <c r="B161" s="15">
        <v>43005</v>
      </c>
      <c r="C161" s="2" t="s">
        <v>358</v>
      </c>
      <c r="D161" s="2" t="s">
        <v>1511</v>
      </c>
    </row>
    <row r="162" spans="1:4" x14ac:dyDescent="0.25">
      <c r="B162" s="15">
        <v>43005</v>
      </c>
      <c r="C162" s="2" t="s">
        <v>358</v>
      </c>
      <c r="D162" s="2" t="s">
        <v>1512</v>
      </c>
    </row>
    <row r="163" spans="1:4" ht="30" x14ac:dyDescent="0.25">
      <c r="A163" s="62"/>
      <c r="B163" s="61">
        <v>43005</v>
      </c>
      <c r="C163" s="36" t="s">
        <v>358</v>
      </c>
      <c r="D163" s="36" t="s">
        <v>1513</v>
      </c>
    </row>
    <row r="164" spans="1:4" s="2" customFormat="1" x14ac:dyDescent="0.25">
      <c r="A164" s="36" t="s">
        <v>1514</v>
      </c>
      <c r="B164" s="15">
        <v>43077</v>
      </c>
      <c r="C164" s="36" t="s">
        <v>358</v>
      </c>
      <c r="D164" s="2" t="s">
        <v>1515</v>
      </c>
    </row>
    <row r="165" spans="1:4" x14ac:dyDescent="0.25">
      <c r="A165" s="22"/>
      <c r="B165" s="15">
        <v>43077</v>
      </c>
      <c r="C165" s="2" t="s">
        <v>358</v>
      </c>
      <c r="D165" s="2" t="s">
        <v>1517</v>
      </c>
    </row>
  </sheetData>
  <pageMargins left="0.7" right="0.7" top="0.78740157499999996" bottom="0.78740157499999996"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CategoryBrandPropertyDefinition</vt:lpstr>
      <vt:lpstr>Subcategory</vt:lpstr>
      <vt:lpstr>IconBasePaths</vt:lpstr>
      <vt:lpstr>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Schulze, Thorben (EECF/2)</dc:creator>
  <cp:lastModifiedBy>Beyaz, Damla (CQTN)</cp:lastModifiedBy>
  <dcterms:created xsi:type="dcterms:W3CDTF">2016-11-10T14:51:54Z</dcterms:created>
  <dcterms:modified xsi:type="dcterms:W3CDTF">2017-12-08T13:50:11Z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