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v23aha\Documents\GitHub\P_AppMobile_Mathieu_Bamert\"/>
    </mc:Choice>
  </mc:AlternateContent>
  <xr:revisionPtr revIDLastSave="0" documentId="13_ncr:1_{CCE93453-487B-448E-ACEA-60F91EA12DC9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<sst xmlns="http://schemas.openxmlformats.org/spreadsheetml/2006/main" count="65" uniqueCount="47">
  <si>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</si>
  <si>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</si>
  <si>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</si>
  <si>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</si>
  <si>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</si>
  <si>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</si>
  <si>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</si>
  <si>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</si>
  <si>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</si>
  <si>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</si>
  <si>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</si>
  <si>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</si>
  <si>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</si>
  <si>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</si>
  <si>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</si>
  <si>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</si>
  <si>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</si>
  <si>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</si>
  <si>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</si>
  <si>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</si>
  <si>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</si>
  <si>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</si>
  <si>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</si>
  <si>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</si>
  <si>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</si>
  <si>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</si>
  <si>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</si>
  <si>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21.03.2024  au 30.05.2024</t>
  </si>
  <si>
    <t xml:space="preserve">Discussion sur le CDC. Lecture du CDC et analyse avec le prof. </t>
  </si>
  <si>
    <t>Mise en place du repository Github. Plus ajout des documents de base.</t>
  </si>
  <si>
    <t>Création d'un figma, Ajout du modèle du téléphone, débuts de la création du figma</t>
  </si>
  <si>
    <t>Présence et discussion du déroulement de l'après midi</t>
  </si>
  <si>
    <t>Bamert Mathieu</t>
  </si>
  <si>
    <t>Remplissage du journal de travail</t>
  </si>
  <si>
    <t>J'ai continué le design de mon application mobile</t>
  </si>
  <si>
    <t>J'ai designer mon application sur figma</t>
  </si>
  <si>
    <t>Présence et discussion du déroulement de l'après midi et des framework</t>
  </si>
  <si>
    <t>J'ai commencer à développer mon application en faisant le début de la première page et la navigation</t>
  </si>
  <si>
    <t>J'ai eu un problème car je n'arrivais pas a trouver un sous-dossier pour relier à une page XAML</t>
  </si>
  <si>
    <t>J'ai continuer la première page en changeant l'image et le texte</t>
  </si>
  <si>
    <t>On a discuter de l'après midi et fais des pendu.</t>
  </si>
  <si>
    <t>J'ai fais la connexion avec des livres. Alban m'a aidé à faire cette connexion.</t>
  </si>
  <si>
    <t>J'ai commencé le crud de mon applications</t>
  </si>
  <si>
    <t>Discussion avant le projet</t>
  </si>
  <si>
    <t>J'ai connecter la base de donné. Et j'ai essayé d'insérer tous les epub</t>
  </si>
  <si>
    <t>J'ai fais le front-end de mon app</t>
  </si>
  <si>
    <t>J'ai vais des erreur de connexion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</si>
</sst>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0.24305555555555555</c:v>
                </c:pt>
                <c:pt idx="2">
                  <c:v>0</c:v>
                </c:pt>
                <c:pt idx="3">
                  <c:v>1.7361111111111112E-2</c:v>
                </c:pt>
                <c:pt idx="4">
                  <c:v>0.10069444444444445</c:v>
                </c:pt>
                <c:pt idx="5">
                  <c:v>0</c:v>
                </c:pt>
                <c:pt idx="6">
                  <c:v>0.125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3" activePane="bottomLeft" state="frozen"/>
      <selection pane="bottomLeft" activeCell="G24" sqref="G24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32</v>
      </c>
      <c r="D2" s="57"/>
      <c r="E2" s="57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11 heurs 55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300</v>
      </c>
      <c r="D4" s="22">
        <f>SUBTOTAL(9,$D$7:$D$531)</f>
        <v>415</v>
      </c>
      <c r="E4" s="40">
        <f>SUM(C4:D4)</f>
        <v>715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>
        <v>15</v>
      </c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/>
      <c r="D8" s="48">
        <v>15</v>
      </c>
      <c r="E8" s="49" t="s">
        <v>22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45737</v>
      </c>
      <c r="C9" s="51"/>
      <c r="D9" s="52">
        <v>45</v>
      </c>
      <c r="E9" s="53" t="s">
        <v>21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45744</v>
      </c>
      <c r="C10" s="47"/>
      <c r="D10" s="48">
        <v>15</v>
      </c>
      <c r="E10" s="49" t="s">
        <v>7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13</v>
      </c>
      <c r="B11" s="50">
        <v>45744</v>
      </c>
      <c r="C11" s="51"/>
      <c r="D11" s="52">
        <v>15</v>
      </c>
      <c r="E11" s="53" t="s">
        <v>6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>
        <v>1</v>
      </c>
      <c r="D12" s="48">
        <v>45</v>
      </c>
      <c r="E12" s="49" t="s">
        <v>21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14</v>
      </c>
      <c r="B13" s="50">
        <v>45751</v>
      </c>
      <c r="C13" s="51"/>
      <c r="D13" s="52">
        <v>15</v>
      </c>
      <c r="E13" s="53" t="s">
        <v>7</v>
      </c>
      <c r="F13" s="36" t="s">
        <v>36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14</v>
      </c>
      <c r="B14" s="46">
        <v>45751</v>
      </c>
      <c r="C14" s="47"/>
      <c r="D14" s="48">
        <v>30</v>
      </c>
      <c r="E14" s="49" t="s">
        <v>21</v>
      </c>
      <c r="F14" s="36" t="s">
        <v>35</v>
      </c>
      <c r="G14" s="55"/>
      <c r="M14" t="s">
        <v>21</v>
      </c>
      <c r="N14">
        <v>7</v>
      </c>
      <c r="O14">
        <v>30</v>
      </c>
    </row>
    <row r="15" spans="1:15" ht="31.5" x14ac:dyDescent="0.25">
      <c r="A15" s="16">
        <f>IF(ISBLANK(B15),"",_xlfn.ISOWEEKNUM('Journal de travail'!$B15))</f>
        <v>14</v>
      </c>
      <c r="B15" s="50">
        <v>45751</v>
      </c>
      <c r="C15" s="51">
        <v>1</v>
      </c>
      <c r="D15" s="52">
        <v>30</v>
      </c>
      <c r="E15" s="53" t="s">
        <v>4</v>
      </c>
      <c r="F15" s="36" t="s">
        <v>37</v>
      </c>
      <c r="G15" s="56" t="s">
        <v>38</v>
      </c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15</v>
      </c>
      <c r="B16" s="46">
        <v>45755</v>
      </c>
      <c r="C16" s="47"/>
      <c r="D16" s="48">
        <v>45</v>
      </c>
      <c r="E16" s="49" t="s">
        <v>4</v>
      </c>
      <c r="F16" s="36" t="s">
        <v>39</v>
      </c>
      <c r="G16" s="55"/>
      <c r="O16">
        <v>40</v>
      </c>
    </row>
    <row r="17" spans="1:15" x14ac:dyDescent="0.25">
      <c r="A17" s="16">
        <f>IF(ISBLANK(B17),"",_xlfn.ISOWEEKNUM('Journal de travail'!$B17))</f>
        <v>15</v>
      </c>
      <c r="B17" s="50">
        <v>45758</v>
      </c>
      <c r="C17" s="51"/>
      <c r="D17" s="52">
        <v>15</v>
      </c>
      <c r="E17" s="53" t="s">
        <v>7</v>
      </c>
      <c r="F17" s="36" t="s">
        <v>40</v>
      </c>
      <c r="G17" s="56"/>
      <c r="O17">
        <v>45</v>
      </c>
    </row>
    <row r="18" spans="1:15" x14ac:dyDescent="0.25">
      <c r="A18" s="8">
        <f>IF(ISBLANK(B18),"",_xlfn.ISOWEEKNUM('Journal de travail'!$B18))</f>
        <v>15</v>
      </c>
      <c r="B18" s="46">
        <v>45758</v>
      </c>
      <c r="C18" s="47">
        <v>1</v>
      </c>
      <c r="D18" s="48">
        <v>30</v>
      </c>
      <c r="E18" s="49" t="s">
        <v>4</v>
      </c>
      <c r="F18" s="36" t="s">
        <v>41</v>
      </c>
      <c r="G18" s="55"/>
      <c r="O18">
        <v>50</v>
      </c>
    </row>
    <row r="19" spans="1:15" x14ac:dyDescent="0.25">
      <c r="A19" s="16">
        <f>IF(ISBLANK(B19),"",_xlfn.ISOWEEKNUM('Journal de travail'!$B19))</f>
        <v>15</v>
      </c>
      <c r="B19" s="50">
        <v>45758</v>
      </c>
      <c r="C19" s="51"/>
      <c r="D19" s="52">
        <v>30</v>
      </c>
      <c r="E19" s="53" t="s">
        <v>4</v>
      </c>
      <c r="F19" s="36" t="s">
        <v>42</v>
      </c>
      <c r="G19" s="56"/>
      <c r="O19">
        <v>55</v>
      </c>
    </row>
    <row r="20" spans="1:15" x14ac:dyDescent="0.25">
      <c r="A20" s="8">
        <f>IF(ISBLANK(B20),"",_xlfn.ISOWEEKNUM('Journal de travail'!$B20))</f>
        <v>18</v>
      </c>
      <c r="B20" s="46">
        <v>45779</v>
      </c>
      <c r="C20" s="47"/>
      <c r="D20" s="48">
        <v>25</v>
      </c>
      <c r="E20" s="49" t="s">
        <v>7</v>
      </c>
      <c r="F20" s="36" t="s">
        <v>43</v>
      </c>
      <c r="G20" s="55"/>
    </row>
    <row r="21" spans="1:15" x14ac:dyDescent="0.25">
      <c r="A21" s="16">
        <f>IF(ISBLANK(B21),"",_xlfn.ISOWEEKNUM('Journal de travail'!$B21))</f>
        <v>18</v>
      </c>
      <c r="B21" s="50">
        <v>45779</v>
      </c>
      <c r="C21" s="51">
        <v>1</v>
      </c>
      <c r="D21" s="52">
        <v>25</v>
      </c>
      <c r="E21" s="53" t="s">
        <v>4</v>
      </c>
      <c r="F21" s="36" t="s">
        <v>44</v>
      </c>
      <c r="G21" s="56" t="s">
        <v>46</v>
      </c>
    </row>
    <row r="22" spans="1:15" x14ac:dyDescent="0.25">
      <c r="A22" s="8">
        <f>IF(ISBLANK(B22),"",_xlfn.ISOWEEKNUM('Journal de travail'!$B22))</f>
        <v>18</v>
      </c>
      <c r="B22" s="46">
        <v>45779</v>
      </c>
      <c r="C22" s="47"/>
      <c r="D22" s="48">
        <v>10</v>
      </c>
      <c r="E22" s="49" t="s">
        <v>4</v>
      </c>
      <c r="F22" s="36" t="s">
        <v>45</v>
      </c>
      <c r="G22" s="55"/>
    </row>
    <row r="23" spans="1:15" x14ac:dyDescent="0.25">
      <c r="A23" s="16">
        <f>IF(ISBLANK(B23),"",_xlfn.ISOWEEKNUM('Journal de travail'!$B23))</f>
        <v>18</v>
      </c>
      <c r="B23" s="50">
        <v>45779</v>
      </c>
      <c r="C23" s="51"/>
      <c r="D23" s="52">
        <v>10</v>
      </c>
      <c r="E23" s="53" t="s">
        <v>6</v>
      </c>
      <c r="F23" s="36" t="s">
        <v>33</v>
      </c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180</v>
      </c>
      <c r="B5">
        <f>SUMIF('Journal de travail'!$E$7:$E$532,Analyse!C5,'Journal de travail'!$D$7:$D$532)</f>
        <v>170</v>
      </c>
      <c r="C5" s="41" t="str">
        <f>'Journal de travail'!M9</f>
        <v>Développement</v>
      </c>
      <c r="D5" s="33">
        <f t="shared" ref="D5:D11" si="0">(A5+B5)/1440</f>
        <v>0.24305555555555555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25</v>
      </c>
      <c r="C7" s="27" t="str">
        <f>'Journal de travail'!M11</f>
        <v>Documentation</v>
      </c>
      <c r="D7" s="33">
        <f t="shared" si="0"/>
        <v>1.7361111111111112E-2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85</v>
      </c>
      <c r="C8" s="28" t="str">
        <f>'Journal de travail'!M12</f>
        <v>Meeting</v>
      </c>
      <c r="D8" s="33">
        <f t="shared" si="0"/>
        <v>0.10069444444444445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120</v>
      </c>
      <c r="C10" s="37" t="str">
        <f>'Journal de travail'!M14</f>
        <v>Design</v>
      </c>
      <c r="D10" s="33">
        <f t="shared" si="0"/>
        <v>0.125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0.49652777777777785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Mathieu Bamert</cp:lastModifiedBy>
  <cp:revision/>
  <dcterms:created xsi:type="dcterms:W3CDTF">2023-11-21T20:00:34Z</dcterms:created>
  <dcterms:modified xsi:type="dcterms:W3CDTF">2025-05-02T13:44:45Z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