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M\Downloads\"/>
    </mc:Choice>
  </mc:AlternateContent>
  <xr:revisionPtr revIDLastSave="0" documentId="13_ncr:1_{1E87A7BC-D227-4EDF-8DAC-2FA5D1B7B815}" xr6:coauthVersionLast="46" xr6:coauthVersionMax="46" xr10:uidLastSave="{00000000-0000-0000-0000-000000000000}"/>
  <bookViews>
    <workbookView xWindow="33720" yWindow="-120" windowWidth="29040" windowHeight="15840" activeTab="1" xr2:uid="{00000000-000D-0000-FFFF-FFFF00000000}"/>
  </bookViews>
  <sheets>
    <sheet name="Product List" sheetId="1" r:id="rId1"/>
    <sheet name="Orders" sheetId="2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<sst xmlns="http://schemas.openxmlformats.org/spreadsheetml/2006/main" count="65" uniqueCount="34">
  <si>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</si>
  <si>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</si>
  <si>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</si>
  <si>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</si>
  <si>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</si>
  <si>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</si>
  <si>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</si>
  <si>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</si>
  <si>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</si>
  <si>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</si>
  <si>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</si>
  <si>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</si>
  <si>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</si>
  <si>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</si>
  <si>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</si>
  <si>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</si>
  <si>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</si>
  <si>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</si>
  <si>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</si>
  <si>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</si>
  <si>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</si>
  <si>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</si>
  <si>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</si>
  <si>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</si>
  <si>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</si>
  <si>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</si>
  <si>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</si>
  <si>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</si>
  <si>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</si>
  <si>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</si>
  <si>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Grand Total</t>
  </si>
  <si>
    <t xml:space="preserve"> Price</t>
  </si>
  <si>
    <t xml:space="preserve"> Shipping Price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</si>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</sst>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2" xfId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3" fontId="0" fillId="0" borderId="0" xfId="0" applyNumberFormat="1"/>
    <xf numFmtId="0" fontId="4" fillId="2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70"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/>
    </dxf>
    <dxf>
      <alignment horizontal="center"/>
    </dxf>
    <dxf>
      <alignment horizontal="center"/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border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border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border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border>
        <horizontal style="thin">
          <color theme="0" tint="-4.9989318521683403E-2"/>
        </horizontal>
      </border>
    </dxf>
    <dxf>
      <border>
        <horizontal style="thin">
          <color theme="0" tint="-4.9989318521683403E-2"/>
        </horizontal>
      </border>
    </dxf>
    <dxf>
      <border>
        <horizontal style="thin">
          <color theme="0" tint="-4.9989318521683403E-2"/>
        </horizontal>
      </border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border>
        <horizontal style="thin">
          <color theme="0" tint="-4.9989318521683403E-2"/>
        </horizontal>
      </border>
    </dxf>
    <dxf>
      <border>
        <horizontal style="thin">
          <color theme="0" tint="-4.9989318521683403E-2"/>
        </horizontal>
      </border>
    </dxf>
    <dxf>
      <border>
        <horizontal style="thin">
          <color theme="0" tint="-4.9989318521683403E-2"/>
        </horizontal>
      </border>
    </dxf>
    <dxf>
      <border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border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border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horizontal style="thin">
          <color theme="0" tint="-4.9989318521683403E-2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M" refreshedDate="44259.891036458335" createdVersion="6" refreshedVersion="6" minRefreshableVersion="3" recordCount="28" xr:uid="{4A537CA3-564D-49B2-B846-67151045C4BA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164">
      <sharedItems containsSemiMixedTypes="0" containsString="0" containsNumber="1" minValue="3.99" maxValue="109.99"/>
    </cacheField>
    <cacheField name="Shipping Price" numFmtId="164">
      <sharedItems containsSemiMixedTypes="0" containsString="0" containsNumber="1" minValue="0.5" maxValue="7.25"/>
    </cacheField>
    <cacheField name="Total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C7E77-73FE-4258-AF32-A1E9B8A05ABB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G1:K24" firstHeaderRow="0" firstDataRow="1" firstDataCol="2"/>
  <pivotFields count="6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3">
    <i>
      <x/>
      <x v="4"/>
    </i>
    <i r="1">
      <x v="5"/>
    </i>
    <i r="1">
      <x v="9"/>
    </i>
    <i>
      <x v="1"/>
      <x/>
    </i>
    <i r="1">
      <x v="6"/>
    </i>
    <i r="1">
      <x v="7"/>
    </i>
    <i>
      <x v="2"/>
      <x/>
    </i>
    <i r="1">
      <x v="1"/>
    </i>
    <i r="1">
      <x v="4"/>
    </i>
    <i r="1">
      <x v="5"/>
    </i>
    <i r="1">
      <x v="10"/>
    </i>
    <i r="1">
      <x v="11"/>
    </i>
    <i>
      <x v="3"/>
      <x v="4"/>
    </i>
    <i r="1">
      <x v="5"/>
    </i>
    <i r="1">
      <x v="9"/>
    </i>
    <i r="1">
      <x v="11"/>
    </i>
    <i>
      <x v="4"/>
      <x v="5"/>
    </i>
    <i>
      <x v="5"/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Price" fld="3" baseField="0" baseItem="0"/>
    <dataField name=" Shipping Price" fld="4" baseField="0" baseItem="0"/>
    <dataField name=" Total" fld="5" baseField="0" baseItem="0" numFmtId="164"/>
  </dataFields>
  <formats count="28">
    <format dxfId="69">
      <pivotArea field="0" type="button" dataOnly="0" labelOnly="1" outline="0" axis="axisRow" fieldPosition="0"/>
    </format>
    <format dxfId="68">
      <pivotArea field="1" type="button" dataOnly="0" labelOnly="1" outline="0" axis="axisRow" fieldPosition="1"/>
    </format>
    <format dxfId="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">
      <pivotArea field="0" type="button" dataOnly="0" labelOnly="1" outline="0" axis="axisRow" fieldPosition="0"/>
    </format>
    <format dxfId="65">
      <pivotArea field="1" type="button" dataOnly="0" labelOnly="1" outline="0" axis="axisRow" fieldPosition="1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">
      <pivotArea field="0" type="button" dataOnly="0" labelOnly="1" outline="0" axis="axisRow" fieldPosition="0"/>
    </format>
    <format dxfId="62">
      <pivotArea field="1" type="button" dataOnly="0" labelOnly="1" outline="0" axis="axisRow" fieldPosition="1"/>
    </format>
    <format dxfId="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0">
      <pivotArea field="0" type="button" dataOnly="0" labelOnly="1" outline="0" axis="axisRow" fieldPosition="0"/>
    </format>
    <format dxfId="59">
      <pivotArea field="1" type="button" dataOnly="0" labelOnly="1" outline="0" axis="axisRow" fieldPosition="1"/>
    </format>
    <format dxfId="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">
      <pivotArea field="0" type="button" dataOnly="0" labelOnly="1" outline="0" axis="axisRow" fieldPosition="0"/>
    </format>
    <format dxfId="43">
      <pivotArea field="1" type="button" dataOnly="0" labelOnly="1" outline="0" axis="axisRow" fieldPosition="1"/>
    </format>
    <format dxfId="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">
      <pivotArea field="0" type="button" dataOnly="0" labelOnly="1" outline="0" axis="axisRow" fieldPosition="0"/>
    </format>
    <format dxfId="40">
      <pivotArea field="1" type="button" dataOnly="0" labelOnly="1" outline="0" axis="axisRow" fieldPosition="1"/>
    </format>
    <format dxfId="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">
      <pivotArea field="0" type="button" dataOnly="0" labelOnly="1" outline="0" axis="axisRow" fieldPosition="0"/>
    </format>
    <format dxfId="37">
      <pivotArea field="1" type="button" dataOnly="0" labelOnly="1" outline="0" axis="axisRow" fieldPosition="1"/>
    </format>
    <format dxfId="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">
      <pivotArea field="0" type="button" dataOnly="0" labelOnly="1" outline="0" axis="axisRow" fieldPosition="0"/>
    </format>
    <format dxfId="34">
      <pivotArea field="1" type="button" dataOnly="0" labelOnly="1" outline="0" axis="axisRow" fieldPosition="1"/>
    </format>
    <format dxfId="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">
      <pivotArea field="0" type="button" dataOnly="0" labelOnly="1" outline="0" axis="axisRow" fieldPosition="0"/>
    </format>
    <format dxfId="31">
      <pivotArea field="1" type="button" dataOnly="0" labelOnly="1" outline="0" axis="axisRow" fieldPosition="1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workbookViewId="0"/>
  </sheetViews>
  <sheetFormatPr defaultRowHeight="14.5" x14ac:dyDescent="0.35"/>
  <cols>
    <col min="2" max="2" width="25.7265625" customWidth="1"/>
    <col min="3" max="3" width="15.26953125" customWidth="1"/>
    <col min="4" max="4" width="10.7265625" customWidth="1"/>
    <col min="5" max="5" width="11.7265625" customWidth="1"/>
  </cols>
  <sheetData>
    <row r="1" spans="1:6" ht="15" thickBot="1" x14ac:dyDescent="0.4">
      <c r="A1" s="1" t="s">
        <v>0</v>
      </c>
      <c r="B1" s="1" t="s">
        <v>2</v>
      </c>
      <c r="C1" s="1" t="s">
        <v>1</v>
      </c>
      <c r="D1" s="4"/>
      <c r="E1" s="1" t="s">
        <v>3</v>
      </c>
      <c r="F1" s="5" t="s">
        <v>21</v>
      </c>
    </row>
    <row r="2" spans="1:6" ht="15" thickTop="1" x14ac:dyDescent="0.35">
      <c r="A2">
        <v>100</v>
      </c>
      <c r="B2" s="2" t="s">
        <v>4</v>
      </c>
      <c r="C2" s="3">
        <v>19.96</v>
      </c>
      <c r="E2" t="s">
        <v>22</v>
      </c>
      <c r="F2" s="3">
        <v>0.5</v>
      </c>
    </row>
    <row r="3" spans="1:6" x14ac:dyDescent="0.35">
      <c r="A3">
        <f>100+ROW()-2</f>
        <v>101</v>
      </c>
      <c r="B3" s="2" t="s">
        <v>5</v>
      </c>
      <c r="C3" s="3">
        <v>14.96</v>
      </c>
      <c r="E3" t="s">
        <v>23</v>
      </c>
      <c r="F3" s="3">
        <v>2.75</v>
      </c>
    </row>
    <row r="4" spans="1:6" x14ac:dyDescent="0.35">
      <c r="A4">
        <f t="shared" ref="A4:A11" si="0">100+ROW()-2</f>
        <v>102</v>
      </c>
      <c r="B4" s="2" t="s">
        <v>6</v>
      </c>
      <c r="C4" s="3">
        <v>3.99</v>
      </c>
      <c r="E4" t="s">
        <v>24</v>
      </c>
      <c r="F4" s="3">
        <v>5</v>
      </c>
    </row>
    <row r="5" spans="1:6" x14ac:dyDescent="0.35">
      <c r="A5">
        <f t="shared" si="0"/>
        <v>103</v>
      </c>
      <c r="B5" s="2" t="s">
        <v>7</v>
      </c>
      <c r="C5" s="3">
        <v>4.42</v>
      </c>
      <c r="E5" t="s">
        <v>25</v>
      </c>
      <c r="F5" s="3">
        <v>7.25</v>
      </c>
    </row>
    <row r="6" spans="1:6" x14ac:dyDescent="0.35">
      <c r="A6">
        <f t="shared" si="0"/>
        <v>104</v>
      </c>
      <c r="B6" s="2" t="s">
        <v>8</v>
      </c>
      <c r="C6" s="3">
        <v>7.99</v>
      </c>
    </row>
    <row r="7" spans="1:6" x14ac:dyDescent="0.35">
      <c r="A7">
        <f t="shared" si="0"/>
        <v>105</v>
      </c>
      <c r="B7" s="2" t="s">
        <v>9</v>
      </c>
      <c r="C7" s="3">
        <v>10.95</v>
      </c>
    </row>
    <row r="8" spans="1:6" x14ac:dyDescent="0.35">
      <c r="A8">
        <f t="shared" si="0"/>
        <v>106</v>
      </c>
      <c r="B8" s="2" t="s">
        <v>10</v>
      </c>
      <c r="C8" s="3">
        <v>3.99</v>
      </c>
    </row>
    <row r="9" spans="1:6" x14ac:dyDescent="0.35">
      <c r="A9">
        <f t="shared" si="0"/>
        <v>107</v>
      </c>
      <c r="B9" s="2" t="s">
        <v>11</v>
      </c>
      <c r="C9" s="3">
        <v>7.75</v>
      </c>
    </row>
    <row r="10" spans="1:6" x14ac:dyDescent="0.35">
      <c r="A10">
        <f t="shared" si="0"/>
        <v>108</v>
      </c>
      <c r="B10" s="2" t="s">
        <v>12</v>
      </c>
      <c r="C10" s="3">
        <v>7.95</v>
      </c>
    </row>
    <row r="11" spans="1:6" x14ac:dyDescent="0.35">
      <c r="A11">
        <f t="shared" si="0"/>
        <v>109</v>
      </c>
      <c r="B11" s="2" t="s">
        <v>13</v>
      </c>
      <c r="C11" s="3">
        <v>9.99</v>
      </c>
    </row>
    <row r="12" spans="1:6" x14ac:dyDescent="0.35">
      <c r="A12">
        <v>200</v>
      </c>
      <c r="B12" s="2" t="s">
        <v>14</v>
      </c>
      <c r="C12" s="3">
        <v>15.99</v>
      </c>
    </row>
    <row r="13" spans="1:6" x14ac:dyDescent="0.35">
      <c r="A13">
        <f>A12+1</f>
        <v>201</v>
      </c>
      <c r="B13" s="2" t="s">
        <v>15</v>
      </c>
      <c r="C13" s="3">
        <v>31.99</v>
      </c>
    </row>
    <row r="14" spans="1:6" x14ac:dyDescent="0.35">
      <c r="A14">
        <f t="shared" ref="A14:A18" si="1">A13+1</f>
        <v>202</v>
      </c>
      <c r="B14" s="2" t="s">
        <v>16</v>
      </c>
      <c r="C14" s="3">
        <v>6.76</v>
      </c>
    </row>
    <row r="15" spans="1:6" x14ac:dyDescent="0.35">
      <c r="A15">
        <f t="shared" si="1"/>
        <v>203</v>
      </c>
      <c r="B15" s="2" t="s">
        <v>17</v>
      </c>
      <c r="C15" s="3">
        <v>19.989999999999998</v>
      </c>
    </row>
    <row r="16" spans="1:6" x14ac:dyDescent="0.35">
      <c r="A16">
        <f t="shared" si="1"/>
        <v>204</v>
      </c>
      <c r="B16" s="2" t="s">
        <v>18</v>
      </c>
      <c r="C16" s="3">
        <v>13.28</v>
      </c>
    </row>
    <row r="17" spans="1:3" x14ac:dyDescent="0.35">
      <c r="A17">
        <f t="shared" si="1"/>
        <v>205</v>
      </c>
      <c r="B17" s="2" t="s">
        <v>19</v>
      </c>
      <c r="C17" s="3">
        <v>21.99</v>
      </c>
    </row>
    <row r="18" spans="1:3" x14ac:dyDescent="0.35">
      <c r="A18">
        <f t="shared" si="1"/>
        <v>206</v>
      </c>
      <c r="B18" s="2" t="s">
        <v>20</v>
      </c>
      <c r="C18" s="3">
        <v>109.99</v>
      </c>
    </row>
    <row r="19" spans="1:3" x14ac:dyDescent="0.35">
      <c r="B19" s="2"/>
    </row>
    <row r="20" spans="1:3" x14ac:dyDescent="0.35"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showGridLines="0" tabSelected="1" workbookViewId="0"/>
  </sheetViews>
  <sheetFormatPr defaultRowHeight="14.5" x14ac:dyDescent="0.35"/>
  <cols>
    <col min="1" max="2" width="15.7265625" style="2" customWidth="1"/>
    <col min="3" max="3" width="17.7265625" style="2" customWidth="1"/>
    <col min="4" max="5" width="15.7265625" style="2" customWidth="1"/>
    <col min="6" max="6" width="15.7265625" customWidth="1"/>
    <col min="7" max="7" width="13.6328125" bestFit="1" customWidth="1"/>
    <col min="8" max="8" width="14.26953125" bestFit="1" customWidth="1"/>
    <col min="9" max="9" width="7.6328125" bestFit="1" customWidth="1"/>
    <col min="10" max="10" width="13" bestFit="1" customWidth="1"/>
    <col min="11" max="11" width="7.6328125" bestFit="1" customWidth="1"/>
  </cols>
  <sheetData>
    <row r="1" spans="1:11" x14ac:dyDescent="0.35">
      <c r="A1" s="6" t="s">
        <v>26</v>
      </c>
      <c r="B1" s="6" t="s">
        <v>27</v>
      </c>
      <c r="C1" s="6" t="s">
        <v>28</v>
      </c>
      <c r="D1" s="6" t="s">
        <v>21</v>
      </c>
      <c r="E1" s="6" t="s">
        <v>29</v>
      </c>
      <c r="G1" s="11" t="s">
        <v>26</v>
      </c>
      <c r="H1" s="11" t="s">
        <v>27</v>
      </c>
      <c r="I1" s="11" t="s">
        <v>31</v>
      </c>
      <c r="J1" s="11" t="s">
        <v>32</v>
      </c>
      <c r="K1" s="13" t="s">
        <v>33</v>
      </c>
    </row>
    <row r="2" spans="1:11" x14ac:dyDescent="0.35">
      <c r="A2" s="7">
        <v>10029367401</v>
      </c>
      <c r="B2" s="7">
        <v>105</v>
      </c>
      <c r="C2" s="8" t="s">
        <v>22</v>
      </c>
      <c r="D2" s="9">
        <f>VLOOKUP(B2,'Product List'!$A$2:$C$18,3,0)</f>
        <v>10.95</v>
      </c>
      <c r="E2" s="9">
        <f>VLOOKUP(C2,'Product List'!$E$2:$F$5,2,0)</f>
        <v>0.5</v>
      </c>
      <c r="G2">
        <v>10029367401</v>
      </c>
      <c r="H2">
        <v>105</v>
      </c>
      <c r="I2" s="12">
        <v>21.9</v>
      </c>
      <c r="J2" s="12">
        <v>7.75</v>
      </c>
      <c r="K2" s="12">
        <v>29.65</v>
      </c>
    </row>
    <row r="3" spans="1:11" x14ac:dyDescent="0.35">
      <c r="A3" s="10">
        <v>10029367401</v>
      </c>
      <c r="B3" s="7">
        <v>200</v>
      </c>
      <c r="C3" s="8" t="s">
        <v>24</v>
      </c>
      <c r="D3" s="9">
        <f>VLOOKUP(B3,'Product List'!$A$2:$C$18,3,0)</f>
        <v>15.99</v>
      </c>
      <c r="E3" s="9">
        <f>VLOOKUP(C3,'Product List'!$E$2:$F$5,2,0)</f>
        <v>5</v>
      </c>
      <c r="G3">
        <v>10029367401</v>
      </c>
      <c r="H3">
        <v>106</v>
      </c>
      <c r="I3" s="12">
        <v>3.99</v>
      </c>
      <c r="J3" s="12">
        <v>2.75</v>
      </c>
      <c r="K3" s="12">
        <v>6.74</v>
      </c>
    </row>
    <row r="4" spans="1:11" x14ac:dyDescent="0.35">
      <c r="A4" s="7">
        <v>10029367401</v>
      </c>
      <c r="B4" s="7">
        <v>105</v>
      </c>
      <c r="C4" s="8" t="s">
        <v>25</v>
      </c>
      <c r="D4" s="9">
        <f>VLOOKUP(B4,'Product List'!$A$2:$C$18,3,0)</f>
        <v>10.95</v>
      </c>
      <c r="E4" s="9">
        <f>VLOOKUP(C4,'Product List'!$E$2:$F$5,2,0)</f>
        <v>7.25</v>
      </c>
      <c r="G4">
        <v>10029367401</v>
      </c>
      <c r="H4">
        <v>200</v>
      </c>
      <c r="I4" s="12">
        <v>15.99</v>
      </c>
      <c r="J4" s="12">
        <v>5</v>
      </c>
      <c r="K4" s="12">
        <v>20.990000000000002</v>
      </c>
    </row>
    <row r="5" spans="1:11" x14ac:dyDescent="0.35">
      <c r="A5" s="7">
        <v>10029367401</v>
      </c>
      <c r="B5" s="7">
        <v>106</v>
      </c>
      <c r="C5" s="8" t="s">
        <v>23</v>
      </c>
      <c r="D5" s="9">
        <f>VLOOKUP(B5,'Product List'!$A$2:$C$18,3,0)</f>
        <v>3.99</v>
      </c>
      <c r="E5" s="9">
        <f>VLOOKUP(C5,'Product List'!$E$2:$F$5,2,0)</f>
        <v>2.75</v>
      </c>
      <c r="G5">
        <v>10029367402</v>
      </c>
      <c r="H5">
        <v>100</v>
      </c>
      <c r="I5" s="12">
        <v>19.96</v>
      </c>
      <c r="J5" s="12">
        <v>5</v>
      </c>
      <c r="K5" s="12">
        <v>24.96</v>
      </c>
    </row>
    <row r="6" spans="1:11" x14ac:dyDescent="0.35">
      <c r="A6" s="10">
        <v>10029367402</v>
      </c>
      <c r="B6" s="7">
        <v>108</v>
      </c>
      <c r="C6" s="8" t="s">
        <v>25</v>
      </c>
      <c r="D6" s="9">
        <f>VLOOKUP(B6,'Product List'!$A$2:$C$18,3,0)</f>
        <v>7.95</v>
      </c>
      <c r="E6" s="9">
        <f>VLOOKUP(C6,'Product List'!$E$2:$F$5,2,0)</f>
        <v>7.25</v>
      </c>
      <c r="G6">
        <v>10029367402</v>
      </c>
      <c r="H6">
        <v>107</v>
      </c>
      <c r="I6" s="12">
        <v>7.75</v>
      </c>
      <c r="J6" s="12">
        <v>2.75</v>
      </c>
      <c r="K6" s="12">
        <v>10.5</v>
      </c>
    </row>
    <row r="7" spans="1:11" x14ac:dyDescent="0.35">
      <c r="A7" s="10">
        <v>10029367402</v>
      </c>
      <c r="B7" s="7">
        <v>107</v>
      </c>
      <c r="C7" s="8" t="s">
        <v>23</v>
      </c>
      <c r="D7" s="9">
        <f>VLOOKUP(B7,'Product List'!$A$2:$C$18,3,0)</f>
        <v>7.75</v>
      </c>
      <c r="E7" s="9">
        <f>VLOOKUP(C7,'Product List'!$E$2:$F$5,2,0)</f>
        <v>2.75</v>
      </c>
      <c r="G7">
        <v>10029367402</v>
      </c>
      <c r="H7">
        <v>108</v>
      </c>
      <c r="I7" s="12">
        <v>7.95</v>
      </c>
      <c r="J7" s="12">
        <v>7.25</v>
      </c>
      <c r="K7" s="12">
        <v>15.2</v>
      </c>
    </row>
    <row r="8" spans="1:11" x14ac:dyDescent="0.35">
      <c r="A8" s="10">
        <v>10029367402</v>
      </c>
      <c r="B8" s="7">
        <v>100</v>
      </c>
      <c r="C8" s="8" t="s">
        <v>24</v>
      </c>
      <c r="D8" s="9">
        <f>VLOOKUP(B8,'Product List'!$A$2:$C$18,3,0)</f>
        <v>19.96</v>
      </c>
      <c r="E8" s="9">
        <f>VLOOKUP(C8,'Product List'!$E$2:$F$5,2,0)</f>
        <v>5</v>
      </c>
      <c r="G8">
        <v>10029367403</v>
      </c>
      <c r="H8">
        <v>100</v>
      </c>
      <c r="I8" s="12">
        <v>19.96</v>
      </c>
      <c r="J8" s="12">
        <v>2.75</v>
      </c>
      <c r="K8" s="12">
        <v>22.71</v>
      </c>
    </row>
    <row r="9" spans="1:11" x14ac:dyDescent="0.35">
      <c r="A9" s="10">
        <v>10029367403</v>
      </c>
      <c r="B9" s="7">
        <v>202</v>
      </c>
      <c r="C9" s="8" t="s">
        <v>24</v>
      </c>
      <c r="D9" s="9">
        <f>VLOOKUP(B9,'Product List'!$A$2:$C$18,3,0)</f>
        <v>6.76</v>
      </c>
      <c r="E9" s="9">
        <f>VLOOKUP(C9,'Product List'!$E$2:$F$5,2,0)</f>
        <v>5</v>
      </c>
      <c r="G9">
        <v>10029367403</v>
      </c>
      <c r="H9">
        <v>101</v>
      </c>
      <c r="I9" s="12">
        <v>14.96</v>
      </c>
      <c r="J9" s="12">
        <v>7.25</v>
      </c>
      <c r="K9" s="12">
        <v>22.21</v>
      </c>
    </row>
    <row r="10" spans="1:11" x14ac:dyDescent="0.35">
      <c r="A10" s="10">
        <v>10029367403</v>
      </c>
      <c r="B10" s="7">
        <v>105</v>
      </c>
      <c r="C10" s="8" t="s">
        <v>25</v>
      </c>
      <c r="D10" s="9">
        <f>VLOOKUP(B10,'Product List'!$A$2:$C$18,3,0)</f>
        <v>10.95</v>
      </c>
      <c r="E10" s="9">
        <f>VLOOKUP(C10,'Product List'!$E$2:$F$5,2,0)</f>
        <v>7.25</v>
      </c>
      <c r="G10">
        <v>10029367403</v>
      </c>
      <c r="H10">
        <v>105</v>
      </c>
      <c r="I10" s="12">
        <v>10.95</v>
      </c>
      <c r="J10" s="12">
        <v>7.25</v>
      </c>
      <c r="K10" s="12">
        <v>18.2</v>
      </c>
    </row>
    <row r="11" spans="1:11" x14ac:dyDescent="0.35">
      <c r="A11" s="10">
        <v>10029367403</v>
      </c>
      <c r="B11" s="7">
        <v>106</v>
      </c>
      <c r="C11" s="8" t="s">
        <v>24</v>
      </c>
      <c r="D11" s="9">
        <f>VLOOKUP(B11,'Product List'!$A$2:$C$18,3,0)</f>
        <v>3.99</v>
      </c>
      <c r="E11" s="9">
        <f>VLOOKUP(C11,'Product List'!$E$2:$F$5,2,0)</f>
        <v>5</v>
      </c>
      <c r="G11">
        <v>10029367403</v>
      </c>
      <c r="H11">
        <v>106</v>
      </c>
      <c r="I11" s="12">
        <v>7.98</v>
      </c>
      <c r="J11" s="12">
        <v>10</v>
      </c>
      <c r="K11" s="12">
        <v>17.98</v>
      </c>
    </row>
    <row r="12" spans="1:11" x14ac:dyDescent="0.35">
      <c r="A12" s="10">
        <v>10029367403</v>
      </c>
      <c r="B12" s="7">
        <v>106</v>
      </c>
      <c r="C12" s="8" t="s">
        <v>24</v>
      </c>
      <c r="D12" s="9">
        <f>VLOOKUP(B12,'Product List'!$A$2:$C$18,3,0)</f>
        <v>3.99</v>
      </c>
      <c r="E12" s="9">
        <f>VLOOKUP(C12,'Product List'!$E$2:$F$5,2,0)</f>
        <v>5</v>
      </c>
      <c r="G12">
        <v>10029367403</v>
      </c>
      <c r="H12">
        <v>201</v>
      </c>
      <c r="I12" s="12">
        <v>63.98</v>
      </c>
      <c r="J12" s="12">
        <v>1</v>
      </c>
      <c r="K12" s="12">
        <v>64.97999999999999</v>
      </c>
    </row>
    <row r="13" spans="1:11" x14ac:dyDescent="0.35">
      <c r="A13" s="10">
        <v>10029367403</v>
      </c>
      <c r="B13" s="7">
        <v>201</v>
      </c>
      <c r="C13" s="8" t="s">
        <v>22</v>
      </c>
      <c r="D13" s="9">
        <f>VLOOKUP(B13,'Product List'!$A$2:$C$18,3,0)</f>
        <v>31.99</v>
      </c>
      <c r="E13" s="9">
        <f>VLOOKUP(C13,'Product List'!$E$2:$F$5,2,0)</f>
        <v>0.5</v>
      </c>
      <c r="G13">
        <v>10029367403</v>
      </c>
      <c r="H13">
        <v>202</v>
      </c>
      <c r="I13" s="12">
        <v>6.76</v>
      </c>
      <c r="J13" s="12">
        <v>5</v>
      </c>
      <c r="K13" s="12">
        <v>11.76</v>
      </c>
    </row>
    <row r="14" spans="1:11" x14ac:dyDescent="0.35">
      <c r="A14" s="10">
        <v>10029367403</v>
      </c>
      <c r="B14" s="7">
        <v>100</v>
      </c>
      <c r="C14" s="8" t="s">
        <v>23</v>
      </c>
      <c r="D14" s="9">
        <f>VLOOKUP(B14,'Product List'!$A$2:$C$18,3,0)</f>
        <v>19.96</v>
      </c>
      <c r="E14" s="9">
        <f>VLOOKUP(C14,'Product List'!$E$2:$F$5,2,0)</f>
        <v>2.75</v>
      </c>
      <c r="G14">
        <v>10029367404</v>
      </c>
      <c r="H14">
        <v>105</v>
      </c>
      <c r="I14" s="12">
        <v>10.95</v>
      </c>
      <c r="J14" s="12">
        <v>5</v>
      </c>
      <c r="K14" s="12">
        <v>15.95</v>
      </c>
    </row>
    <row r="15" spans="1:11" x14ac:dyDescent="0.35">
      <c r="A15" s="10">
        <v>10029367403</v>
      </c>
      <c r="B15" s="7">
        <v>201</v>
      </c>
      <c r="C15" s="8" t="s">
        <v>22</v>
      </c>
      <c r="D15" s="9">
        <f>VLOOKUP(B15,'Product List'!$A$2:$C$18,3,0)</f>
        <v>31.99</v>
      </c>
      <c r="E15" s="9">
        <f>VLOOKUP(C15,'Product List'!$E$2:$F$5,2,0)</f>
        <v>0.5</v>
      </c>
      <c r="G15">
        <v>10029367404</v>
      </c>
      <c r="H15">
        <v>106</v>
      </c>
      <c r="I15" s="12">
        <v>3.99</v>
      </c>
      <c r="J15" s="12">
        <v>2.75</v>
      </c>
      <c r="K15" s="12">
        <v>6.74</v>
      </c>
    </row>
    <row r="16" spans="1:11" x14ac:dyDescent="0.35">
      <c r="A16" s="10">
        <v>10029367403</v>
      </c>
      <c r="B16" s="7">
        <v>101</v>
      </c>
      <c r="C16" s="8" t="s">
        <v>25</v>
      </c>
      <c r="D16" s="9">
        <f>VLOOKUP(B16,'Product List'!$A$2:$C$18,3,0)</f>
        <v>14.96</v>
      </c>
      <c r="E16" s="9">
        <f>VLOOKUP(C16,'Product List'!$E$2:$F$5,2,0)</f>
        <v>7.25</v>
      </c>
      <c r="G16">
        <v>10029367404</v>
      </c>
      <c r="H16">
        <v>200</v>
      </c>
      <c r="I16" s="12">
        <v>15.99</v>
      </c>
      <c r="J16" s="12">
        <v>5</v>
      </c>
      <c r="K16" s="12">
        <v>20.990000000000002</v>
      </c>
    </row>
    <row r="17" spans="1:11" x14ac:dyDescent="0.35">
      <c r="A17" s="10">
        <v>10029367404</v>
      </c>
      <c r="B17" s="7">
        <v>106</v>
      </c>
      <c r="C17" s="8" t="s">
        <v>23</v>
      </c>
      <c r="D17" s="9">
        <f>VLOOKUP(B17,'Product List'!$A$2:$C$18,3,0)</f>
        <v>3.99</v>
      </c>
      <c r="E17" s="9">
        <f>VLOOKUP(C17,'Product List'!$E$2:$F$5,2,0)</f>
        <v>2.75</v>
      </c>
      <c r="G17">
        <v>10029367404</v>
      </c>
      <c r="H17">
        <v>202</v>
      </c>
      <c r="I17" s="12">
        <v>6.76</v>
      </c>
      <c r="J17" s="12">
        <v>2.75</v>
      </c>
      <c r="K17" s="12">
        <v>9.51</v>
      </c>
    </row>
    <row r="18" spans="1:11" x14ac:dyDescent="0.35">
      <c r="A18" s="10">
        <v>10029367404</v>
      </c>
      <c r="B18" s="7">
        <v>202</v>
      </c>
      <c r="C18" s="8" t="s">
        <v>23</v>
      </c>
      <c r="D18" s="9">
        <f>VLOOKUP(B18,'Product List'!$A$2:$C$18,3,0)</f>
        <v>6.76</v>
      </c>
      <c r="E18" s="9">
        <f>VLOOKUP(C18,'Product List'!$E$2:$F$5,2,0)</f>
        <v>2.75</v>
      </c>
      <c r="G18">
        <v>10029367405</v>
      </c>
      <c r="H18">
        <v>106</v>
      </c>
      <c r="I18" s="12">
        <v>3.99</v>
      </c>
      <c r="J18" s="12">
        <v>5</v>
      </c>
      <c r="K18" s="12">
        <v>8.99</v>
      </c>
    </row>
    <row r="19" spans="1:11" x14ac:dyDescent="0.35">
      <c r="A19" s="10">
        <v>10029367404</v>
      </c>
      <c r="B19" s="7">
        <v>105</v>
      </c>
      <c r="C19" s="8" t="s">
        <v>24</v>
      </c>
      <c r="D19" s="9">
        <f>VLOOKUP(B19,'Product List'!$A$2:$C$18,3,0)</f>
        <v>10.95</v>
      </c>
      <c r="E19" s="9">
        <f>VLOOKUP(C19,'Product List'!$E$2:$F$5,2,0)</f>
        <v>5</v>
      </c>
      <c r="G19">
        <v>10029367406</v>
      </c>
      <c r="H19">
        <v>100</v>
      </c>
      <c r="I19" s="12">
        <v>39.92</v>
      </c>
      <c r="J19" s="12">
        <v>3.25</v>
      </c>
      <c r="K19" s="12">
        <v>43.17</v>
      </c>
    </row>
    <row r="20" spans="1:11" x14ac:dyDescent="0.35">
      <c r="A20" s="10">
        <v>10029367404</v>
      </c>
      <c r="B20" s="7">
        <v>200</v>
      </c>
      <c r="C20" s="8" t="s">
        <v>24</v>
      </c>
      <c r="D20" s="9">
        <f>VLOOKUP(B20,'Product List'!$A$2:$C$18,3,0)</f>
        <v>15.99</v>
      </c>
      <c r="E20" s="9">
        <f>VLOOKUP(C20,'Product List'!$E$2:$F$5,2,0)</f>
        <v>5</v>
      </c>
      <c r="G20">
        <v>10029367406</v>
      </c>
      <c r="H20">
        <v>102</v>
      </c>
      <c r="I20" s="12">
        <v>3.99</v>
      </c>
      <c r="J20" s="12">
        <v>7.25</v>
      </c>
      <c r="K20" s="12">
        <v>11.24</v>
      </c>
    </row>
    <row r="21" spans="1:11" x14ac:dyDescent="0.35">
      <c r="A21" s="10">
        <v>10029367405</v>
      </c>
      <c r="B21" s="7">
        <v>106</v>
      </c>
      <c r="C21" s="8" t="s">
        <v>24</v>
      </c>
      <c r="D21" s="9">
        <f>VLOOKUP(B21,'Product List'!$A$2:$C$18,3,0)</f>
        <v>3.99</v>
      </c>
      <c r="E21" s="9">
        <f>VLOOKUP(C21,'Product List'!$E$2:$F$5,2,0)</f>
        <v>5</v>
      </c>
      <c r="G21">
        <v>10029367406</v>
      </c>
      <c r="H21">
        <v>103</v>
      </c>
      <c r="I21" s="12">
        <v>8.84</v>
      </c>
      <c r="J21" s="12">
        <v>7.75</v>
      </c>
      <c r="K21" s="12">
        <v>16.59</v>
      </c>
    </row>
    <row r="22" spans="1:11" x14ac:dyDescent="0.35">
      <c r="A22" s="10">
        <v>10029367406</v>
      </c>
      <c r="B22" s="7">
        <v>103</v>
      </c>
      <c r="C22" s="8" t="s">
        <v>23</v>
      </c>
      <c r="D22" s="9">
        <f>VLOOKUP(B22,'Product List'!$A$2:$C$18,3,0)</f>
        <v>4.42</v>
      </c>
      <c r="E22" s="9">
        <f>VLOOKUP(C22,'Product List'!$E$2:$F$5,2,0)</f>
        <v>2.75</v>
      </c>
      <c r="G22">
        <v>10029367406</v>
      </c>
      <c r="H22">
        <v>109</v>
      </c>
      <c r="I22" s="12">
        <v>9.99</v>
      </c>
      <c r="J22" s="12">
        <v>7.25</v>
      </c>
      <c r="K22" s="12">
        <v>17.240000000000002</v>
      </c>
    </row>
    <row r="23" spans="1:11" x14ac:dyDescent="0.35">
      <c r="A23" s="10">
        <v>10029367406</v>
      </c>
      <c r="B23" s="7">
        <v>206</v>
      </c>
      <c r="C23" s="8" t="s">
        <v>24</v>
      </c>
      <c r="D23" s="9">
        <f>VLOOKUP(B23,'Product List'!$A$2:$C$18,3,0)</f>
        <v>109.99</v>
      </c>
      <c r="E23" s="9">
        <f>VLOOKUP(C23,'Product List'!$E$2:$F$5,2,0)</f>
        <v>5</v>
      </c>
      <c r="G23">
        <v>10029367406</v>
      </c>
      <c r="H23">
        <v>206</v>
      </c>
      <c r="I23" s="12">
        <v>219.98</v>
      </c>
      <c r="J23" s="12">
        <v>12.25</v>
      </c>
      <c r="K23" s="12">
        <v>232.23</v>
      </c>
    </row>
    <row r="24" spans="1:11" x14ac:dyDescent="0.35">
      <c r="A24" s="10">
        <v>10029367406</v>
      </c>
      <c r="B24" s="7">
        <v>206</v>
      </c>
      <c r="C24" s="8" t="s">
        <v>25</v>
      </c>
      <c r="D24" s="9">
        <f>VLOOKUP(B24,'Product List'!$A$2:$C$18,3,0)</f>
        <v>109.99</v>
      </c>
      <c r="E24" s="9">
        <f>VLOOKUP(C24,'Product List'!$E$2:$F$5,2,0)</f>
        <v>7.25</v>
      </c>
      <c r="G24" t="s">
        <v>30</v>
      </c>
      <c r="I24" s="12">
        <v>526.53</v>
      </c>
      <c r="J24" s="12">
        <v>122</v>
      </c>
      <c r="K24" s="12">
        <v>648.53000000000009</v>
      </c>
    </row>
    <row r="25" spans="1:11" x14ac:dyDescent="0.35">
      <c r="A25" s="10">
        <v>10029367406</v>
      </c>
      <c r="B25" s="7">
        <v>103</v>
      </c>
      <c r="C25" s="8" t="s">
        <v>24</v>
      </c>
      <c r="D25" s="9">
        <f>VLOOKUP(B25,'Product List'!$A$2:$C$18,3,0)</f>
        <v>4.42</v>
      </c>
      <c r="E25" s="9">
        <f>VLOOKUP(C25,'Product List'!$E$2:$F$5,2,0)</f>
        <v>5</v>
      </c>
    </row>
    <row r="26" spans="1:11" x14ac:dyDescent="0.35">
      <c r="A26" s="10">
        <v>10029367406</v>
      </c>
      <c r="B26" s="7">
        <v>100</v>
      </c>
      <c r="C26" s="8" t="s">
        <v>23</v>
      </c>
      <c r="D26" s="9">
        <f>VLOOKUP(B26,'Product List'!$A$2:$C$18,3,0)</f>
        <v>19.96</v>
      </c>
      <c r="E26" s="9">
        <f>VLOOKUP(C26,'Product List'!$E$2:$F$5,2,0)</f>
        <v>2.75</v>
      </c>
    </row>
    <row r="27" spans="1:11" x14ac:dyDescent="0.35">
      <c r="A27" s="10">
        <v>10029367406</v>
      </c>
      <c r="B27" s="7">
        <v>102</v>
      </c>
      <c r="C27" s="8" t="s">
        <v>25</v>
      </c>
      <c r="D27" s="9">
        <f>VLOOKUP(B27,'Product List'!$A$2:$C$18,3,0)</f>
        <v>3.99</v>
      </c>
      <c r="E27" s="9">
        <f>VLOOKUP(C27,'Product List'!$E$2:$F$5,2,0)</f>
        <v>7.25</v>
      </c>
    </row>
    <row r="28" spans="1:11" x14ac:dyDescent="0.35">
      <c r="A28" s="10">
        <v>10029367406</v>
      </c>
      <c r="B28" s="7">
        <v>100</v>
      </c>
      <c r="C28" s="8" t="s">
        <v>22</v>
      </c>
      <c r="D28" s="9">
        <f>VLOOKUP(B28,'Product List'!$A$2:$C$18,3,0)</f>
        <v>19.96</v>
      </c>
      <c r="E28" s="9">
        <f>VLOOKUP(C28,'Product List'!$E$2:$F$5,2,0)</f>
        <v>0.5</v>
      </c>
    </row>
    <row r="29" spans="1:11" x14ac:dyDescent="0.35">
      <c r="A29" s="10">
        <v>10029367406</v>
      </c>
      <c r="B29" s="7">
        <v>109</v>
      </c>
      <c r="C29" s="8" t="s">
        <v>25</v>
      </c>
      <c r="D29" s="9">
        <f>VLOOKUP(B29,'Product List'!$A$2:$C$18,3,0)</f>
        <v>9.99</v>
      </c>
      <c r="E29" s="9">
        <f>VLOOKUP(C29,'Product List'!$E$2:$F$5,2,0)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Gustavo M</cp:lastModifiedBy>
  <dcterms:created xsi:type="dcterms:W3CDTF">2017-06-08T18:33:19Z</dcterms:created>
  <dcterms:modified xsi:type="dcterms:W3CDTF">2021-03-05T04:27:28Z</dcterms:modified>
</cp:coreProperties>
</file>