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__OpenSolverCache__" sheetId="2" state="hidden" r:id="rId4"/>
    <sheet name="__OpenSolver__" sheetId="3" state="hidden" r:id="rId5"/>
  </sheets>
  <definedNames>
    <definedName function="false" hidden="true" localSheetId="0" name="solver_adj" vbProcedure="false">Лист1!$F$2:$F$7</definedName>
    <definedName function="false" hidden="true" localSheetId="0" name="solver_asr" vbProcedure="false">0</definedName>
    <definedName function="false" hidden="true" localSheetId="0" name="solver_bbd" vbProcedure="false">0</definedName>
    <definedName function="false" hidden="true" localSheetId="0" name="solver_ccoeff" vbProcedure="false">0</definedName>
    <definedName function="false" hidden="true" localSheetId="0" name="solver_cog" vbProcedure="false">0</definedName>
    <definedName function="false" hidden="true" localSheetId="0" name="solver_crpb" vbProcedure="false">0</definedName>
    <definedName function="false" hidden="true" localSheetId="0" name="solver_eng" vbProcedure="false">2</definedName>
    <definedName function="false" hidden="true" localSheetId="0" name="solver_eps" vbProcedure="false">0</definedName>
    <definedName function="false" hidden="true" localSheetId="0" name="solver_int" vbProcedure="false">1</definedName>
    <definedName function="false" hidden="true" localSheetId="0" name="solver_lhs1" vbProcedure="false">Лист1!$B$10</definedName>
    <definedName function="false" hidden="true" localSheetId="0" name="solver_lhs2" vbProcedure="false">Лист1!$C$10</definedName>
    <definedName function="false" hidden="true" localSheetId="0" name="solver_lhs3" vbProcedure="false">Лист1!$D$10</definedName>
    <definedName function="false" hidden="true" localSheetId="0" name="solver_lhs4" vbProcedure="false">Лист1!$F$2:$F$7</definedName>
    <definedName function="false" hidden="true" localSheetId="0" name="solver_lo_eng" vbProcedure="false">"com.sun.star.comp.Calc.LpsolveSolver"</definedName>
    <definedName function="false" hidden="true" localSheetId="0" name="solver_mtpb" vbProcedure="false">0</definedName>
    <definedName function="false" hidden="true" localSheetId="0" name="solver_neg" vbProcedure="false">1</definedName>
    <definedName function="false" hidden="true" localSheetId="0" name="solver_num" vbProcedure="false">4</definedName>
    <definedName function="false" hidden="true" localSheetId="0" name="solver_opt" vbProcedure="false">Лист1!$F$16</definedName>
    <definedName function="false" hidden="true" localSheetId="0" name="solver_rel1" vbProcedure="false">3</definedName>
    <definedName function="false" hidden="true" localSheetId="0" name="solver_rel2" vbProcedure="false">3</definedName>
    <definedName function="false" hidden="true" localSheetId="0" name="solver_rel3" vbProcedure="false">3</definedName>
    <definedName function="false" hidden="true" localSheetId="0" name="solver_rel4" vbProcedure="false">3</definedName>
    <definedName function="false" hidden="true" localSheetId="0" name="solver_rhs1" vbProcedure="false">40</definedName>
    <definedName function="false" hidden="true" localSheetId="0" name="solver_rhs2" vbProcedure="false">30</definedName>
    <definedName function="false" hidden="true" localSheetId="0" name="solver_rhs3" vbProcedure="false">Лист1!$F$2</definedName>
    <definedName function="false" hidden="true" localSheetId="0" name="solver_rhs4" vbProcedure="false">0</definedName>
    <definedName function="false" hidden="true" localSheetId="0" name="solver_smax" vbProcedure="false">0</definedName>
    <definedName function="false" hidden="true" localSheetId="0" name="solver_smin" vbProcedure="false">0</definedName>
    <definedName function="false" hidden="true" localSheetId="0" name="solver_soc" vbProcedure="false">0</definedName>
    <definedName function="false" hidden="true" localSheetId="0" name="solver_stol" vbProcedure="false">0</definedName>
    <definedName function="false" hidden="true" localSheetId="0" name="solver_tim" vbProcedure="false">100</definedName>
    <definedName function="false" hidden="true" localSheetId="0" name="solver_typ" vbProcedure="false">2</definedName>
    <definedName function="false" hidden="true" localSheetId="0" name="solver_vrt" vbProcedure="false">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<sst xmlns="http://schemas.openxmlformats.org/spreadsheetml/2006/main" count="9" uniqueCount="9">
  <si>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вариант разреза</t>
  </si>
  <si>
    <t xml:space="preserve">заготовки 45 см</t>
  </si>
  <si>
    <t xml:space="preserve">Заготовки 35см</t>
  </si>
  <si>
    <t xml:space="preserve">Заготовки 50 см</t>
  </si>
  <si>
    <t xml:space="preserve">Отходы</t>
  </si>
  <si>
    <t xml:space="preserve">Колво прутьев</t>
  </si>
  <si>
    <t xml:space="preserve">требуется</t>
  </si>
  <si>
    <t xml:space="preserve">целевая F</t>
  </si>
  <si>
    <t xml:space="preserve">Суммарно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</si>
</sst>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8.36"/>
    <col collapsed="false" customWidth="true" hidden="false" outlineLevel="0" max="2" min="2" style="0" width="16.97"/>
    <col collapsed="false" customWidth="true" hidden="false" outlineLevel="0" max="3" min="3" style="0" width="17.39"/>
    <col collapsed="false" customWidth="true" hidden="false" outlineLevel="0" max="4" min="4" style="0" width="17.24"/>
    <col collapsed="false" customWidth="true" hidden="false" outlineLevel="0" max="6" min="6" style="0" width="15.9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customFormat="false" ht="15.75" hidden="false" customHeight="false" outlineLevel="0" collapsed="false">
      <c r="A2" s="1" t="n">
        <v>1</v>
      </c>
      <c r="B2" s="1" t="n">
        <v>2</v>
      </c>
      <c r="C2" s="1" t="n">
        <v>0</v>
      </c>
      <c r="D2" s="1" t="n">
        <v>0</v>
      </c>
      <c r="E2" s="1" t="n">
        <v>20</v>
      </c>
      <c r="F2" s="1" t="n">
        <v>14</v>
      </c>
      <c r="G2" s="1" t="n">
        <f aca="false">$F2 *110</f>
        <v>1540</v>
      </c>
    </row>
    <row r="3" customFormat="false" ht="15.75" hidden="false" customHeight="false" outlineLevel="0" collapsed="false">
      <c r="A3" s="1" t="n">
        <v>2</v>
      </c>
      <c r="B3" s="1" t="n">
        <v>1</v>
      </c>
      <c r="C3" s="1" t="n">
        <v>1</v>
      </c>
      <c r="D3" s="1" t="n">
        <v>0</v>
      </c>
      <c r="E3" s="1" t="n">
        <v>30</v>
      </c>
      <c r="F3" s="1" t="n">
        <v>0</v>
      </c>
      <c r="G3" s="1" t="n">
        <f aca="false">$F3 *110</f>
        <v>0</v>
      </c>
      <c r="I3" s="2" t="n">
        <v>0</v>
      </c>
    </row>
    <row r="4" customFormat="false" ht="15.75" hidden="false" customHeight="false" outlineLevel="0" collapsed="false">
      <c r="A4" s="1" t="n">
        <v>3</v>
      </c>
      <c r="B4" s="1" t="n">
        <v>1</v>
      </c>
      <c r="C4" s="1" t="n">
        <v>0</v>
      </c>
      <c r="D4" s="1" t="n">
        <v>1</v>
      </c>
      <c r="E4" s="1" t="n">
        <v>15</v>
      </c>
      <c r="F4" s="1" t="n">
        <v>12</v>
      </c>
      <c r="G4" s="1" t="n">
        <f aca="false">$F4 *110</f>
        <v>1320</v>
      </c>
    </row>
    <row r="5" customFormat="false" ht="15.75" hidden="false" customHeight="false" outlineLevel="0" collapsed="false">
      <c r="A5" s="1" t="n">
        <v>4</v>
      </c>
      <c r="B5" s="1" t="n">
        <v>0</v>
      </c>
      <c r="C5" s="1" t="n">
        <v>3</v>
      </c>
      <c r="D5" s="1" t="n">
        <v>0</v>
      </c>
      <c r="E5" s="1" t="n">
        <v>5</v>
      </c>
      <c r="F5" s="1" t="n">
        <v>10</v>
      </c>
      <c r="G5" s="1" t="n">
        <f aca="false">$F5 *110</f>
        <v>1100</v>
      </c>
    </row>
    <row r="6" customFormat="false" ht="15.75" hidden="false" customHeight="false" outlineLevel="0" collapsed="false">
      <c r="A6" s="1" t="n">
        <v>5</v>
      </c>
      <c r="B6" s="1" t="n">
        <v>0</v>
      </c>
      <c r="C6" s="1" t="n">
        <v>1</v>
      </c>
      <c r="D6" s="1" t="n">
        <v>1</v>
      </c>
      <c r="E6" s="1" t="n">
        <v>25</v>
      </c>
      <c r="F6" s="1" t="n">
        <v>0</v>
      </c>
      <c r="G6" s="1" t="n">
        <f aca="false">$F6 *110</f>
        <v>0</v>
      </c>
    </row>
    <row r="7" customFormat="false" ht="15.75" hidden="false" customHeight="false" outlineLevel="0" collapsed="false">
      <c r="A7" s="1" t="n">
        <v>6</v>
      </c>
      <c r="B7" s="1" t="n">
        <v>0</v>
      </c>
      <c r="C7" s="1" t="n">
        <v>0</v>
      </c>
      <c r="D7" s="1" t="n">
        <v>2</v>
      </c>
      <c r="E7" s="1" t="n">
        <v>10</v>
      </c>
      <c r="F7" s="1" t="n">
        <v>1</v>
      </c>
      <c r="G7" s="1" t="n">
        <f aca="false">$F7 *110</f>
        <v>110</v>
      </c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</row>
    <row r="9" customFormat="false" ht="15.75" hidden="false" customHeight="false" outlineLevel="0" collapsed="false">
      <c r="A9" s="1" t="s">
        <v>6</v>
      </c>
      <c r="B9" s="3"/>
      <c r="C9" s="3"/>
      <c r="D9" s="3"/>
      <c r="E9" s="3"/>
      <c r="F9" s="3"/>
      <c r="G9" s="3"/>
    </row>
    <row r="10" customFormat="false" ht="15.75" hidden="false" customHeight="false" outlineLevel="0" collapsed="false">
      <c r="A10" s="3"/>
      <c r="B10" s="1" t="n">
        <f aca="false">SUMPRODUCT(B2:B7,F2:F7)</f>
        <v>40</v>
      </c>
      <c r="C10" s="1" t="n">
        <f aca="false">SUMPRODUCT(C2:C7,F2:F7)</f>
        <v>30</v>
      </c>
      <c r="D10" s="1" t="n">
        <f aca="false">SUMPRODUCT(D2:D7,F2:F7)</f>
        <v>14</v>
      </c>
      <c r="E10" s="1"/>
      <c r="F10" s="3"/>
      <c r="G10" s="3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</row>
    <row r="13" customFormat="false" ht="15.75" hidden="false" customHeight="false" outlineLevel="0" collapsed="false">
      <c r="A13" s="1" t="s">
        <v>7</v>
      </c>
      <c r="B13" s="3"/>
      <c r="C13" s="3"/>
      <c r="D13" s="3"/>
      <c r="E13" s="3"/>
      <c r="F13" s="3"/>
      <c r="G13" s="3"/>
    </row>
    <row r="14" customFormat="false" ht="15.75" hidden="false" customHeight="false" outlineLevel="0" collapsed="false">
      <c r="A14" s="3"/>
      <c r="B14" s="1" t="n">
        <f aca="false">SUM(F2:F7)</f>
        <v>37</v>
      </c>
      <c r="C14" s="3"/>
      <c r="D14" s="3"/>
      <c r="E14" s="3"/>
      <c r="F14" s="3"/>
      <c r="G14" s="3"/>
    </row>
    <row r="15" customFormat="false" ht="15.75" hidden="false" customHeight="true" outlineLevel="0" collapsed="false">
      <c r="A15" s="3" t="s">
        <v>8</v>
      </c>
      <c r="B15" s="3"/>
      <c r="C15" s="3"/>
      <c r="D15" s="3"/>
      <c r="E15" s="3"/>
      <c r="F15" s="3"/>
      <c r="G15" s="3"/>
    </row>
    <row r="16" customFormat="false" ht="15.75" hidden="false" customHeight="false" outlineLevel="0" collapsed="false">
      <c r="A16" s="3"/>
      <c r="B16" s="1" t="n">
        <f aca="false">(SUM(B2:B7))</f>
        <v>4</v>
      </c>
      <c r="C16" s="1" t="n">
        <f aca="false">(SUM(C2:C7))</f>
        <v>5</v>
      </c>
      <c r="D16" s="1" t="n">
        <f aca="false">(SUM(D2:D7))</f>
        <v>4</v>
      </c>
      <c r="E16" s="3"/>
      <c r="F16" s="3" t="n">
        <f aca="false">SUM(F2:F7)</f>
        <v>37</v>
      </c>
      <c r="G1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e">
        <f aca="false">modelsheet=Лист1!A:Z</f>
        <v>#NAME?</v>
      </c>
    </row>
    <row r="2" customFormat="false" ht="15.75" hidden="false" customHeight="false" outlineLevel="0" collapsed="false">
      <c r="A2" s="4" t="e">
        <f aca="false">opensolver_adjnum=0</f>
        <v>#NAME?</v>
      </c>
    </row>
    <row r="3" customFormat="false" ht="15.75" hidden="false" customHeight="false" outlineLevel="0" collapsed="false">
      <c r="A3" s="4" t="e">
        <f aca="false">opensolver_chosensolver=google</f>
        <v>#NAME?</v>
      </c>
    </row>
    <row r="4" customFormat="false" ht="15.75" hidden="false" customHeight="false" outlineLevel="0" collapsed="false">
      <c r="A4" s="4" t="e">
        <f aca="false">opensolver_fastbuild=0</f>
        <v>#NAME?</v>
      </c>
    </row>
    <row r="5" customFormat="false" ht="15.75" hidden="false" customHeight="false" outlineLevel="0" collapsed="false">
      <c r="A5" s="4" t="e">
        <f aca="false">opensolver_linearitycheck=1</f>
        <v>#NAME?</v>
      </c>
    </row>
    <row r="6" customFormat="false" ht="15.75" hidden="false" customHeight="false" outlineLevel="0" collapsed="false">
      <c r="A6" s="4" t="e">
        <f aca="false">solver_lhs1=Лист1!B2:B7</f>
        <v>#NAME?</v>
      </c>
    </row>
    <row r="7" customFormat="false" ht="15.75" hidden="false" customHeight="false" outlineLevel="0" collapsed="false">
      <c r="A7" s="4" t="e">
        <f aca="false">solver_lhs2=Лист1!G3</f>
        <v>#NAME?</v>
      </c>
    </row>
    <row r="8" customFormat="false" ht="15.75" hidden="false" customHeight="false" outlineLevel="0" collapsed="false">
      <c r="A8" s="4" t="e">
        <f aca="false">solver_neg=1</f>
        <v>#NAME?</v>
      </c>
    </row>
    <row r="9" customFormat="false" ht="15.75" hidden="false" customHeight="false" outlineLevel="0" collapsed="false">
      <c r="A9" s="4" t="e">
        <f aca="false">solver_num=2</f>
        <v>#NAME?</v>
      </c>
    </row>
    <row r="10" customFormat="false" ht="15.75" hidden="false" customHeight="false" outlineLevel="0" collapsed="false">
      <c r="A10" s="4" t="e">
        <f aca="false">solver_opt=Лист1!B10</f>
        <v>#NAME?</v>
      </c>
    </row>
    <row r="11" customFormat="false" ht="15.75" hidden="false" customHeight="false" outlineLevel="0" collapsed="false">
      <c r="A11" s="4" t="e">
        <f aca="false">solver_rel1=3</f>
        <v>#NAME?</v>
      </c>
    </row>
    <row r="12" customFormat="false" ht="15.75" hidden="false" customHeight="false" outlineLevel="0" collapsed="false">
      <c r="A12" s="4" t="e">
        <f aca="false">solver_rel2=3</f>
        <v>#NAME?</v>
      </c>
    </row>
    <row r="13" customFormat="false" ht="15.75" hidden="false" customHeight="false" outlineLevel="0" collapsed="false">
      <c r="A13" s="4" t="e">
        <f aca="false">solver_rhs1=Лист1!I3</f>
        <v>#NAME?</v>
      </c>
    </row>
    <row r="14" customFormat="false" ht="15.75" hidden="false" customHeight="false" outlineLevel="0" collapsed="false">
      <c r="A14" s="4" t="e">
        <f aca="false">solver_rhs2=Лист1!C10</f>
        <v>#NAME?</v>
      </c>
    </row>
    <row r="15" customFormat="false" ht="15.75" hidden="false" customHeight="false" outlineLevel="0" collapsed="false">
      <c r="A15" s="4" t="e">
        <f aca="false">solver_sho=1</f>
        <v>#NAME?</v>
      </c>
    </row>
    <row r="16" customFormat="false" ht="15.75" hidden="false" customHeight="false" outlineLevel="0" collapsed="false">
      <c r="A16" s="4" t="e">
        <f aca="false">solver_typ=2</f>
        <v>#NAME?</v>
      </c>
    </row>
    <row r="17" customFormat="false" ht="15.75" hidden="false" customHeight="false" outlineLevel="0" collapsed="false">
      <c r="A17" s="4" t="e">
        <f aca="false">solver_val=0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2025-02-19T12:37:10Z</dcterms:modified>
  <cp:revision>1</cp:revision>
  <dc:subject/>
  <dc:title/>
</cp:coreProperties>
</file>