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BVI\Desktop\"/>
    </mc:Choice>
  </mc:AlternateContent>
  <xr:revisionPtr revIDLastSave="0" documentId="8_{E9B33F2E-99A4-456E-8070-C57CBF1C569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F32" i="1"/>
  <c r="F33" i="1"/>
  <c r="F35" i="1"/>
  <c r="F36" i="1"/>
  <c r="F37" i="1"/>
  <c r="F39" i="1"/>
  <c r="F41" i="1"/>
  <c r="F42" i="1"/>
  <c r="F43" i="1"/>
  <c r="F45" i="1"/>
  <c r="F46" i="1"/>
  <c r="F47" i="1"/>
  <c r="F49" i="1"/>
  <c r="F50" i="1"/>
  <c r="F51" i="1"/>
  <c r="F53" i="1"/>
  <c r="F54" i="1"/>
  <c r="F55" i="1"/>
  <c r="F57" i="1"/>
  <c r="F58" i="1"/>
  <c r="F59" i="1"/>
  <c r="F61" i="1"/>
  <c r="F62" i="1"/>
  <c r="F63" i="1"/>
  <c r="F65" i="1"/>
  <c r="F66" i="1"/>
  <c r="F67" i="1"/>
  <c r="F68" i="1"/>
  <c r="C68" i="1"/>
  <c r="C67" i="1"/>
  <c r="C66" i="1"/>
  <c r="C65" i="1"/>
  <c r="C62" i="1"/>
  <c r="C63" i="1"/>
  <c r="C61" i="1"/>
  <c r="C59" i="1"/>
  <c r="C58" i="1"/>
  <c r="C57" i="1"/>
  <c r="C55" i="1"/>
  <c r="C54" i="1"/>
  <c r="C53" i="1"/>
  <c r="C51" i="1"/>
  <c r="C50" i="1"/>
  <c r="C49" i="1"/>
  <c r="C47" i="1"/>
  <c r="C46" i="1"/>
  <c r="C45" i="1"/>
  <c r="C43" i="1"/>
  <c r="C42" i="1"/>
  <c r="C41" i="1"/>
  <c r="C39" i="1"/>
  <c r="C37" i="1"/>
  <c r="C36" i="1"/>
  <c r="C35" i="1"/>
  <c r="C33" i="1"/>
  <c r="C32" i="1"/>
  <c r="C31" i="1"/>
  <c r="C24" i="1"/>
  <c r="F19" i="1"/>
  <c r="F20" i="1"/>
  <c r="F21" i="1"/>
  <c r="F22" i="1"/>
  <c r="F23" i="1"/>
  <c r="F24" i="1"/>
  <c r="F25" i="1"/>
  <c r="F26" i="1"/>
  <c r="F27" i="1"/>
  <c r="F28" i="1"/>
  <c r="C28" i="1"/>
  <c r="C26" i="1"/>
  <c r="C27" i="1"/>
  <c r="C25" i="1"/>
  <c r="C23" i="1"/>
  <c r="C22" i="1"/>
  <c r="C21" i="1"/>
  <c r="C20" i="1"/>
  <c r="C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<sst xmlns="http://schemas.openxmlformats.org/spreadsheetml/2006/main" count="59" uniqueCount="59">
  <si>
    <t>Название</t>
  </si>
  <si>
    <t>Бургер Сандерс Де Люкс Оригинальный Special</t>
  </si>
  <si>
    <t>Цена(руб)</t>
  </si>
  <si>
    <t>Бургер Сандерс Де Люкс Острый Special</t>
  </si>
  <si>
    <t>Сандерс Бургер Оригинальный Special</t>
  </si>
  <si>
    <t>Сандерс Бургер Острый Special</t>
  </si>
  <si>
    <t>Карри Бургер</t>
  </si>
  <si>
    <t>Шефбургер Де Люкс Оригинальный</t>
  </si>
  <si>
    <t>Шефбургер Де Люкс Острый</t>
  </si>
  <si>
    <t>Шефбургер Оригинальный</t>
  </si>
  <si>
    <t>Шефбургер Острый</t>
  </si>
  <si>
    <t>Чизбургер Де Люкс</t>
  </si>
  <si>
    <t>Шефбургер Джуниор Оригинальный</t>
  </si>
  <si>
    <t>Шефбургер Джуниор Острый</t>
  </si>
  <si>
    <t>Чизбургер</t>
  </si>
  <si>
    <t>Чикенбургер</t>
  </si>
  <si>
    <t>Лонгер</t>
  </si>
  <si>
    <t>Масса продукта</t>
  </si>
  <si>
    <t>Калорийность на 1г продукта</t>
  </si>
  <si>
    <t>Индекс полезного потребления</t>
  </si>
  <si>
    <t>Твистер Восточный</t>
  </si>
  <si>
    <t>Твистер Джуниор</t>
  </si>
  <si>
    <t>Боксмастер спешл оригинальный</t>
  </si>
  <si>
    <t>Боксмастер спешл острый</t>
  </si>
  <si>
    <t>Твистер Де Люкс Оригинальный</t>
  </si>
  <si>
    <t>Твистер Де Люкс Острый</t>
  </si>
  <si>
    <t>Твистер Оригинальный</t>
  </si>
  <si>
    <t>Твистер Острый</t>
  </si>
  <si>
    <t>Карри АйТвистер</t>
  </si>
  <si>
    <t>Айтвистер Special</t>
  </si>
  <si>
    <t>8 Оригинальных стрипсов</t>
  </si>
  <si>
    <t>5 Оригинальных стрипсов</t>
  </si>
  <si>
    <t>3 Оригинальных стрипса</t>
  </si>
  <si>
    <t>8 Острых стрипсов</t>
  </si>
  <si>
    <t>5 Острых стрипсов</t>
  </si>
  <si>
    <t>3 Острых стрипса</t>
  </si>
  <si>
    <t>Карри Стрипсы 2 штуки</t>
  </si>
  <si>
    <t>3 Оригинальных ножки</t>
  </si>
  <si>
    <t>2 Оригинальных ножки</t>
  </si>
  <si>
    <t>1 Оригинальная ножка</t>
  </si>
  <si>
    <t>3 Острых ножки</t>
  </si>
  <si>
    <t>2 Острых ножки</t>
  </si>
  <si>
    <t>1 Острая ножка</t>
  </si>
  <si>
    <t>8 Острых крылышек</t>
  </si>
  <si>
    <t>5 Острых крылышек</t>
  </si>
  <si>
    <t xml:space="preserve">
3 Острых крылышка</t>
  </si>
  <si>
    <t>Байтс большие</t>
  </si>
  <si>
    <t>Байтс средние</t>
  </si>
  <si>
    <t xml:space="preserve">
Байтс малые</t>
  </si>
  <si>
    <t>18 Наггетсов</t>
  </si>
  <si>
    <t xml:space="preserve">
9 Наггетсов</t>
  </si>
  <si>
    <t>6 Наггетсов</t>
  </si>
  <si>
    <t>Баскет Фри</t>
  </si>
  <si>
    <t xml:space="preserve">
Картофель Фри Стандартный</t>
  </si>
  <si>
    <t>Картофель Фри Малый</t>
  </si>
  <si>
    <t>Картофель по-деревенски</t>
  </si>
  <si>
    <t>Картофель по-деревенски малый</t>
  </si>
  <si>
    <t>Сандерс Картофель Фри</t>
  </si>
  <si>
    <t>Сандерс Картофель по-деревенски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</si>
</sst>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1" zoomScale="70" zoomScaleNormal="70" workbookViewId="0">
      <selection activeCell="L72" sqref="L72"/>
    </sheetView>
  </sheetViews>
  <sheetFormatPr defaultRowHeight="14.5" x14ac:dyDescent="0.35"/>
  <cols>
    <col min="1" max="1" width="46" customWidth="1"/>
    <col min="2" max="2" width="12.1796875" customWidth="1"/>
    <col min="3" max="3" width="16.26953125" customWidth="1"/>
    <col min="4" max="4" width="13.81640625" customWidth="1"/>
  </cols>
  <sheetData>
    <row r="1" spans="1:6" ht="18.5" x14ac:dyDescent="0.45">
      <c r="A1" s="2" t="s">
        <v>0</v>
      </c>
      <c r="B1" s="1" t="s">
        <v>2</v>
      </c>
      <c r="C1" s="1" t="s">
        <v>18</v>
      </c>
      <c r="D1" s="1" t="s">
        <v>17</v>
      </c>
      <c r="E1" s="1"/>
      <c r="F1" s="1" t="s">
        <v>19</v>
      </c>
    </row>
    <row r="2" spans="1:6" x14ac:dyDescent="0.35">
      <c r="A2" t="s">
        <v>1</v>
      </c>
      <c r="B2">
        <v>229</v>
      </c>
      <c r="C2">
        <f>228/100</f>
        <v>2.2799999999999998</v>
      </c>
      <c r="D2">
        <v>243</v>
      </c>
      <c r="F2" s="6">
        <f>D2*C2/B2</f>
        <v>2.4193886462882093</v>
      </c>
    </row>
    <row r="3" spans="1:6" x14ac:dyDescent="0.35">
      <c r="A3" t="s">
        <v>3</v>
      </c>
      <c r="B3">
        <v>229</v>
      </c>
      <c r="C3">
        <f>234/100</f>
        <v>2.34</v>
      </c>
      <c r="D3">
        <v>240</v>
      </c>
      <c r="F3" s="6">
        <f t="shared" ref="F3:F66" si="0">D3*C3/B3</f>
        <v>2.4524017467248904</v>
      </c>
    </row>
    <row r="4" spans="1:6" x14ac:dyDescent="0.35">
      <c r="A4" t="s">
        <v>4</v>
      </c>
      <c r="B4">
        <v>199</v>
      </c>
      <c r="C4">
        <f>236/100</f>
        <v>2.36</v>
      </c>
      <c r="D4">
        <v>212</v>
      </c>
      <c r="F4" s="6">
        <f t="shared" si="0"/>
        <v>2.5141708542713568</v>
      </c>
    </row>
    <row r="5" spans="1:6" x14ac:dyDescent="0.35">
      <c r="A5" t="s">
        <v>5</v>
      </c>
      <c r="B5">
        <v>199</v>
      </c>
      <c r="C5">
        <f>243/100</f>
        <v>2.4300000000000002</v>
      </c>
      <c r="D5">
        <v>209</v>
      </c>
      <c r="F5" s="6">
        <f t="shared" si="0"/>
        <v>2.5521105527638195</v>
      </c>
    </row>
    <row r="6" spans="1:6" x14ac:dyDescent="0.35">
      <c r="A6" t="s">
        <v>6</v>
      </c>
      <c r="B6">
        <v>189</v>
      </c>
      <c r="C6">
        <f>217/100</f>
        <v>2.17</v>
      </c>
      <c r="D6">
        <v>199</v>
      </c>
      <c r="F6" s="6">
        <f t="shared" si="0"/>
        <v>2.2848148148148146</v>
      </c>
    </row>
    <row r="7" spans="1:6" x14ac:dyDescent="0.35">
      <c r="A7" t="s">
        <v>7</v>
      </c>
      <c r="B7">
        <v>164</v>
      </c>
      <c r="C7">
        <f>222/100</f>
        <v>2.2200000000000002</v>
      </c>
      <c r="D7">
        <v>210</v>
      </c>
      <c r="F7" s="6">
        <f t="shared" si="0"/>
        <v>2.8426829268292684</v>
      </c>
    </row>
    <row r="8" spans="1:6" x14ac:dyDescent="0.35">
      <c r="A8" t="s">
        <v>8</v>
      </c>
      <c r="B8">
        <v>164</v>
      </c>
      <c r="C8">
        <f>235/100</f>
        <v>2.35</v>
      </c>
      <c r="D8">
        <v>199</v>
      </c>
      <c r="F8" s="6">
        <f t="shared" si="0"/>
        <v>2.8515243902439025</v>
      </c>
    </row>
    <row r="9" spans="1:6" ht="12.5" customHeight="1" x14ac:dyDescent="0.35">
      <c r="A9" t="s">
        <v>9</v>
      </c>
      <c r="B9">
        <v>139</v>
      </c>
      <c r="C9">
        <f>211/100</f>
        <v>2.11</v>
      </c>
      <c r="D9">
        <v>190</v>
      </c>
      <c r="F9" s="6">
        <f t="shared" si="0"/>
        <v>2.8841726618705033</v>
      </c>
    </row>
    <row r="10" spans="1:6" x14ac:dyDescent="0.35">
      <c r="A10" t="s">
        <v>10</v>
      </c>
      <c r="B10">
        <v>139</v>
      </c>
      <c r="C10">
        <f>225/100</f>
        <v>2.25</v>
      </c>
      <c r="D10">
        <v>179</v>
      </c>
      <c r="F10" s="6">
        <f t="shared" si="0"/>
        <v>2.8974820143884892</v>
      </c>
    </row>
    <row r="11" spans="1:6" x14ac:dyDescent="0.35">
      <c r="A11" t="s">
        <v>11</v>
      </c>
      <c r="B11">
        <v>134</v>
      </c>
      <c r="C11">
        <f>195/100</f>
        <v>1.95</v>
      </c>
      <c r="D11">
        <v>205</v>
      </c>
      <c r="F11" s="6">
        <f t="shared" si="0"/>
        <v>2.9832089552238807</v>
      </c>
    </row>
    <row r="12" spans="1:6" x14ac:dyDescent="0.35">
      <c r="A12" t="s">
        <v>12</v>
      </c>
      <c r="B12">
        <v>109</v>
      </c>
      <c r="C12">
        <f>219/100</f>
        <v>2.19</v>
      </c>
      <c r="D12">
        <v>171</v>
      </c>
      <c r="F12" s="5">
        <f t="shared" si="0"/>
        <v>3.4356880733944957</v>
      </c>
    </row>
    <row r="13" spans="1:6" x14ac:dyDescent="0.35">
      <c r="A13" t="s">
        <v>13</v>
      </c>
      <c r="B13">
        <v>109</v>
      </c>
      <c r="C13">
        <f>236/100</f>
        <v>2.36</v>
      </c>
      <c r="D13">
        <v>161</v>
      </c>
      <c r="F13" s="5">
        <f t="shared" si="0"/>
        <v>3.4858715596330274</v>
      </c>
    </row>
    <row r="14" spans="1:6" x14ac:dyDescent="0.35">
      <c r="A14" s="3" t="s">
        <v>14</v>
      </c>
      <c r="B14">
        <v>89</v>
      </c>
      <c r="C14">
        <f>231/100</f>
        <v>2.31</v>
      </c>
      <c r="D14">
        <v>158</v>
      </c>
      <c r="F14" s="5">
        <f t="shared" si="0"/>
        <v>4.1008988764044947</v>
      </c>
    </row>
    <row r="15" spans="1:6" x14ac:dyDescent="0.35">
      <c r="A15" t="s">
        <v>15</v>
      </c>
      <c r="B15">
        <v>59</v>
      </c>
      <c r="C15">
        <f>261/100</f>
        <v>2.61</v>
      </c>
      <c r="D15">
        <v>134</v>
      </c>
      <c r="F15" s="4">
        <f t="shared" si="0"/>
        <v>5.9277966101694917</v>
      </c>
    </row>
    <row r="16" spans="1:6" x14ac:dyDescent="0.35">
      <c r="A16" t="s">
        <v>16</v>
      </c>
      <c r="B16">
        <v>55</v>
      </c>
      <c r="C16">
        <f>229/100</f>
        <v>2.29</v>
      </c>
      <c r="D16">
        <v>101</v>
      </c>
      <c r="F16" s="5">
        <f t="shared" si="0"/>
        <v>4.2052727272727273</v>
      </c>
    </row>
    <row r="17" spans="1:6" x14ac:dyDescent="0.35">
      <c r="F17" s="7"/>
    </row>
    <row r="18" spans="1:6" x14ac:dyDescent="0.35">
      <c r="F18" s="7"/>
    </row>
    <row r="19" spans="1:6" x14ac:dyDescent="0.35">
      <c r="A19" t="s">
        <v>20</v>
      </c>
      <c r="B19">
        <v>179</v>
      </c>
      <c r="C19">
        <f>235/100</f>
        <v>2.35</v>
      </c>
      <c r="D19">
        <v>184</v>
      </c>
      <c r="F19" s="6">
        <f t="shared" si="0"/>
        <v>2.4156424581005589</v>
      </c>
    </row>
    <row r="20" spans="1:6" x14ac:dyDescent="0.35">
      <c r="A20" t="s">
        <v>21</v>
      </c>
      <c r="B20">
        <v>109</v>
      </c>
      <c r="C20">
        <f>238/100</f>
        <v>2.38</v>
      </c>
      <c r="D20">
        <v>132</v>
      </c>
      <c r="F20" s="6">
        <f t="shared" si="0"/>
        <v>2.8822018348623852</v>
      </c>
    </row>
    <row r="21" spans="1:6" x14ac:dyDescent="0.35">
      <c r="A21" t="s">
        <v>22</v>
      </c>
      <c r="B21">
        <v>224</v>
      </c>
      <c r="C21">
        <f>229/100</f>
        <v>2.29</v>
      </c>
      <c r="D21">
        <v>275</v>
      </c>
      <c r="F21" s="6">
        <f t="shared" si="0"/>
        <v>2.8113839285714284</v>
      </c>
    </row>
    <row r="22" spans="1:6" x14ac:dyDescent="0.35">
      <c r="A22" t="s">
        <v>23</v>
      </c>
      <c r="B22">
        <v>224</v>
      </c>
      <c r="C22">
        <f>235/100</f>
        <v>2.35</v>
      </c>
      <c r="D22">
        <v>272</v>
      </c>
      <c r="F22" s="6">
        <f t="shared" si="0"/>
        <v>2.8535714285714286</v>
      </c>
    </row>
    <row r="23" spans="1:6" x14ac:dyDescent="0.35">
      <c r="A23" t="s">
        <v>24</v>
      </c>
      <c r="B23">
        <v>199</v>
      </c>
      <c r="C23">
        <f>235/100</f>
        <v>2.35</v>
      </c>
      <c r="D23">
        <v>195</v>
      </c>
      <c r="F23" s="6">
        <f t="shared" si="0"/>
        <v>2.3027638190954773</v>
      </c>
    </row>
    <row r="24" spans="1:6" x14ac:dyDescent="0.35">
      <c r="A24" t="s">
        <v>25</v>
      </c>
      <c r="B24">
        <v>199</v>
      </c>
      <c r="C24">
        <f>235/100</f>
        <v>2.35</v>
      </c>
      <c r="D24">
        <v>180</v>
      </c>
      <c r="F24" s="6">
        <f t="shared" si="0"/>
        <v>2.1256281407035176</v>
      </c>
    </row>
    <row r="25" spans="1:6" x14ac:dyDescent="0.35">
      <c r="A25" t="s">
        <v>26</v>
      </c>
      <c r="B25">
        <v>179</v>
      </c>
      <c r="C25">
        <f>231/100</f>
        <v>2.31</v>
      </c>
      <c r="D25">
        <v>184</v>
      </c>
      <c r="F25" s="6">
        <f t="shared" si="0"/>
        <v>2.3745251396648044</v>
      </c>
    </row>
    <row r="26" spans="1:6" x14ac:dyDescent="0.35">
      <c r="A26" t="s">
        <v>27</v>
      </c>
      <c r="B26">
        <v>179</v>
      </c>
      <c r="C26">
        <f xml:space="preserve"> 240/100</f>
        <v>2.4</v>
      </c>
      <c r="D26">
        <v>178</v>
      </c>
      <c r="F26" s="6">
        <f t="shared" si="0"/>
        <v>2.3865921787709499</v>
      </c>
    </row>
    <row r="27" spans="1:6" x14ac:dyDescent="0.35">
      <c r="A27" t="s">
        <v>28</v>
      </c>
      <c r="B27">
        <v>69</v>
      </c>
      <c r="C27">
        <f>231/100</f>
        <v>2.31</v>
      </c>
      <c r="D27">
        <v>106</v>
      </c>
      <c r="F27" s="5">
        <f t="shared" si="0"/>
        <v>3.548695652173913</v>
      </c>
    </row>
    <row r="28" spans="1:6" x14ac:dyDescent="0.35">
      <c r="A28" t="s">
        <v>29</v>
      </c>
      <c r="B28">
        <v>55</v>
      </c>
      <c r="C28">
        <f>233/100</f>
        <v>2.33</v>
      </c>
      <c r="D28">
        <v>98</v>
      </c>
      <c r="F28" s="4">
        <f t="shared" si="0"/>
        <v>4.1516363636363636</v>
      </c>
    </row>
    <row r="29" spans="1:6" x14ac:dyDescent="0.35">
      <c r="F29" s="7"/>
    </row>
    <row r="30" spans="1:6" x14ac:dyDescent="0.35">
      <c r="F30" s="7"/>
    </row>
    <row r="31" spans="1:6" x14ac:dyDescent="0.35">
      <c r="A31" t="s">
        <v>30</v>
      </c>
      <c r="B31">
        <v>274</v>
      </c>
      <c r="C31">
        <f>219/100</f>
        <v>2.19</v>
      </c>
      <c r="D31">
        <v>272</v>
      </c>
      <c r="F31" s="6">
        <f t="shared" si="0"/>
        <v>2.174014598540146</v>
      </c>
    </row>
    <row r="32" spans="1:6" x14ac:dyDescent="0.35">
      <c r="A32" t="s">
        <v>31</v>
      </c>
      <c r="B32">
        <v>214</v>
      </c>
      <c r="C32">
        <f>219/100</f>
        <v>2.19</v>
      </c>
      <c r="D32">
        <v>170</v>
      </c>
      <c r="F32" s="6">
        <f t="shared" si="0"/>
        <v>1.7397196261682244</v>
      </c>
    </row>
    <row r="33" spans="1:6" x14ac:dyDescent="0.35">
      <c r="A33" t="s">
        <v>32</v>
      </c>
      <c r="B33">
        <v>129</v>
      </c>
      <c r="C33">
        <f>219/100</f>
        <v>2.19</v>
      </c>
      <c r="D33">
        <v>102</v>
      </c>
      <c r="F33" s="6">
        <f t="shared" si="0"/>
        <v>1.7316279069767442</v>
      </c>
    </row>
    <row r="34" spans="1:6" x14ac:dyDescent="0.35">
      <c r="F34" s="7"/>
    </row>
    <row r="35" spans="1:6" x14ac:dyDescent="0.35">
      <c r="A35" t="s">
        <v>33</v>
      </c>
      <c r="B35">
        <v>274</v>
      </c>
      <c r="C35">
        <f>240/100</f>
        <v>2.4</v>
      </c>
      <c r="D35">
        <v>248</v>
      </c>
      <c r="F35" s="6">
        <f t="shared" si="0"/>
        <v>2.1722627737226277</v>
      </c>
    </row>
    <row r="36" spans="1:6" x14ac:dyDescent="0.35">
      <c r="A36" t="s">
        <v>34</v>
      </c>
      <c r="B36">
        <v>214</v>
      </c>
      <c r="C36">
        <f>240/100</f>
        <v>2.4</v>
      </c>
      <c r="D36">
        <v>155</v>
      </c>
      <c r="F36" s="6">
        <f t="shared" si="0"/>
        <v>1.7383177570093458</v>
      </c>
    </row>
    <row r="37" spans="1:6" x14ac:dyDescent="0.35">
      <c r="A37" t="s">
        <v>35</v>
      </c>
      <c r="B37">
        <v>129</v>
      </c>
      <c r="C37">
        <f>240/100</f>
        <v>2.4</v>
      </c>
      <c r="D37">
        <v>93</v>
      </c>
      <c r="F37" s="6">
        <f t="shared" si="0"/>
        <v>1.7302325581395348</v>
      </c>
    </row>
    <row r="38" spans="1:6" x14ac:dyDescent="0.35">
      <c r="F38" s="7"/>
    </row>
    <row r="39" spans="1:6" x14ac:dyDescent="0.35">
      <c r="A39" t="s">
        <v>36</v>
      </c>
      <c r="B39">
        <v>129</v>
      </c>
      <c r="C39">
        <f>204/100</f>
        <v>2.04</v>
      </c>
      <c r="D39">
        <v>91</v>
      </c>
      <c r="F39" s="6">
        <f t="shared" si="0"/>
        <v>1.4390697674418607</v>
      </c>
    </row>
    <row r="40" spans="1:6" x14ac:dyDescent="0.35">
      <c r="F40" s="7"/>
    </row>
    <row r="41" spans="1:6" x14ac:dyDescent="0.35">
      <c r="A41" t="s">
        <v>37</v>
      </c>
      <c r="B41">
        <v>179</v>
      </c>
      <c r="C41">
        <f>229/100</f>
        <v>2.29</v>
      </c>
      <c r="D41">
        <v>252</v>
      </c>
      <c r="F41" s="5">
        <f t="shared" si="0"/>
        <v>3.2239106145251397</v>
      </c>
    </row>
    <row r="42" spans="1:6" x14ac:dyDescent="0.35">
      <c r="A42" t="s">
        <v>38</v>
      </c>
      <c r="B42">
        <v>129</v>
      </c>
      <c r="C42">
        <f>229/100</f>
        <v>2.29</v>
      </c>
      <c r="D42">
        <v>168</v>
      </c>
      <c r="F42" s="5">
        <f t="shared" si="0"/>
        <v>2.9823255813953491</v>
      </c>
    </row>
    <row r="43" spans="1:6" x14ac:dyDescent="0.35">
      <c r="A43" t="s">
        <v>39</v>
      </c>
      <c r="B43">
        <v>69</v>
      </c>
      <c r="C43">
        <f>229/100</f>
        <v>2.29</v>
      </c>
      <c r="D43">
        <v>84</v>
      </c>
      <c r="F43" s="6">
        <f t="shared" si="0"/>
        <v>2.7878260869565219</v>
      </c>
    </row>
    <row r="44" spans="1:6" x14ac:dyDescent="0.35">
      <c r="F44" s="7"/>
    </row>
    <row r="45" spans="1:6" x14ac:dyDescent="0.35">
      <c r="A45" t="s">
        <v>40</v>
      </c>
      <c r="B45">
        <v>179</v>
      </c>
      <c r="C45">
        <f>211/100</f>
        <v>2.11</v>
      </c>
      <c r="D45">
        <v>252</v>
      </c>
      <c r="F45" s="5">
        <f t="shared" si="0"/>
        <v>2.970502793296089</v>
      </c>
    </row>
    <row r="46" spans="1:6" x14ac:dyDescent="0.35">
      <c r="A46" t="s">
        <v>41</v>
      </c>
      <c r="B46">
        <v>129</v>
      </c>
      <c r="C46">
        <f>211/100</f>
        <v>2.11</v>
      </c>
      <c r="D46">
        <v>168</v>
      </c>
      <c r="F46" s="5">
        <f t="shared" si="0"/>
        <v>2.7479069767441859</v>
      </c>
    </row>
    <row r="47" spans="1:6" x14ac:dyDescent="0.35">
      <c r="A47" t="s">
        <v>42</v>
      </c>
      <c r="B47">
        <v>69</v>
      </c>
      <c r="C47">
        <f>211/100</f>
        <v>2.11</v>
      </c>
      <c r="D47">
        <v>84</v>
      </c>
      <c r="F47" s="6">
        <f t="shared" si="0"/>
        <v>2.5686956521739126</v>
      </c>
    </row>
    <row r="48" spans="1:6" x14ac:dyDescent="0.35">
      <c r="F48" s="7"/>
    </row>
    <row r="49" spans="1:6" x14ac:dyDescent="0.35">
      <c r="A49" t="s">
        <v>43</v>
      </c>
      <c r="B49">
        <v>299</v>
      </c>
      <c r="C49">
        <f>304/100</f>
        <v>3.04</v>
      </c>
      <c r="D49">
        <v>200</v>
      </c>
      <c r="F49" s="4">
        <f t="shared" si="0"/>
        <v>2.0334448160535117</v>
      </c>
    </row>
    <row r="50" spans="1:6" x14ac:dyDescent="0.35">
      <c r="A50" s="8" t="s">
        <v>44</v>
      </c>
      <c r="B50">
        <v>219</v>
      </c>
      <c r="C50">
        <f>304/100</f>
        <v>3.04</v>
      </c>
      <c r="D50">
        <v>125</v>
      </c>
      <c r="F50" s="4">
        <f t="shared" si="0"/>
        <v>1.7351598173515981</v>
      </c>
    </row>
    <row r="51" spans="1:6" ht="15.5" customHeight="1" x14ac:dyDescent="0.35">
      <c r="A51" s="8" t="s">
        <v>45</v>
      </c>
      <c r="B51">
        <v>149</v>
      </c>
      <c r="C51">
        <f>304/100</f>
        <v>3.04</v>
      </c>
      <c r="D51">
        <v>75</v>
      </c>
      <c r="F51" s="4">
        <f t="shared" si="0"/>
        <v>1.5302013422818792</v>
      </c>
    </row>
    <row r="52" spans="1:6" x14ac:dyDescent="0.35">
      <c r="F52" s="7"/>
    </row>
    <row r="53" spans="1:6" x14ac:dyDescent="0.35">
      <c r="A53" t="s">
        <v>46</v>
      </c>
      <c r="B53">
        <v>249</v>
      </c>
      <c r="C53">
        <f>220/100</f>
        <v>2.2000000000000002</v>
      </c>
      <c r="D53">
        <v>300</v>
      </c>
      <c r="F53" s="6">
        <f t="shared" si="0"/>
        <v>2.6506024096385543</v>
      </c>
    </row>
    <row r="54" spans="1:6" x14ac:dyDescent="0.35">
      <c r="A54" t="s">
        <v>47</v>
      </c>
      <c r="B54">
        <v>149</v>
      </c>
      <c r="C54">
        <f>220/100</f>
        <v>2.2000000000000002</v>
      </c>
      <c r="D54">
        <v>135</v>
      </c>
      <c r="F54" s="6">
        <f t="shared" si="0"/>
        <v>1.9932885906040267</v>
      </c>
    </row>
    <row r="55" spans="1:6" ht="16.5" customHeight="1" x14ac:dyDescent="0.35">
      <c r="A55" s="8" t="s">
        <v>48</v>
      </c>
      <c r="B55">
        <v>119</v>
      </c>
      <c r="C55">
        <f>220/100</f>
        <v>2.2000000000000002</v>
      </c>
      <c r="D55">
        <v>95</v>
      </c>
      <c r="F55" s="6">
        <f t="shared" si="0"/>
        <v>1.7563025210084036</v>
      </c>
    </row>
    <row r="56" spans="1:6" x14ac:dyDescent="0.35">
      <c r="F56" s="7"/>
    </row>
    <row r="57" spans="1:6" x14ac:dyDescent="0.35">
      <c r="A57" t="s">
        <v>49</v>
      </c>
      <c r="B57">
        <v>195</v>
      </c>
      <c r="C57">
        <f>262/100</f>
        <v>2.62</v>
      </c>
      <c r="D57">
        <v>234</v>
      </c>
      <c r="F57" s="4">
        <f t="shared" si="0"/>
        <v>3.1440000000000001</v>
      </c>
    </row>
    <row r="58" spans="1:6" ht="16.5" customHeight="1" x14ac:dyDescent="0.35">
      <c r="A58" s="8" t="s">
        <v>50</v>
      </c>
      <c r="B58">
        <v>99</v>
      </c>
      <c r="C58">
        <f>262/100</f>
        <v>2.62</v>
      </c>
      <c r="D58">
        <v>117</v>
      </c>
      <c r="F58" s="4">
        <f t="shared" si="0"/>
        <v>3.0963636363636367</v>
      </c>
    </row>
    <row r="59" spans="1:6" ht="16.5" customHeight="1" x14ac:dyDescent="0.35">
      <c r="A59" t="s">
        <v>51</v>
      </c>
      <c r="B59">
        <v>69</v>
      </c>
      <c r="C59">
        <f>262/100</f>
        <v>2.62</v>
      </c>
      <c r="D59">
        <v>78</v>
      </c>
      <c r="F59" s="5">
        <f t="shared" si="0"/>
        <v>2.9617391304347827</v>
      </c>
    </row>
    <row r="60" spans="1:6" x14ac:dyDescent="0.35">
      <c r="F60" s="7"/>
    </row>
    <row r="61" spans="1:6" x14ac:dyDescent="0.35">
      <c r="A61" t="s">
        <v>52</v>
      </c>
      <c r="B61">
        <v>149</v>
      </c>
      <c r="C61">
        <f>582/100</f>
        <v>5.82</v>
      </c>
      <c r="D61">
        <v>200</v>
      </c>
      <c r="F61" s="9">
        <f t="shared" si="0"/>
        <v>7.8120805369127515</v>
      </c>
    </row>
    <row r="62" spans="1:6" ht="15" customHeight="1" x14ac:dyDescent="0.35">
      <c r="A62" s="8" t="s">
        <v>53</v>
      </c>
      <c r="B62">
        <v>84</v>
      </c>
      <c r="C62">
        <f>582/100</f>
        <v>5.82</v>
      </c>
      <c r="D62">
        <v>100</v>
      </c>
      <c r="F62" s="9">
        <f t="shared" si="0"/>
        <v>6.9285714285714288</v>
      </c>
    </row>
    <row r="63" spans="1:6" x14ac:dyDescent="0.35">
      <c r="A63" t="s">
        <v>54</v>
      </c>
      <c r="B63">
        <v>59</v>
      </c>
      <c r="C63">
        <f t="shared" ref="C62:C63" si="1">582/100</f>
        <v>5.82</v>
      </c>
      <c r="D63">
        <v>60</v>
      </c>
      <c r="F63" s="9">
        <f t="shared" si="0"/>
        <v>5.9186440677966106</v>
      </c>
    </row>
    <row r="64" spans="1:6" x14ac:dyDescent="0.35">
      <c r="F64" s="7"/>
    </row>
    <row r="65" spans="1:6" x14ac:dyDescent="0.35">
      <c r="A65" t="s">
        <v>55</v>
      </c>
      <c r="B65">
        <v>94</v>
      </c>
      <c r="C65">
        <f>265/100</f>
        <v>2.65</v>
      </c>
      <c r="D65">
        <v>135</v>
      </c>
      <c r="F65" s="4">
        <f t="shared" si="0"/>
        <v>3.8058510638297873</v>
      </c>
    </row>
    <row r="66" spans="1:6" x14ac:dyDescent="0.35">
      <c r="A66" t="s">
        <v>56</v>
      </c>
      <c r="B66">
        <v>59</v>
      </c>
      <c r="C66">
        <f>265/100</f>
        <v>2.65</v>
      </c>
      <c r="D66">
        <v>80</v>
      </c>
      <c r="F66" s="4">
        <f t="shared" si="0"/>
        <v>3.593220338983051</v>
      </c>
    </row>
    <row r="67" spans="1:6" x14ac:dyDescent="0.35">
      <c r="A67" t="s">
        <v>57</v>
      </c>
      <c r="B67">
        <v>144</v>
      </c>
      <c r="C67">
        <f>311/100</f>
        <v>3.11</v>
      </c>
      <c r="D67">
        <v>126</v>
      </c>
      <c r="F67" s="5">
        <f t="shared" ref="F67:F68" si="2">D67*C67/B67</f>
        <v>2.7212499999999995</v>
      </c>
    </row>
    <row r="68" spans="1:6" x14ac:dyDescent="0.35">
      <c r="A68" t="s">
        <v>58</v>
      </c>
      <c r="B68">
        <v>144</v>
      </c>
      <c r="C68">
        <f>290/100</f>
        <v>2.9</v>
      </c>
      <c r="D68">
        <v>126</v>
      </c>
      <c r="F68" s="5">
        <f t="shared" si="2"/>
        <v>2.5374999999999996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CA24-2D53-41C6-BAFF-1111262423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MBVI</dc:creator>
  <cp:lastModifiedBy>MBVI</cp:lastModifiedBy>
  <dcterms:created xsi:type="dcterms:W3CDTF">2015-06-05T18:19:34Z</dcterms:created>
  <dcterms:modified xsi:type="dcterms:W3CDTF">2022-09-03T18:01:09Z</dcterms:modified>
</cp:coreProperties>
</file>