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asc\Desktop\uni\1 anno magistrale\Computing system\progetto\excel mesaurement\"/>
    </mc:Choice>
  </mc:AlternateContent>
  <xr:revisionPtr revIDLastSave="0" documentId="13_ncr:1_{1ADF35FA-CC8B-47D4-8064-B09404A6B285}" xr6:coauthVersionLast="46" xr6:coauthVersionMax="46" xr10:uidLastSave="{00000000-0000-0000-0000-000000000000}"/>
  <bookViews>
    <workbookView minimized="1" xWindow="-3315" yWindow="570" windowWidth="27045" windowHeight="16035" xr2:uid="{CFDEF186-19EE-458D-8C55-1DC1E40F8D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I3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K4" i="1"/>
  <c r="J4" i="1"/>
  <c r="F11" i="1"/>
  <c r="E1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17" i="1"/>
  <c r="I7" i="1"/>
  <c r="I6" i="1"/>
  <c r="I5" i="1"/>
  <c r="I8" i="1"/>
  <c r="I9" i="1"/>
  <c r="I10" i="1"/>
  <c r="I11" i="1"/>
  <c r="I12" i="1"/>
  <c r="I13" i="1"/>
  <c r="I14" i="1"/>
  <c r="I15" i="1"/>
  <c r="I16" i="1"/>
  <c r="I18" i="1"/>
  <c r="I4" i="1"/>
</calcChain>
</file>

<file path=xl/sharedStrings.xml><?xml version="1.0" encoding="utf-8"?>
<sst xmlns="http://schemas.openxmlformats.org/spreadsheetml/2006/main" count="11" uniqueCount="9">
  <si>
    <t>q</t>
  </si>
  <si>
    <t>t [min]</t>
  </si>
  <si>
    <t>Con[g/min]</t>
  </si>
  <si>
    <t>Coff[g/min]</t>
  </si>
  <si>
    <t xml:space="preserve"> q</t>
  </si>
  <si>
    <t>T</t>
  </si>
  <si>
    <t>m0 [g]</t>
  </si>
  <si>
    <t>nt</t>
  </si>
  <si>
    <t>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</si>
</sst>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T(q)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1521764882021"/>
          <c:y val="7.3382770646819834E-2"/>
          <c:w val="0.84602633673823247"/>
          <c:h val="0.83070768969013364"/>
        </c:manualLayout>
      </c:layout>
      <c:scatterChart>
        <c:scatterStyle val="lineMarker"/>
        <c:varyColors val="0"/>
        <c:ser>
          <c:idx val="0"/>
          <c:order val="0"/>
          <c:tx>
            <c:v>experiment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Sheet1!$B$3:$B$7</c:f>
              <c:numCache>
                <c:formatCode>General</c:formatCode>
                <c:ptCount val="5"/>
                <c:pt idx="0">
                  <c:v>0</c:v>
                </c:pt>
                <c:pt idx="1">
                  <c:v>0.33</c:v>
                </c:pt>
                <c:pt idx="2">
                  <c:v>0.5</c:v>
                </c:pt>
                <c:pt idx="3">
                  <c:v>0.66</c:v>
                </c:pt>
                <c:pt idx="4">
                  <c:v>1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113</c:v>
                </c:pt>
                <c:pt idx="1">
                  <c:v>48</c:v>
                </c:pt>
                <c:pt idx="2">
                  <c:v>34</c:v>
                </c:pt>
                <c:pt idx="3">
                  <c:v>30</c:v>
                </c:pt>
                <c:pt idx="4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1-4127-A0EC-FDB4FFAD1465}"/>
            </c:ext>
          </c:extLst>
        </c:ser>
        <c:ser>
          <c:idx val="1"/>
          <c:order val="1"/>
          <c:tx>
            <c:v>theory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B521-4127-A0EC-FDB4FFAD1465}"/>
              </c:ext>
            </c:extLst>
          </c:dPt>
          <c:xVal>
            <c:numRef>
              <c:f>Sheet1!$H$4:$H$53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xVal>
          <c:yVal>
            <c:numRef>
              <c:f>Sheet1!$I$4:$I$53</c:f>
              <c:numCache>
                <c:formatCode>General</c:formatCode>
                <c:ptCount val="50"/>
                <c:pt idx="0">
                  <c:v>104.43864229765013</c:v>
                </c:pt>
                <c:pt idx="1">
                  <c:v>96.153846153846146</c:v>
                </c:pt>
                <c:pt idx="2">
                  <c:v>89.086859688196</c:v>
                </c:pt>
                <c:pt idx="3">
                  <c:v>82.987551867219906</c:v>
                </c:pt>
                <c:pt idx="4">
                  <c:v>77.669902912621339</c:v>
                </c:pt>
                <c:pt idx="5">
                  <c:v>72.992700729927009</c:v>
                </c:pt>
                <c:pt idx="6">
                  <c:v>68.846815834767639</c:v>
                </c:pt>
                <c:pt idx="7">
                  <c:v>65.146579804560261</c:v>
                </c:pt>
                <c:pt idx="8">
                  <c:v>61.823802163833065</c:v>
                </c:pt>
                <c:pt idx="9">
                  <c:v>58.823529411764703</c:v>
                </c:pt>
                <c:pt idx="10">
                  <c:v>56.100981767180926</c:v>
                </c:pt>
                <c:pt idx="11">
                  <c:v>53.619302949061662</c:v>
                </c:pt>
                <c:pt idx="12">
                  <c:v>51.347881899871624</c:v>
                </c:pt>
                <c:pt idx="13">
                  <c:v>49.261083743842363</c:v>
                </c:pt>
                <c:pt idx="14">
                  <c:v>47.337278106508883</c:v>
                </c:pt>
                <c:pt idx="15">
                  <c:v>45.558086560364465</c:v>
                </c:pt>
                <c:pt idx="16">
                  <c:v>43.90779363336992</c:v>
                </c:pt>
                <c:pt idx="17">
                  <c:v>42.372881355932208</c:v>
                </c:pt>
                <c:pt idx="18">
                  <c:v>40.941658137154548</c:v>
                </c:pt>
                <c:pt idx="19">
                  <c:v>39.603960396039597</c:v>
                </c:pt>
                <c:pt idx="20">
                  <c:v>38.350910834132307</c:v>
                </c:pt>
                <c:pt idx="21">
                  <c:v>37.174721189591075</c:v>
                </c:pt>
                <c:pt idx="22">
                  <c:v>36.068530207394048</c:v>
                </c:pt>
                <c:pt idx="23">
                  <c:v>35.026269702276707</c:v>
                </c:pt>
                <c:pt idx="24">
                  <c:v>34.042553191489361</c:v>
                </c:pt>
                <c:pt idx="25">
                  <c:v>33.11258278145695</c:v>
                </c:pt>
                <c:pt idx="26">
                  <c:v>32.232070910555997</c:v>
                </c:pt>
                <c:pt idx="27">
                  <c:v>31.397174254317108</c:v>
                </c:pt>
                <c:pt idx="28">
                  <c:v>30.604437643458304</c:v>
                </c:pt>
                <c:pt idx="29">
                  <c:v>29.850746268656714</c:v>
                </c:pt>
                <c:pt idx="30">
                  <c:v>29.133284777858702</c:v>
                </c:pt>
                <c:pt idx="31">
                  <c:v>28.449502133712659</c:v>
                </c:pt>
                <c:pt idx="32">
                  <c:v>27.797081306462822</c:v>
                </c:pt>
                <c:pt idx="33">
                  <c:v>27.173913043478262</c:v>
                </c:pt>
                <c:pt idx="34">
                  <c:v>26.578073089700997</c:v>
                </c:pt>
                <c:pt idx="35">
                  <c:v>26.007802340702213</c:v>
                </c:pt>
                <c:pt idx="36">
                  <c:v>25.461489497135585</c:v>
                </c:pt>
                <c:pt idx="37">
                  <c:v>24.937655860349125</c:v>
                </c:pt>
                <c:pt idx="38">
                  <c:v>24.434941967012822</c:v>
                </c:pt>
                <c:pt idx="39">
                  <c:v>23.952095808383227</c:v>
                </c:pt>
                <c:pt idx="40">
                  <c:v>23.487962419260128</c:v>
                </c:pt>
                <c:pt idx="41">
                  <c:v>23.041474654377879</c:v>
                </c:pt>
                <c:pt idx="42">
                  <c:v>22.611644997173546</c:v>
                </c:pt>
                <c:pt idx="43">
                  <c:v>22.197558268590452</c:v>
                </c:pt>
                <c:pt idx="44">
                  <c:v>21.798365122615802</c:v>
                </c:pt>
                <c:pt idx="45">
                  <c:v>21.413276231263382</c:v>
                </c:pt>
                <c:pt idx="46">
                  <c:v>21.041557075223569</c:v>
                </c:pt>
                <c:pt idx="47">
                  <c:v>20.682523267838675</c:v>
                </c:pt>
                <c:pt idx="48">
                  <c:v>20.335536349771225</c:v>
                </c:pt>
                <c:pt idx="4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21-4127-A0EC-FDB4FFAD1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103327"/>
        <c:axId val="1539103743"/>
      </c:scatterChart>
      <c:valAx>
        <c:axId val="153910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q</a:t>
                </a:r>
              </a:p>
            </c:rich>
          </c:tx>
          <c:layout>
            <c:manualLayout>
              <c:xMode val="edge"/>
              <c:yMode val="edge"/>
              <c:x val="0.45586044642012674"/>
              <c:y val="0.92539289341372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103743"/>
        <c:crosses val="autoZero"/>
        <c:crossBetween val="midCat"/>
      </c:valAx>
      <c:valAx>
        <c:axId val="153910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103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537634631387774"/>
          <c:y val="0.10644970709661394"/>
          <c:w val="0.27078207040337543"/>
          <c:h val="0.185637256735981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Sheet1!$H$3:$H$53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Sheet1!$J$3:$J$53</c:f>
              <c:numCache>
                <c:formatCode>General</c:formatCode>
                <c:ptCount val="51"/>
                <c:pt idx="0">
                  <c:v>0</c:v>
                </c:pt>
                <c:pt idx="1">
                  <c:v>8.6161879895561233E-2</c:v>
                </c:pt>
                <c:pt idx="2">
                  <c:v>0.15865384615384615</c:v>
                </c:pt>
                <c:pt idx="3">
                  <c:v>0.22048997772828494</c:v>
                </c:pt>
                <c:pt idx="4">
                  <c:v>0.27385892116182575</c:v>
                </c:pt>
                <c:pt idx="5">
                  <c:v>0.32038834951456319</c:v>
                </c:pt>
                <c:pt idx="6">
                  <c:v>0.36131386861313863</c:v>
                </c:pt>
                <c:pt idx="7">
                  <c:v>0.39759036144578308</c:v>
                </c:pt>
                <c:pt idx="8">
                  <c:v>0.42996742671009769</c:v>
                </c:pt>
                <c:pt idx="9">
                  <c:v>0.45904173106646062</c:v>
                </c:pt>
                <c:pt idx="10">
                  <c:v>0.48529411764705876</c:v>
                </c:pt>
                <c:pt idx="11">
                  <c:v>0.50911640953716686</c:v>
                </c:pt>
                <c:pt idx="12">
                  <c:v>0.53083109919571037</c:v>
                </c:pt>
                <c:pt idx="13">
                  <c:v>0.55070603337612323</c:v>
                </c:pt>
                <c:pt idx="14">
                  <c:v>0.56896551724137934</c:v>
                </c:pt>
                <c:pt idx="15">
                  <c:v>0.58579881656804722</c:v>
                </c:pt>
                <c:pt idx="16">
                  <c:v>0.60136674259681089</c:v>
                </c:pt>
                <c:pt idx="17">
                  <c:v>0.61580680570801316</c:v>
                </c:pt>
                <c:pt idx="18">
                  <c:v>0.62923728813559321</c:v>
                </c:pt>
                <c:pt idx="19">
                  <c:v>0.64176049129989765</c:v>
                </c:pt>
                <c:pt idx="20">
                  <c:v>0.65346534653465349</c:v>
                </c:pt>
                <c:pt idx="21">
                  <c:v>0.66442953020134232</c:v>
                </c:pt>
                <c:pt idx="22">
                  <c:v>0.67472118959107807</c:v>
                </c:pt>
                <c:pt idx="23">
                  <c:v>0.68440036068530208</c:v>
                </c:pt>
                <c:pt idx="24">
                  <c:v>0.69352014010507879</c:v>
                </c:pt>
                <c:pt idx="25">
                  <c:v>0.7021276595744681</c:v>
                </c:pt>
                <c:pt idx="26">
                  <c:v>0.71026490066225167</c:v>
                </c:pt>
                <c:pt idx="27">
                  <c:v>0.71796937953263495</c:v>
                </c:pt>
                <c:pt idx="28">
                  <c:v>0.72527472527472525</c:v>
                </c:pt>
                <c:pt idx="29">
                  <c:v>0.73221117061973984</c:v>
                </c:pt>
                <c:pt idx="30">
                  <c:v>0.73880597014925375</c:v>
                </c:pt>
                <c:pt idx="31">
                  <c:v>0.7450837581937364</c:v>
                </c:pt>
                <c:pt idx="32">
                  <c:v>0.75106685633001424</c:v>
                </c:pt>
                <c:pt idx="33">
                  <c:v>0.75677553856845026</c:v>
                </c:pt>
                <c:pt idx="34">
                  <c:v>0.76222826086956519</c:v>
                </c:pt>
                <c:pt idx="35">
                  <c:v>0.76744186046511631</c:v>
                </c:pt>
                <c:pt idx="36">
                  <c:v>0.77243172951885564</c:v>
                </c:pt>
                <c:pt idx="37">
                  <c:v>0.77721196690006367</c:v>
                </c:pt>
                <c:pt idx="38">
                  <c:v>0.78179551122194513</c:v>
                </c:pt>
                <c:pt idx="39">
                  <c:v>0.78619425778863783</c:v>
                </c:pt>
                <c:pt idx="40">
                  <c:v>0.79041916167664672</c:v>
                </c:pt>
                <c:pt idx="41">
                  <c:v>0.7944803288314739</c:v>
                </c:pt>
                <c:pt idx="42">
                  <c:v>0.79838709677419351</c:v>
                </c:pt>
                <c:pt idx="43">
                  <c:v>0.80214810627473143</c:v>
                </c:pt>
                <c:pt idx="44">
                  <c:v>0.8057713651498335</c:v>
                </c:pt>
                <c:pt idx="45">
                  <c:v>0.80926430517711179</c:v>
                </c:pt>
                <c:pt idx="46">
                  <c:v>0.81263383297644542</c:v>
                </c:pt>
                <c:pt idx="47">
                  <c:v>0.81588637559179378</c:v>
                </c:pt>
                <c:pt idx="48">
                  <c:v>0.81902792140641156</c:v>
                </c:pt>
                <c:pt idx="49">
                  <c:v>0.8220640569395018</c:v>
                </c:pt>
                <c:pt idx="50">
                  <c:v>0.82499999999999996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0D-4112-AEEE-EBD0AFC05E83}"/>
            </c:ext>
          </c:extLst>
        </c:ser>
        <c:ser>
          <c:idx val="1"/>
          <c:order val="1"/>
          <c:tx>
            <c:v>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Sheet1!$H$3:$H$53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Sheet1!$K$3:$K$53</c:f>
              <c:numCache>
                <c:formatCode>General</c:formatCode>
                <c:ptCount val="51"/>
                <c:pt idx="0">
                  <c:v>1</c:v>
                </c:pt>
                <c:pt idx="1">
                  <c:v>0.8955613577023499</c:v>
                </c:pt>
                <c:pt idx="2">
                  <c:v>0.80769230769230771</c:v>
                </c:pt>
                <c:pt idx="3">
                  <c:v>0.732739420935412</c:v>
                </c:pt>
                <c:pt idx="4">
                  <c:v>0.6680497925311204</c:v>
                </c:pt>
                <c:pt idx="5">
                  <c:v>0.61165048543689315</c:v>
                </c:pt>
                <c:pt idx="6">
                  <c:v>0.56204379562043794</c:v>
                </c:pt>
                <c:pt idx="7">
                  <c:v>0.51807228915662651</c:v>
                </c:pt>
                <c:pt idx="8">
                  <c:v>0.47882736156351791</c:v>
                </c:pt>
                <c:pt idx="9">
                  <c:v>0.44358578052550246</c:v>
                </c:pt>
                <c:pt idx="10">
                  <c:v>0.41176470588235292</c:v>
                </c:pt>
                <c:pt idx="11">
                  <c:v>0.38288920056100972</c:v>
                </c:pt>
                <c:pt idx="12">
                  <c:v>0.35656836461126007</c:v>
                </c:pt>
                <c:pt idx="13">
                  <c:v>0.33247753530166879</c:v>
                </c:pt>
                <c:pt idx="14">
                  <c:v>0.31034482758620685</c:v>
                </c:pt>
                <c:pt idx="15">
                  <c:v>0.28994082840236679</c:v>
                </c:pt>
                <c:pt idx="16">
                  <c:v>0.27107061503416863</c:v>
                </c:pt>
                <c:pt idx="17">
                  <c:v>0.25356750823271124</c:v>
                </c:pt>
                <c:pt idx="18">
                  <c:v>0.23728813559322037</c:v>
                </c:pt>
                <c:pt idx="19">
                  <c:v>0.22210849539406341</c:v>
                </c:pt>
                <c:pt idx="20">
                  <c:v>0.20792079207920788</c:v>
                </c:pt>
                <c:pt idx="21">
                  <c:v>0.19463087248322142</c:v>
                </c:pt>
                <c:pt idx="22">
                  <c:v>0.18215613382899631</c:v>
                </c:pt>
                <c:pt idx="23">
                  <c:v>0.17042380522993683</c:v>
                </c:pt>
                <c:pt idx="24">
                  <c:v>0.15936952714535901</c:v>
                </c:pt>
                <c:pt idx="25">
                  <c:v>0.14893617021276595</c:v>
                </c:pt>
                <c:pt idx="26">
                  <c:v>0.13907284768211925</c:v>
                </c:pt>
                <c:pt idx="27">
                  <c:v>0.12973408541498788</c:v>
                </c:pt>
                <c:pt idx="28">
                  <c:v>0.12087912087912089</c:v>
                </c:pt>
                <c:pt idx="29">
                  <c:v>0.1124713083397092</c:v>
                </c:pt>
                <c:pt idx="30">
                  <c:v>0.10447761194029859</c:v>
                </c:pt>
                <c:pt idx="31">
                  <c:v>9.6868171886380194E-2</c:v>
                </c:pt>
                <c:pt idx="32">
                  <c:v>8.9615931721194864E-2</c:v>
                </c:pt>
                <c:pt idx="33">
                  <c:v>8.2696316886726851E-2</c:v>
                </c:pt>
                <c:pt idx="34">
                  <c:v>7.6086956521739024E-2</c:v>
                </c:pt>
                <c:pt idx="35">
                  <c:v>6.9767441860465129E-2</c:v>
                </c:pt>
                <c:pt idx="36">
                  <c:v>6.3719115734720444E-2</c:v>
                </c:pt>
                <c:pt idx="37">
                  <c:v>5.7924888605983438E-2</c:v>
                </c:pt>
                <c:pt idx="38">
                  <c:v>5.2369077306733125E-2</c:v>
                </c:pt>
                <c:pt idx="39">
                  <c:v>4.7037263286499709E-2</c:v>
                </c:pt>
                <c:pt idx="40">
                  <c:v>4.1916167664670656E-2</c:v>
                </c:pt>
                <c:pt idx="41">
                  <c:v>3.699354081033468E-2</c:v>
                </c:pt>
                <c:pt idx="42">
                  <c:v>3.2258064516129004E-2</c:v>
                </c:pt>
                <c:pt idx="43">
                  <c:v>2.7699265121537531E-2</c:v>
                </c:pt>
                <c:pt idx="44">
                  <c:v>2.3307436182020025E-2</c:v>
                </c:pt>
                <c:pt idx="45">
                  <c:v>1.9073569482288888E-2</c:v>
                </c:pt>
                <c:pt idx="46">
                  <c:v>1.498929336188437E-2</c:v>
                </c:pt>
                <c:pt idx="47">
                  <c:v>1.104681746449232E-2</c:v>
                </c:pt>
                <c:pt idx="48">
                  <c:v>7.2388831437435464E-3</c:v>
                </c:pt>
                <c:pt idx="49">
                  <c:v>3.558718861209953E-3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0D-4112-AEEE-EBD0AFC05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798287"/>
        <c:axId val="989799119"/>
      </c:scatterChart>
      <c:valAx>
        <c:axId val="98979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799119"/>
        <c:crosses val="autoZero"/>
        <c:crossBetween val="midCat"/>
        <c:majorUnit val="0.1"/>
      </c:valAx>
      <c:valAx>
        <c:axId val="98979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798287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485774</xdr:colOff>
      <xdr:row>20</xdr:row>
      <xdr:rowOff>19050</xdr:rowOff>
    </xdr:from>
    <xdr:to>
      <xdr:col>23</xdr:col>
      <xdr:colOff>238125</xdr:colOff>
      <xdr:row>41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5764EB-5C99-419D-9DED-1F026C052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547687</xdr:colOff>
      <xdr:row>1</xdr:row>
      <xdr:rowOff>114300</xdr:rowOff>
    </xdr:from>
    <xdr:to>
      <xdr:col>23</xdr:col>
      <xdr:colOff>333375</xdr:colOff>
      <xdr:row>19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7D21EC-DB1A-4962-9F7B-416DB0859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E2390-83F5-49B7-8F68-934362166025}">
  <dimension ref="B2:K53"/>
  <sheetViews>
    <sheetView tabSelected="1" workbookViewId="0">
      <selection activeCell="H16" sqref="H16"/>
    </sheetView>
  </sheetViews>
  <sheetFormatPr defaultRowHeight="15" x14ac:dyDescent="0.25"/>
  <cols>
    <col min="5" max="5" width="10" customWidth="1"/>
    <col min="6" max="6" width="11.140625" customWidth="1"/>
  </cols>
  <sheetData>
    <row r="2" spans="2:11" x14ac:dyDescent="0.25">
      <c r="B2" t="s">
        <v>0</v>
      </c>
      <c r="C2" t="s">
        <v>1</v>
      </c>
      <c r="E2" t="s">
        <v>2</v>
      </c>
      <c r="F2" t="s">
        <v>3</v>
      </c>
      <c r="G2" t="s">
        <v>6</v>
      </c>
      <c r="H2" t="s">
        <v>4</v>
      </c>
      <c r="I2" t="s">
        <v>5</v>
      </c>
      <c r="J2" t="s">
        <v>7</v>
      </c>
      <c r="K2" t="s">
        <v>8</v>
      </c>
    </row>
    <row r="3" spans="2:11" x14ac:dyDescent="0.25">
      <c r="B3" s="1">
        <v>0</v>
      </c>
      <c r="C3">
        <v>113</v>
      </c>
      <c r="E3">
        <v>0.2</v>
      </c>
      <c r="F3">
        <v>3.5000000000000003E-2</v>
      </c>
      <c r="G3">
        <v>4</v>
      </c>
      <c r="H3">
        <v>0</v>
      </c>
      <c r="I3">
        <f>$G$3/((H3*$E$3+(1-H3)*$F$3))</f>
        <v>114.28571428571428</v>
      </c>
      <c r="J3">
        <f>1-0.035/(H3*0.2+(1-H3)*0.035)</f>
        <v>0</v>
      </c>
      <c r="K3">
        <f>1-(H3*0.2)/(H3*0.2+(1-H3)*0.035)</f>
        <v>1</v>
      </c>
    </row>
    <row r="4" spans="2:11" x14ac:dyDescent="0.25">
      <c r="B4" s="1">
        <v>0.33</v>
      </c>
      <c r="C4">
        <v>48</v>
      </c>
      <c r="H4">
        <v>0.02</v>
      </c>
      <c r="I4">
        <f>$G$3/((H4*$E$3+(1-H4)*$F$3))</f>
        <v>104.43864229765013</v>
      </c>
      <c r="J4">
        <f>1-0.035/(H4*0.2+(1-H4)*0.035)</f>
        <v>8.6161879895561233E-2</v>
      </c>
      <c r="K4">
        <f>1-(H4*0.2)/(H4*0.2+(1-H4)*0.035)</f>
        <v>0.8955613577023499</v>
      </c>
    </row>
    <row r="5" spans="2:11" x14ac:dyDescent="0.25">
      <c r="B5" s="1">
        <v>0.5</v>
      </c>
      <c r="C5">
        <v>34</v>
      </c>
      <c r="H5">
        <v>0.04</v>
      </c>
      <c r="I5">
        <f>$G$3/((H5*$E$3+(1-H5)*$F$3))</f>
        <v>96.153846153846146</v>
      </c>
      <c r="J5">
        <f t="shared" ref="J5:J53" si="0">1-0.035/(H5*0.2+(1-H5)*0.035)</f>
        <v>0.15865384615384615</v>
      </c>
      <c r="K5">
        <f t="shared" ref="K5:K53" si="1">1-(H5*0.2)/(H5*0.2+(1-H5)*0.035)</f>
        <v>0.80769230769230771</v>
      </c>
    </row>
    <row r="6" spans="2:11" x14ac:dyDescent="0.25">
      <c r="B6" s="1">
        <v>0.66</v>
      </c>
      <c r="C6">
        <v>30</v>
      </c>
      <c r="H6">
        <v>0.06</v>
      </c>
      <c r="I6">
        <f>$G$3/((H6*$E$3+(1-H6)*$F$3))</f>
        <v>89.086859688196</v>
      </c>
      <c r="J6">
        <f t="shared" si="0"/>
        <v>0.22048997772828494</v>
      </c>
      <c r="K6">
        <f t="shared" si="1"/>
        <v>0.732739420935412</v>
      </c>
    </row>
    <row r="7" spans="2:11" x14ac:dyDescent="0.25">
      <c r="B7" s="1">
        <v>1</v>
      </c>
      <c r="C7">
        <v>21</v>
      </c>
      <c r="H7">
        <v>0.08</v>
      </c>
      <c r="I7">
        <f>$G$3/((H7*$E$3+(1-H7)*$F$3))</f>
        <v>82.987551867219906</v>
      </c>
      <c r="J7">
        <f t="shared" si="0"/>
        <v>0.27385892116182575</v>
      </c>
      <c r="K7">
        <f t="shared" si="1"/>
        <v>0.6680497925311204</v>
      </c>
    </row>
    <row r="8" spans="2:11" x14ac:dyDescent="0.25">
      <c r="B8" s="1"/>
      <c r="H8">
        <v>0.1</v>
      </c>
      <c r="I8">
        <f t="shared" ref="I8:I53" si="2">$G$3/((H8*$E$3+(1-H8)*$F$3))</f>
        <v>77.669902912621339</v>
      </c>
      <c r="J8">
        <f t="shared" si="0"/>
        <v>0.32038834951456319</v>
      </c>
      <c r="K8">
        <f t="shared" si="1"/>
        <v>0.61165048543689315</v>
      </c>
    </row>
    <row r="9" spans="2:11" x14ac:dyDescent="0.25">
      <c r="H9">
        <v>0.12</v>
      </c>
      <c r="I9">
        <f t="shared" si="2"/>
        <v>72.992700729927009</v>
      </c>
      <c r="J9">
        <f t="shared" si="0"/>
        <v>0.36131386861313863</v>
      </c>
      <c r="K9">
        <f t="shared" si="1"/>
        <v>0.56204379562043794</v>
      </c>
    </row>
    <row r="10" spans="2:11" x14ac:dyDescent="0.25">
      <c r="E10" t="s">
        <v>7</v>
      </c>
      <c r="F10" t="s">
        <v>8</v>
      </c>
      <c r="H10">
        <v>0.14000000000000001</v>
      </c>
      <c r="I10">
        <f t="shared" si="2"/>
        <v>68.846815834767639</v>
      </c>
      <c r="J10">
        <f t="shared" si="0"/>
        <v>0.39759036144578308</v>
      </c>
      <c r="K10">
        <f t="shared" si="1"/>
        <v>0.51807228915662651</v>
      </c>
    </row>
    <row r="11" spans="2:11" x14ac:dyDescent="0.25">
      <c r="E11">
        <f>1-0.035/(C13*0.2+(1-C13)*0.035)</f>
        <v>0.54098360655737709</v>
      </c>
      <c r="F11">
        <f>1-(C13*0.2)/(C13*0.2+(1-C13)*0.035)</f>
        <v>0.34426229508196726</v>
      </c>
      <c r="H11">
        <v>0.16</v>
      </c>
      <c r="I11">
        <f t="shared" si="2"/>
        <v>65.146579804560261</v>
      </c>
      <c r="J11">
        <f t="shared" si="0"/>
        <v>0.42996742671009769</v>
      </c>
      <c r="K11">
        <f t="shared" si="1"/>
        <v>0.47882736156351791</v>
      </c>
    </row>
    <row r="12" spans="2:11" x14ac:dyDescent="0.25">
      <c r="H12">
        <v>0.18</v>
      </c>
      <c r="I12">
        <f t="shared" si="2"/>
        <v>61.823802163833065</v>
      </c>
      <c r="J12">
        <f t="shared" si="0"/>
        <v>0.45904173106646062</v>
      </c>
      <c r="K12">
        <f t="shared" si="1"/>
        <v>0.44358578052550246</v>
      </c>
    </row>
    <row r="13" spans="2:11" x14ac:dyDescent="0.25">
      <c r="C13">
        <v>0.25</v>
      </c>
      <c r="H13">
        <v>0.2</v>
      </c>
      <c r="I13">
        <f t="shared" si="2"/>
        <v>58.823529411764703</v>
      </c>
      <c r="J13">
        <f t="shared" si="0"/>
        <v>0.48529411764705876</v>
      </c>
      <c r="K13">
        <f t="shared" si="1"/>
        <v>0.41176470588235292</v>
      </c>
    </row>
    <row r="14" spans="2:11" x14ac:dyDescent="0.25">
      <c r="H14">
        <v>0.22</v>
      </c>
      <c r="I14">
        <f t="shared" si="2"/>
        <v>56.100981767180926</v>
      </c>
      <c r="J14">
        <f t="shared" si="0"/>
        <v>0.50911640953716686</v>
      </c>
      <c r="K14">
        <f t="shared" si="1"/>
        <v>0.38288920056100972</v>
      </c>
    </row>
    <row r="15" spans="2:11" x14ac:dyDescent="0.25">
      <c r="H15">
        <v>0.24</v>
      </c>
      <c r="I15">
        <f t="shared" si="2"/>
        <v>53.619302949061662</v>
      </c>
      <c r="J15">
        <f t="shared" si="0"/>
        <v>0.53083109919571037</v>
      </c>
      <c r="K15">
        <f t="shared" si="1"/>
        <v>0.35656836461126007</v>
      </c>
    </row>
    <row r="16" spans="2:11" x14ac:dyDescent="0.25">
      <c r="H16">
        <v>0.26</v>
      </c>
      <c r="I16">
        <f t="shared" si="2"/>
        <v>51.347881899871624</v>
      </c>
      <c r="J16">
        <f t="shared" si="0"/>
        <v>0.55070603337612323</v>
      </c>
      <c r="K16">
        <f t="shared" si="1"/>
        <v>0.33247753530166879</v>
      </c>
    </row>
    <row r="17" spans="8:11" x14ac:dyDescent="0.25">
      <c r="H17">
        <v>0.28000000000000003</v>
      </c>
      <c r="I17">
        <f>$G$3/((H17*$E$3+(1-H17)*$F$3))</f>
        <v>49.261083743842363</v>
      </c>
      <c r="J17">
        <f t="shared" si="0"/>
        <v>0.56896551724137934</v>
      </c>
      <c r="K17">
        <f t="shared" si="1"/>
        <v>0.31034482758620685</v>
      </c>
    </row>
    <row r="18" spans="8:11" x14ac:dyDescent="0.25">
      <c r="H18">
        <v>0.3</v>
      </c>
      <c r="I18">
        <f t="shared" si="2"/>
        <v>47.337278106508883</v>
      </c>
      <c r="J18">
        <f t="shared" si="0"/>
        <v>0.58579881656804722</v>
      </c>
      <c r="K18">
        <f t="shared" si="1"/>
        <v>0.28994082840236679</v>
      </c>
    </row>
    <row r="19" spans="8:11" x14ac:dyDescent="0.25">
      <c r="H19">
        <v>0.32</v>
      </c>
      <c r="I19">
        <f t="shared" si="2"/>
        <v>45.558086560364465</v>
      </c>
      <c r="J19">
        <f t="shared" si="0"/>
        <v>0.60136674259681089</v>
      </c>
      <c r="K19">
        <f t="shared" si="1"/>
        <v>0.27107061503416863</v>
      </c>
    </row>
    <row r="20" spans="8:11" x14ac:dyDescent="0.25">
      <c r="H20">
        <v>0.34</v>
      </c>
      <c r="I20">
        <f t="shared" si="2"/>
        <v>43.90779363336992</v>
      </c>
      <c r="J20">
        <f t="shared" si="0"/>
        <v>0.61580680570801316</v>
      </c>
      <c r="K20">
        <f t="shared" si="1"/>
        <v>0.25356750823271124</v>
      </c>
    </row>
    <row r="21" spans="8:11" x14ac:dyDescent="0.25">
      <c r="H21">
        <v>0.36</v>
      </c>
      <c r="I21">
        <f t="shared" si="2"/>
        <v>42.372881355932208</v>
      </c>
      <c r="J21">
        <f t="shared" si="0"/>
        <v>0.62923728813559321</v>
      </c>
      <c r="K21">
        <f t="shared" si="1"/>
        <v>0.23728813559322037</v>
      </c>
    </row>
    <row r="22" spans="8:11" x14ac:dyDescent="0.25">
      <c r="H22">
        <v>0.38</v>
      </c>
      <c r="I22">
        <f t="shared" si="2"/>
        <v>40.941658137154548</v>
      </c>
      <c r="J22">
        <f t="shared" si="0"/>
        <v>0.64176049129989765</v>
      </c>
      <c r="K22">
        <f t="shared" si="1"/>
        <v>0.22210849539406341</v>
      </c>
    </row>
    <row r="23" spans="8:11" x14ac:dyDescent="0.25">
      <c r="H23">
        <v>0.4</v>
      </c>
      <c r="I23">
        <f t="shared" si="2"/>
        <v>39.603960396039597</v>
      </c>
      <c r="J23">
        <f t="shared" si="0"/>
        <v>0.65346534653465349</v>
      </c>
      <c r="K23">
        <f t="shared" si="1"/>
        <v>0.20792079207920788</v>
      </c>
    </row>
    <row r="24" spans="8:11" x14ac:dyDescent="0.25">
      <c r="H24">
        <v>0.42</v>
      </c>
      <c r="I24">
        <f t="shared" si="2"/>
        <v>38.350910834132307</v>
      </c>
      <c r="J24">
        <f t="shared" si="0"/>
        <v>0.66442953020134232</v>
      </c>
      <c r="K24">
        <f t="shared" si="1"/>
        <v>0.19463087248322142</v>
      </c>
    </row>
    <row r="25" spans="8:11" x14ac:dyDescent="0.25">
      <c r="H25">
        <v>0.44</v>
      </c>
      <c r="I25">
        <f t="shared" si="2"/>
        <v>37.174721189591075</v>
      </c>
      <c r="J25">
        <f t="shared" si="0"/>
        <v>0.67472118959107807</v>
      </c>
      <c r="K25">
        <f t="shared" si="1"/>
        <v>0.18215613382899631</v>
      </c>
    </row>
    <row r="26" spans="8:11" x14ac:dyDescent="0.25">
      <c r="H26">
        <v>0.46</v>
      </c>
      <c r="I26">
        <f t="shared" si="2"/>
        <v>36.068530207394048</v>
      </c>
      <c r="J26">
        <f t="shared" si="0"/>
        <v>0.68440036068530208</v>
      </c>
      <c r="K26">
        <f t="shared" si="1"/>
        <v>0.17042380522993683</v>
      </c>
    </row>
    <row r="27" spans="8:11" x14ac:dyDescent="0.25">
      <c r="H27">
        <v>0.48</v>
      </c>
      <c r="I27">
        <f t="shared" si="2"/>
        <v>35.026269702276707</v>
      </c>
      <c r="J27">
        <f t="shared" si="0"/>
        <v>0.69352014010507879</v>
      </c>
      <c r="K27">
        <f t="shared" si="1"/>
        <v>0.15936952714535901</v>
      </c>
    </row>
    <row r="28" spans="8:11" x14ac:dyDescent="0.25">
      <c r="H28">
        <v>0.5</v>
      </c>
      <c r="I28">
        <f t="shared" si="2"/>
        <v>34.042553191489361</v>
      </c>
      <c r="J28">
        <f t="shared" si="0"/>
        <v>0.7021276595744681</v>
      </c>
      <c r="K28">
        <f t="shared" si="1"/>
        <v>0.14893617021276595</v>
      </c>
    </row>
    <row r="29" spans="8:11" x14ac:dyDescent="0.25">
      <c r="H29">
        <v>0.52</v>
      </c>
      <c r="I29">
        <f t="shared" si="2"/>
        <v>33.11258278145695</v>
      </c>
      <c r="J29">
        <f t="shared" si="0"/>
        <v>0.71026490066225167</v>
      </c>
      <c r="K29">
        <f t="shared" si="1"/>
        <v>0.13907284768211925</v>
      </c>
    </row>
    <row r="30" spans="8:11" x14ac:dyDescent="0.25">
      <c r="H30">
        <v>0.54</v>
      </c>
      <c r="I30">
        <f t="shared" si="2"/>
        <v>32.232070910555997</v>
      </c>
      <c r="J30">
        <f t="shared" si="0"/>
        <v>0.71796937953263495</v>
      </c>
      <c r="K30">
        <f t="shared" si="1"/>
        <v>0.12973408541498788</v>
      </c>
    </row>
    <row r="31" spans="8:11" x14ac:dyDescent="0.25">
      <c r="H31">
        <v>0.56000000000000005</v>
      </c>
      <c r="I31">
        <f t="shared" si="2"/>
        <v>31.397174254317108</v>
      </c>
      <c r="J31">
        <f t="shared" si="0"/>
        <v>0.72527472527472525</v>
      </c>
      <c r="K31">
        <f t="shared" si="1"/>
        <v>0.12087912087912089</v>
      </c>
    </row>
    <row r="32" spans="8:11" x14ac:dyDescent="0.25">
      <c r="H32">
        <v>0.57999999999999996</v>
      </c>
      <c r="I32">
        <f t="shared" si="2"/>
        <v>30.604437643458304</v>
      </c>
      <c r="J32">
        <f t="shared" si="0"/>
        <v>0.73221117061973984</v>
      </c>
      <c r="K32">
        <f t="shared" si="1"/>
        <v>0.1124713083397092</v>
      </c>
    </row>
    <row r="33" spans="8:11" x14ac:dyDescent="0.25">
      <c r="H33">
        <v>0.6</v>
      </c>
      <c r="I33">
        <f t="shared" si="2"/>
        <v>29.850746268656714</v>
      </c>
      <c r="J33">
        <f t="shared" si="0"/>
        <v>0.73880597014925375</v>
      </c>
      <c r="K33">
        <f t="shared" si="1"/>
        <v>0.10447761194029859</v>
      </c>
    </row>
    <row r="34" spans="8:11" x14ac:dyDescent="0.25">
      <c r="H34">
        <v>0.62</v>
      </c>
      <c r="I34">
        <f t="shared" si="2"/>
        <v>29.133284777858702</v>
      </c>
      <c r="J34">
        <f t="shared" si="0"/>
        <v>0.7450837581937364</v>
      </c>
      <c r="K34">
        <f t="shared" si="1"/>
        <v>9.6868171886380194E-2</v>
      </c>
    </row>
    <row r="35" spans="8:11" x14ac:dyDescent="0.25">
      <c r="H35">
        <v>0.64</v>
      </c>
      <c r="I35">
        <f t="shared" si="2"/>
        <v>28.449502133712659</v>
      </c>
      <c r="J35">
        <f t="shared" si="0"/>
        <v>0.75106685633001424</v>
      </c>
      <c r="K35">
        <f t="shared" si="1"/>
        <v>8.9615931721194864E-2</v>
      </c>
    </row>
    <row r="36" spans="8:11" x14ac:dyDescent="0.25">
      <c r="H36">
        <v>0.66</v>
      </c>
      <c r="I36">
        <f t="shared" si="2"/>
        <v>27.797081306462822</v>
      </c>
      <c r="J36">
        <f t="shared" si="0"/>
        <v>0.75677553856845026</v>
      </c>
      <c r="K36">
        <f t="shared" si="1"/>
        <v>8.2696316886726851E-2</v>
      </c>
    </row>
    <row r="37" spans="8:11" x14ac:dyDescent="0.25">
      <c r="H37">
        <v>0.68</v>
      </c>
      <c r="I37">
        <f t="shared" si="2"/>
        <v>27.173913043478262</v>
      </c>
      <c r="J37">
        <f t="shared" si="0"/>
        <v>0.76222826086956519</v>
      </c>
      <c r="K37">
        <f t="shared" si="1"/>
        <v>7.6086956521739024E-2</v>
      </c>
    </row>
    <row r="38" spans="8:11" x14ac:dyDescent="0.25">
      <c r="H38">
        <v>0.7</v>
      </c>
      <c r="I38">
        <f t="shared" si="2"/>
        <v>26.578073089700997</v>
      </c>
      <c r="J38">
        <f t="shared" si="0"/>
        <v>0.76744186046511631</v>
      </c>
      <c r="K38">
        <f t="shared" si="1"/>
        <v>6.9767441860465129E-2</v>
      </c>
    </row>
    <row r="39" spans="8:11" x14ac:dyDescent="0.25">
      <c r="H39">
        <v>0.72</v>
      </c>
      <c r="I39">
        <f t="shared" si="2"/>
        <v>26.007802340702213</v>
      </c>
      <c r="J39">
        <f t="shared" si="0"/>
        <v>0.77243172951885564</v>
      </c>
      <c r="K39">
        <f t="shared" si="1"/>
        <v>6.3719115734720444E-2</v>
      </c>
    </row>
    <row r="40" spans="8:11" x14ac:dyDescent="0.25">
      <c r="H40">
        <v>0.74</v>
      </c>
      <c r="I40">
        <f t="shared" si="2"/>
        <v>25.461489497135585</v>
      </c>
      <c r="J40">
        <f t="shared" si="0"/>
        <v>0.77721196690006367</v>
      </c>
      <c r="K40">
        <f t="shared" si="1"/>
        <v>5.7924888605983438E-2</v>
      </c>
    </row>
    <row r="41" spans="8:11" x14ac:dyDescent="0.25">
      <c r="H41">
        <v>0.76</v>
      </c>
      <c r="I41">
        <f t="shared" si="2"/>
        <v>24.937655860349125</v>
      </c>
      <c r="J41">
        <f t="shared" si="0"/>
        <v>0.78179551122194513</v>
      </c>
      <c r="K41">
        <f t="shared" si="1"/>
        <v>5.2369077306733125E-2</v>
      </c>
    </row>
    <row r="42" spans="8:11" x14ac:dyDescent="0.25">
      <c r="H42">
        <v>0.78</v>
      </c>
      <c r="I42">
        <f t="shared" si="2"/>
        <v>24.434941967012822</v>
      </c>
      <c r="J42">
        <f t="shared" si="0"/>
        <v>0.78619425778863783</v>
      </c>
      <c r="K42">
        <f t="shared" si="1"/>
        <v>4.7037263286499709E-2</v>
      </c>
    </row>
    <row r="43" spans="8:11" x14ac:dyDescent="0.25">
      <c r="H43">
        <v>0.8</v>
      </c>
      <c r="I43">
        <f t="shared" si="2"/>
        <v>23.952095808383227</v>
      </c>
      <c r="J43">
        <f t="shared" si="0"/>
        <v>0.79041916167664672</v>
      </c>
      <c r="K43">
        <f t="shared" si="1"/>
        <v>4.1916167664670656E-2</v>
      </c>
    </row>
    <row r="44" spans="8:11" x14ac:dyDescent="0.25">
      <c r="H44">
        <v>0.82</v>
      </c>
      <c r="I44">
        <f t="shared" si="2"/>
        <v>23.487962419260128</v>
      </c>
      <c r="J44">
        <f t="shared" si="0"/>
        <v>0.7944803288314739</v>
      </c>
      <c r="K44">
        <f t="shared" si="1"/>
        <v>3.699354081033468E-2</v>
      </c>
    </row>
    <row r="45" spans="8:11" x14ac:dyDescent="0.25">
      <c r="H45">
        <v>0.84</v>
      </c>
      <c r="I45">
        <f t="shared" si="2"/>
        <v>23.041474654377879</v>
      </c>
      <c r="J45">
        <f t="shared" si="0"/>
        <v>0.79838709677419351</v>
      </c>
      <c r="K45">
        <f t="shared" si="1"/>
        <v>3.2258064516129004E-2</v>
      </c>
    </row>
    <row r="46" spans="8:11" x14ac:dyDescent="0.25">
      <c r="H46">
        <v>0.86</v>
      </c>
      <c r="I46">
        <f t="shared" si="2"/>
        <v>22.611644997173546</v>
      </c>
      <c r="J46">
        <f t="shared" si="0"/>
        <v>0.80214810627473143</v>
      </c>
      <c r="K46">
        <f t="shared" si="1"/>
        <v>2.7699265121537531E-2</v>
      </c>
    </row>
    <row r="47" spans="8:11" x14ac:dyDescent="0.25">
      <c r="H47">
        <v>0.88</v>
      </c>
      <c r="I47">
        <f t="shared" si="2"/>
        <v>22.197558268590452</v>
      </c>
      <c r="J47">
        <f t="shared" si="0"/>
        <v>0.8057713651498335</v>
      </c>
      <c r="K47">
        <f t="shared" si="1"/>
        <v>2.3307436182020025E-2</v>
      </c>
    </row>
    <row r="48" spans="8:11" x14ac:dyDescent="0.25">
      <c r="H48">
        <v>0.9</v>
      </c>
      <c r="I48">
        <f t="shared" si="2"/>
        <v>21.798365122615802</v>
      </c>
      <c r="J48">
        <f t="shared" si="0"/>
        <v>0.80926430517711179</v>
      </c>
      <c r="K48">
        <f t="shared" si="1"/>
        <v>1.9073569482288888E-2</v>
      </c>
    </row>
    <row r="49" spans="8:11" x14ac:dyDescent="0.25">
      <c r="H49">
        <v>0.92</v>
      </c>
      <c r="I49">
        <f t="shared" si="2"/>
        <v>21.413276231263382</v>
      </c>
      <c r="J49">
        <f t="shared" si="0"/>
        <v>0.81263383297644542</v>
      </c>
      <c r="K49">
        <f t="shared" si="1"/>
        <v>1.498929336188437E-2</v>
      </c>
    </row>
    <row r="50" spans="8:11" x14ac:dyDescent="0.25">
      <c r="H50">
        <v>0.94</v>
      </c>
      <c r="I50">
        <f t="shared" si="2"/>
        <v>21.041557075223569</v>
      </c>
      <c r="J50">
        <f t="shared" si="0"/>
        <v>0.81588637559179378</v>
      </c>
      <c r="K50">
        <f t="shared" si="1"/>
        <v>1.104681746449232E-2</v>
      </c>
    </row>
    <row r="51" spans="8:11" x14ac:dyDescent="0.25">
      <c r="H51">
        <v>0.96</v>
      </c>
      <c r="I51">
        <f t="shared" si="2"/>
        <v>20.682523267838675</v>
      </c>
      <c r="J51">
        <f t="shared" si="0"/>
        <v>0.81902792140641156</v>
      </c>
      <c r="K51">
        <f t="shared" si="1"/>
        <v>7.2388831437435464E-3</v>
      </c>
    </row>
    <row r="52" spans="8:11" x14ac:dyDescent="0.25">
      <c r="H52">
        <v>0.98</v>
      </c>
      <c r="I52">
        <f t="shared" si="2"/>
        <v>20.335536349771225</v>
      </c>
      <c r="J52">
        <f t="shared" si="0"/>
        <v>0.8220640569395018</v>
      </c>
      <c r="K52">
        <f t="shared" si="1"/>
        <v>3.558718861209953E-3</v>
      </c>
    </row>
    <row r="53" spans="8:11" x14ac:dyDescent="0.25">
      <c r="H53">
        <v>1</v>
      </c>
      <c r="I53">
        <f t="shared" si="2"/>
        <v>20</v>
      </c>
      <c r="J53">
        <f t="shared" si="0"/>
        <v>0.82499999999999996</v>
      </c>
      <c r="K53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baschieri</dc:creator>
  <cp:lastModifiedBy>matteo baschieri</cp:lastModifiedBy>
  <dcterms:created xsi:type="dcterms:W3CDTF">2021-02-08T17:01:54Z</dcterms:created>
  <dcterms:modified xsi:type="dcterms:W3CDTF">2021-02-10T17:12:43Z</dcterms:modified>
</cp:coreProperties>
</file>