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UOA School Work\HW\"/>
    </mc:Choice>
  </mc:AlternateContent>
  <xr:revisionPtr revIDLastSave="0" documentId="13_ncr:1_{F975BD3C-0311-4669-A4C6-36AA4720F436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5" sheetId="7" r:id="rId5"/>
    <sheet name="Sheet6" sheetId="8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0" i="8" l="1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3" i="8"/>
  <c r="K4" i="8"/>
  <c r="K5" i="8"/>
  <c r="K6" i="8"/>
  <c r="K7" i="8"/>
  <c r="K8" i="8"/>
  <c r="K9" i="8"/>
  <c r="K2" i="8"/>
  <c r="L5" i="8"/>
  <c r="L6" i="8"/>
  <c r="L7" i="8"/>
  <c r="L8" i="8"/>
  <c r="L9" i="8"/>
  <c r="L3" i="8"/>
  <c r="L4" i="8"/>
  <c r="L2" i="8"/>
  <c r="L2186" i="8"/>
  <c r="L2185" i="8"/>
  <c r="L2184" i="8"/>
  <c r="L2183" i="8"/>
  <c r="L2182" i="8"/>
  <c r="L2181" i="8"/>
  <c r="L2180" i="8"/>
  <c r="L2179" i="8"/>
  <c r="L2178" i="8"/>
  <c r="L2177" i="8"/>
  <c r="L2176" i="8"/>
  <c r="L2175" i="8"/>
  <c r="L2174" i="8"/>
  <c r="L2173" i="8"/>
  <c r="L2172" i="8"/>
  <c r="L2171" i="8"/>
  <c r="L2170" i="8"/>
  <c r="L2169" i="8"/>
  <c r="L2168" i="8"/>
  <c r="L2167" i="8"/>
  <c r="L2166" i="8"/>
  <c r="L2165" i="8"/>
  <c r="L2164" i="8"/>
  <c r="L2163" i="8"/>
  <c r="L2162" i="8"/>
  <c r="L2161" i="8"/>
  <c r="L2160" i="8"/>
  <c r="L2159" i="8"/>
  <c r="L2158" i="8"/>
  <c r="L2157" i="8"/>
  <c r="L2156" i="8"/>
  <c r="L2155" i="8"/>
  <c r="L2154" i="8"/>
  <c r="L2153" i="8"/>
  <c r="L2152" i="8"/>
  <c r="L2151" i="8"/>
  <c r="L2150" i="8"/>
  <c r="L2149" i="8"/>
  <c r="L2148" i="8"/>
  <c r="L2147" i="8"/>
  <c r="L2146" i="8"/>
  <c r="L2145" i="8"/>
  <c r="L2144" i="8"/>
  <c r="L2143" i="8"/>
  <c r="L2142" i="8"/>
  <c r="L2141" i="8"/>
  <c r="L2140" i="8"/>
  <c r="L2139" i="8"/>
  <c r="L2138" i="8"/>
  <c r="L2137" i="8"/>
  <c r="L2136" i="8"/>
  <c r="L2135" i="8"/>
  <c r="L2134" i="8"/>
  <c r="L2133" i="8"/>
  <c r="L2132" i="8"/>
  <c r="L2131" i="8"/>
  <c r="L2130" i="8"/>
  <c r="L2129" i="8"/>
  <c r="L2128" i="8"/>
  <c r="L2127" i="8"/>
  <c r="L2126" i="8"/>
  <c r="L2125" i="8"/>
  <c r="L2124" i="8"/>
  <c r="L2123" i="8"/>
  <c r="L2122" i="8"/>
  <c r="L2121" i="8"/>
  <c r="L2120" i="8"/>
  <c r="L2119" i="8"/>
  <c r="L2118" i="8"/>
  <c r="L2117" i="8"/>
  <c r="L2116" i="8"/>
  <c r="L2115" i="8"/>
  <c r="L2114" i="8"/>
  <c r="L2113" i="8"/>
  <c r="L2112" i="8"/>
  <c r="L2111" i="8"/>
  <c r="L2110" i="8"/>
  <c r="L2109" i="8"/>
  <c r="L2108" i="8"/>
  <c r="L2107" i="8"/>
  <c r="L2106" i="8"/>
  <c r="L2105" i="8"/>
  <c r="L2104" i="8"/>
  <c r="L2103" i="8"/>
  <c r="L2102" i="8"/>
  <c r="L2101" i="8"/>
  <c r="L2100" i="8"/>
  <c r="L2099" i="8"/>
  <c r="L2098" i="8"/>
  <c r="L2097" i="8"/>
  <c r="L2096" i="8"/>
  <c r="L2095" i="8"/>
  <c r="L2094" i="8"/>
  <c r="L2093" i="8"/>
  <c r="L2092" i="8"/>
  <c r="L2091" i="8"/>
  <c r="L2090" i="8"/>
  <c r="L2089" i="8"/>
  <c r="L2088" i="8"/>
  <c r="L2087" i="8"/>
  <c r="L2086" i="8"/>
  <c r="L2085" i="8"/>
  <c r="L2084" i="8"/>
  <c r="L2083" i="8"/>
  <c r="L2082" i="8"/>
  <c r="L2081" i="8"/>
  <c r="L2080" i="8"/>
  <c r="L2079" i="8"/>
  <c r="L2078" i="8"/>
  <c r="L2077" i="8"/>
  <c r="L2076" i="8"/>
  <c r="L2075" i="8"/>
  <c r="L2074" i="8"/>
  <c r="L2073" i="8"/>
  <c r="L2072" i="8"/>
  <c r="L2071" i="8"/>
  <c r="L2070" i="8"/>
  <c r="L2069" i="8"/>
  <c r="L2068" i="8"/>
  <c r="L2067" i="8"/>
  <c r="L2066" i="8"/>
  <c r="L2065" i="8"/>
  <c r="L2064" i="8"/>
  <c r="L2063" i="8"/>
  <c r="L2062" i="8"/>
  <c r="L2061" i="8"/>
  <c r="L2060" i="8"/>
  <c r="L2059" i="8"/>
  <c r="L2058" i="8"/>
  <c r="L2057" i="8"/>
  <c r="L2056" i="8"/>
  <c r="L2055" i="8"/>
  <c r="L2054" i="8"/>
  <c r="L2053" i="8"/>
  <c r="L2052" i="8"/>
  <c r="L2051" i="8"/>
  <c r="L2050" i="8"/>
  <c r="L2049" i="8"/>
  <c r="L2048" i="8"/>
  <c r="L2047" i="8"/>
  <c r="L2046" i="8"/>
  <c r="L2045" i="8"/>
  <c r="L2044" i="8"/>
  <c r="L2043" i="8"/>
  <c r="L2042" i="8"/>
  <c r="L2041" i="8"/>
  <c r="L2040" i="8"/>
  <c r="L2039" i="8"/>
  <c r="L2038" i="8"/>
  <c r="L2037" i="8"/>
  <c r="L2036" i="8"/>
  <c r="L2035" i="8"/>
  <c r="L2034" i="8"/>
  <c r="L2033" i="8"/>
  <c r="L2032" i="8"/>
  <c r="L2031" i="8"/>
  <c r="L2030" i="8"/>
  <c r="L2029" i="8"/>
  <c r="L2028" i="8"/>
  <c r="L2027" i="8"/>
  <c r="L2026" i="8"/>
  <c r="L2025" i="8"/>
  <c r="L2024" i="8"/>
  <c r="L2023" i="8"/>
  <c r="L2022" i="8"/>
  <c r="L2021" i="8"/>
  <c r="L2020" i="8"/>
  <c r="L2019" i="8"/>
  <c r="L2018" i="8"/>
  <c r="L2017" i="8"/>
  <c r="L2016" i="8"/>
  <c r="L2015" i="8"/>
  <c r="L2014" i="8"/>
  <c r="L2013" i="8"/>
  <c r="L2012" i="8"/>
  <c r="L2011" i="8"/>
  <c r="L2010" i="8"/>
  <c r="L2009" i="8"/>
  <c r="L2008" i="8"/>
  <c r="L2007" i="8"/>
  <c r="L2006" i="8"/>
  <c r="L2005" i="8"/>
  <c r="L2004" i="8"/>
  <c r="L2003" i="8"/>
  <c r="L2002" i="8"/>
  <c r="L2001" i="8"/>
  <c r="L2000" i="8"/>
  <c r="L1999" i="8"/>
  <c r="L1998" i="8"/>
  <c r="L1997" i="8"/>
  <c r="L1996" i="8"/>
  <c r="L1995" i="8"/>
  <c r="L1994" i="8"/>
  <c r="L1993" i="8"/>
  <c r="L1992" i="8"/>
  <c r="L1991" i="8"/>
  <c r="L1990" i="8"/>
  <c r="L1989" i="8"/>
  <c r="L1988" i="8"/>
  <c r="L1987" i="8"/>
  <c r="L1986" i="8"/>
  <c r="L1985" i="8"/>
  <c r="L1984" i="8"/>
  <c r="L1983" i="8"/>
  <c r="L1982" i="8"/>
  <c r="L1981" i="8"/>
  <c r="L1980" i="8"/>
  <c r="L1979" i="8"/>
  <c r="L1978" i="8"/>
  <c r="L1977" i="8"/>
  <c r="L1976" i="8"/>
  <c r="L1975" i="8"/>
  <c r="L1974" i="8"/>
  <c r="L1973" i="8"/>
  <c r="L1972" i="8"/>
  <c r="L1971" i="8"/>
  <c r="L1970" i="8"/>
  <c r="L1969" i="8"/>
  <c r="L1968" i="8"/>
  <c r="L1967" i="8"/>
  <c r="L1966" i="8"/>
  <c r="L1965" i="8"/>
  <c r="L1964" i="8"/>
  <c r="L1963" i="8"/>
  <c r="L1962" i="8"/>
  <c r="L1961" i="8"/>
  <c r="L1960" i="8"/>
  <c r="L1959" i="8"/>
  <c r="L1958" i="8"/>
  <c r="L1957" i="8"/>
  <c r="L1956" i="8"/>
  <c r="L1955" i="8"/>
  <c r="L1954" i="8"/>
  <c r="L1953" i="8"/>
  <c r="L1952" i="8"/>
  <c r="L1951" i="8"/>
  <c r="L1950" i="8"/>
  <c r="L1949" i="8"/>
  <c r="L1948" i="8"/>
  <c r="L1947" i="8"/>
  <c r="L1946" i="8"/>
  <c r="L1945" i="8"/>
  <c r="L1944" i="8"/>
  <c r="L1943" i="8"/>
  <c r="L1942" i="8"/>
  <c r="L1941" i="8"/>
  <c r="L1940" i="8"/>
  <c r="L1939" i="8"/>
  <c r="L1938" i="8"/>
  <c r="L1937" i="8"/>
  <c r="L1936" i="8"/>
  <c r="L1935" i="8"/>
  <c r="L1934" i="8"/>
  <c r="L1933" i="8"/>
  <c r="L1932" i="8"/>
  <c r="L1931" i="8"/>
  <c r="L1930" i="8"/>
  <c r="L1929" i="8"/>
  <c r="L1928" i="8"/>
  <c r="L1927" i="8"/>
  <c r="L1926" i="8"/>
  <c r="L1925" i="8"/>
  <c r="L1924" i="8"/>
  <c r="L1923" i="8"/>
  <c r="L1922" i="8"/>
  <c r="L1921" i="8"/>
  <c r="L1920" i="8"/>
  <c r="L1919" i="8"/>
  <c r="L1918" i="8"/>
  <c r="L1917" i="8"/>
  <c r="L1916" i="8"/>
  <c r="L1915" i="8"/>
  <c r="L1914" i="8"/>
  <c r="L1913" i="8"/>
  <c r="L1912" i="8"/>
  <c r="L1911" i="8"/>
  <c r="L1910" i="8"/>
  <c r="L1909" i="8"/>
  <c r="L1908" i="8"/>
  <c r="L1907" i="8"/>
  <c r="L1906" i="8"/>
  <c r="L1905" i="8"/>
  <c r="L1904" i="8"/>
  <c r="L1903" i="8"/>
  <c r="L1902" i="8"/>
  <c r="L1901" i="8"/>
  <c r="L1900" i="8"/>
  <c r="L1899" i="8"/>
  <c r="L1898" i="8"/>
  <c r="L1897" i="8"/>
  <c r="L1896" i="8"/>
  <c r="L1895" i="8"/>
  <c r="L1894" i="8"/>
  <c r="L1893" i="8"/>
  <c r="L1892" i="8"/>
  <c r="L1891" i="8"/>
  <c r="L1890" i="8"/>
  <c r="L1889" i="8"/>
  <c r="L1888" i="8"/>
  <c r="L1887" i="8"/>
  <c r="L1886" i="8"/>
  <c r="L1885" i="8"/>
  <c r="L1884" i="8"/>
  <c r="L1883" i="8"/>
  <c r="L1882" i="8"/>
  <c r="L1881" i="8"/>
  <c r="L1880" i="8"/>
  <c r="L1879" i="8"/>
  <c r="L1878" i="8"/>
  <c r="L1877" i="8"/>
  <c r="L1876" i="8"/>
  <c r="L1875" i="8"/>
  <c r="L1874" i="8"/>
  <c r="L1873" i="8"/>
  <c r="L1872" i="8"/>
  <c r="L1871" i="8"/>
  <c r="L1870" i="8"/>
  <c r="L1869" i="8"/>
  <c r="L1868" i="8"/>
  <c r="L1867" i="8"/>
  <c r="L1866" i="8"/>
  <c r="L1865" i="8"/>
  <c r="L1864" i="8"/>
  <c r="L1863" i="8"/>
  <c r="L1862" i="8"/>
  <c r="L1861" i="8"/>
  <c r="L1860" i="8"/>
  <c r="L1859" i="8"/>
  <c r="L1858" i="8"/>
  <c r="L1857" i="8"/>
  <c r="L1856" i="8"/>
  <c r="L1855" i="8"/>
  <c r="L1854" i="8"/>
  <c r="L1853" i="8"/>
  <c r="L1852" i="8"/>
  <c r="L1851" i="8"/>
  <c r="L1850" i="8"/>
  <c r="L1849" i="8"/>
  <c r="L1848" i="8"/>
  <c r="L1847" i="8"/>
  <c r="L1846" i="8"/>
  <c r="L1845" i="8"/>
  <c r="L1844" i="8"/>
  <c r="L1843" i="8"/>
  <c r="L1842" i="8"/>
  <c r="L1841" i="8"/>
  <c r="L1840" i="8"/>
  <c r="L1839" i="8"/>
  <c r="L1838" i="8"/>
  <c r="L1837" i="8"/>
  <c r="L1836" i="8"/>
  <c r="L1835" i="8"/>
  <c r="L1834" i="8"/>
  <c r="L1833" i="8"/>
  <c r="L1832" i="8"/>
  <c r="L1831" i="8"/>
  <c r="L1830" i="8"/>
  <c r="L1829" i="8"/>
  <c r="L1828" i="8"/>
  <c r="L1827" i="8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G1984" i="8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J15" i="8"/>
  <c r="L15" i="8"/>
  <c r="L10" i="8" l="1"/>
  <c r="L11" i="8"/>
  <c r="L12" i="8"/>
  <c r="L13" i="8"/>
  <c r="L14" i="8"/>
  <c r="J3" i="8"/>
  <c r="J4" i="8"/>
  <c r="J5" i="8"/>
  <c r="J6" i="8"/>
  <c r="J7" i="8"/>
  <c r="J8" i="8"/>
  <c r="J9" i="8"/>
  <c r="J10" i="8"/>
  <c r="J11" i="8"/>
  <c r="J12" i="8"/>
  <c r="J13" i="8"/>
  <c r="J14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J2" i="8"/>
  <c r="I2" i="8"/>
  <c r="H2" i="8"/>
  <c r="G2" i="8"/>
  <c r="E3" i="7"/>
  <c r="E4" i="7"/>
  <c r="E5" i="7"/>
  <c r="E6" i="7"/>
  <c r="G6" i="7" s="1"/>
  <c r="E7" i="7"/>
  <c r="E8" i="7"/>
  <c r="E9" i="7"/>
  <c r="E10" i="7"/>
  <c r="E11" i="7"/>
  <c r="E12" i="7"/>
  <c r="E13" i="7"/>
  <c r="E2" i="7"/>
  <c r="G3" i="7"/>
  <c r="G4" i="7"/>
  <c r="G5" i="7"/>
  <c r="G7" i="7"/>
  <c r="G8" i="7"/>
  <c r="G9" i="7"/>
  <c r="G10" i="7"/>
  <c r="G11" i="7"/>
  <c r="G12" i="7"/>
  <c r="G13" i="7"/>
  <c r="G2" i="7"/>
  <c r="H3" i="7"/>
  <c r="H4" i="7"/>
  <c r="H5" i="7"/>
  <c r="H6" i="7"/>
  <c r="H7" i="7"/>
  <c r="H8" i="7"/>
  <c r="H9" i="7"/>
  <c r="H10" i="7"/>
  <c r="H11" i="7"/>
  <c r="H12" i="7"/>
  <c r="H13" i="7"/>
  <c r="H2" i="7"/>
  <c r="F3" i="7"/>
  <c r="F4" i="7"/>
  <c r="F5" i="7"/>
  <c r="F6" i="7"/>
  <c r="F7" i="7"/>
  <c r="F8" i="7"/>
  <c r="F9" i="7"/>
  <c r="F10" i="7"/>
  <c r="F11" i="7"/>
  <c r="F12" i="7"/>
  <c r="F13" i="7"/>
  <c r="F2" i="7"/>
  <c r="S7" i="1" l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O19" i="1" l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" i="1"/>
  <c r="O10" i="1"/>
  <c r="O11" i="1"/>
  <c r="O12" i="1"/>
  <c r="O13" i="1"/>
  <c r="O14" i="1"/>
  <c r="O15" i="1"/>
  <c r="O16" i="1"/>
  <c r="O17" i="1"/>
  <c r="O18" i="1"/>
  <c r="O4" i="1"/>
  <c r="O5" i="1"/>
  <c r="O6" i="1"/>
  <c r="O7" i="1"/>
  <c r="O8" i="1"/>
  <c r="O3" i="1"/>
  <c r="O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2" i="1"/>
</calcChain>
</file>

<file path=xl/sharedStrings.xml><?xml version="1.0" encoding="utf-8"?>
<sst xmlns="http://schemas.openxmlformats.org/spreadsheetml/2006/main" count="36771" uniqueCount="8410">
  <si>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</si>
  <si>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</si>
  <si>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</si>
  <si>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</si>
  <si>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</si>
  <si>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</si>
  <si>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</si>
  <si>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</si>
  <si>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</si>
  <si>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</si>
  <si>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</si>
  <si>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</si>
  <si>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</si>
  <si>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</si>
  <si>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</si>
  <si>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</si>
  <si>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</si>
  <si>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</si>
  <si>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</si>
  <si>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</si>
  <si>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</si>
  <si>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</si>
  <si>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</si>
  <si>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</si>
  <si>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</si>
  <si>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</si>
  <si>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</si>
  <si>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</si>
  <si>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</si>
  <si>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</si>
  <si>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</si>
  <si>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</si>
  <si>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</si>
  <si>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</si>
  <si>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</si>
  <si>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</si>
  <si>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</si>
  <si>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</si>
  <si>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</si>
  <si>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</si>
  <si>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</si>
  <si>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</si>
  <si>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</si>
  <si>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</si>
  <si>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</si>
  <si>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</si>
  <si>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</si>
  <si>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</si>
  <si>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</si>
  <si>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</si>
  <si>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</si>
  <si>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</si>
  <si>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</si>
  <si>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</si>
  <si>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</si>
  <si>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</si>
  <si>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</si>
  <si>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</si>
  <si>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</si>
  <si>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</si>
  <si>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</si>
  <si>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</si>
  <si>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</si>
  <si>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</si>
  <si>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</si>
  <si>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</si>
  <si>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</si>
  <si>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</si>
  <si>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</si>
  <si>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</si>
  <si>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</si>
  <si>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</si>
  <si>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</si>
  <si>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</si>
  <si>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</si>
  <si>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</si>
  <si>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</si>
  <si>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</si>
  <si>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</si>
  <si>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</si>
  <si>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</si>
  <si>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</si>
  <si>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</si>
  <si>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</si>
  <si>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</si>
  <si>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</si>
  <si>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</si>
  <si>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</si>
  <si>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</si>
  <si>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</si>
  <si>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</si>
  <si>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</si>
  <si>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</si>
  <si>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</si>
  <si>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</si>
  <si>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</si>
  <si>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</si>
  <si>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</si>
  <si>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</si>
  <si>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</si>
  <si>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</si>
  <si>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</si>
  <si>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</si>
  <si>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</si>
  <si>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</si>
  <si>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</si>
  <si>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</si>
  <si>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</si>
  <si>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</si>
  <si>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</si>
  <si>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</si>
  <si>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</si>
  <si>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</si>
  <si>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</si>
  <si>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</si>
  <si>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</si>
  <si>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</si>
  <si>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</si>
  <si>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</si>
  <si>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</si>
  <si>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</si>
  <si>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</si>
  <si>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</si>
  <si>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</si>
  <si>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</si>
  <si>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</si>
  <si>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</si>
  <si>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</si>
  <si>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</si>
  <si>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</si>
  <si>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</si>
  <si>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</si>
  <si>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</si>
  <si>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</si>
  <si>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</si>
  <si>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</si>
  <si>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</si>
  <si>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</si>
  <si>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</si>
  <si>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</si>
  <si>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</si>
  <si>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</si>
  <si>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</si>
  <si>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</si>
  <si>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</si>
  <si>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</si>
  <si>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</si>
  <si>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</si>
  <si>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</si>
  <si>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</si>
  <si>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</si>
  <si>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</si>
  <si>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</si>
  <si>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</si>
  <si>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</si>
  <si>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</si>
  <si>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</si>
  <si>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</si>
  <si>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</si>
  <si>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</si>
  <si>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</si>
  <si>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</si>
  <si>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</si>
  <si>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</si>
  <si>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</si>
  <si>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</si>
  <si>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</si>
  <si>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</si>
  <si>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</si>
  <si>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</si>
  <si>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</si>
  <si>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</si>
  <si>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</si>
  <si>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</si>
  <si>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</si>
  <si>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</si>
  <si>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</si>
  <si>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</si>
  <si>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</si>
  <si>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</si>
  <si>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</si>
  <si>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</si>
  <si>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</si>
  <si>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</si>
  <si>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</si>
  <si>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</si>
  <si>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</si>
  <si>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</si>
  <si>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</si>
  <si>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</si>
  <si>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</si>
  <si>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</si>
  <si>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</si>
  <si>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</si>
  <si>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</si>
  <si>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</si>
  <si>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</si>
  <si>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</si>
  <si>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</si>
  <si>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</si>
  <si>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</si>
  <si>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</si>
  <si>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</si>
  <si>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</si>
  <si>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</si>
  <si>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</si>
  <si>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</si>
  <si>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</si>
  <si>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</si>
  <si>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</si>
  <si>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</si>
  <si>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</si>
  <si>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</si>
  <si>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</si>
  <si>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</si>
  <si>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</si>
  <si>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</si>
  <si>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</si>
  <si>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</si>
  <si>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</si>
  <si>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</si>
  <si>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</si>
  <si>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</si>
  <si>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</si>
  <si>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</si>
  <si>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</si>
  <si>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</si>
  <si>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</si>
  <si>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</si>
  <si>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</si>
  <si>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</si>
  <si>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</si>
  <si>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</si>
  <si>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</si>
  <si>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</si>
  <si>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</si>
  <si>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</si>
  <si>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</si>
  <si>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</si>
  <si>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</si>
  <si>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</si>
  <si>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</si>
  <si>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</si>
  <si>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</si>
  <si>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</si>
  <si>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</si>
  <si>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</si>
  <si>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</si>
  <si>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</si>
  <si>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</si>
  <si>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</si>
  <si>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</si>
  <si>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</si>
  <si>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</si>
  <si>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</si>
  <si>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</si>
  <si>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</si>
  <si>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</si>
  <si>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</si>
  <si>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</si>
  <si>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</si>
  <si>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</si>
  <si>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</si>
  <si>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</si>
  <si>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</si>
  <si>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</si>
  <si>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</si>
  <si>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</si>
  <si>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</si>
  <si>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</si>
  <si>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</si>
  <si>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</si>
  <si>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</si>
  <si>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</si>
  <si>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</si>
  <si>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</si>
  <si>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</si>
  <si>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</si>
  <si>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</si>
  <si>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</si>
  <si>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</si>
  <si>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</si>
  <si>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</si>
  <si>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</si>
  <si>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</si>
  <si>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</si>
  <si>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</si>
  <si>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</si>
  <si>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</si>
  <si>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</si>
  <si>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</si>
  <si>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</si>
  <si>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</si>
  <si>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</si>
  <si>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</si>
  <si>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</si>
  <si>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</si>
  <si>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</si>
  <si>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</si>
  <si>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</si>
  <si>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</si>
  <si>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</si>
  <si>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</si>
  <si>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</si>
  <si>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</si>
  <si>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</si>
  <si>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</si>
  <si>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</si>
  <si>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</si>
  <si>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</si>
  <si>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</si>
  <si>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</si>
  <si>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</si>
  <si>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</si>
  <si>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</si>
  <si>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</si>
  <si>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</si>
  <si>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</si>
  <si>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</si>
  <si>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</si>
  <si>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</si>
  <si>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</si>
  <si>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</si>
  <si>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</si>
  <si>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</si>
  <si>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</si>
  <si>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</si>
  <si>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</si>
  <si>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</si>
  <si>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</si>
  <si>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</si>
  <si>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</si>
  <si>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</si>
  <si>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</si>
  <si>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</si>
  <si>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</si>
  <si>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</si>
  <si>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</si>
  <si>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</si>
  <si>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</si>
  <si>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</si>
  <si>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</si>
  <si>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</si>
  <si>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</si>
  <si>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</si>
  <si>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</si>
  <si>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</si>
  <si>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</si>
  <si>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</si>
  <si>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</si>
  <si>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</si>
  <si>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</si>
  <si>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</si>
  <si>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</si>
  <si>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</si>
  <si>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</si>
  <si>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</si>
  <si>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</si>
  <si>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</si>
  <si>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</si>
  <si>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</si>
  <si>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</si>
  <si>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</si>
  <si>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</si>
  <si>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</si>
  <si>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</si>
  <si>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</si>
  <si>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</si>
  <si>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</si>
  <si>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</si>
  <si>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</si>
  <si>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</si>
  <si>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</si>
  <si>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</si>
  <si>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</si>
  <si>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</si>
  <si>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</si>
  <si>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</si>
  <si>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</si>
  <si>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</si>
  <si>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</si>
  <si>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</si>
  <si>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</si>
  <si>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</si>
  <si>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</si>
  <si>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</si>
  <si>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</si>
  <si>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</si>
  <si>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</si>
  <si>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</si>
  <si>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</si>
  <si>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</si>
  <si>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</si>
  <si>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</si>
  <si>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</si>
  <si>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</si>
  <si>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</si>
  <si>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</si>
  <si>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</si>
  <si>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</si>
  <si>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</si>
  <si>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</si>
  <si>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</si>
  <si>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</si>
  <si>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</si>
  <si>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</si>
  <si>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</si>
  <si>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</si>
  <si>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</si>
  <si>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</si>
  <si>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</si>
  <si>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</si>
  <si>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</si>
  <si>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</si>
  <si>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</si>
  <si>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</si>
  <si>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</si>
  <si>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</si>
  <si>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</si>
  <si>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</si>
  <si>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</si>
  <si>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</si>
  <si>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</si>
  <si>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</si>
  <si>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</si>
  <si>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</si>
  <si>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</si>
  <si>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</si>
  <si>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</si>
  <si>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</si>
  <si>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</si>
  <si>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</si>
  <si>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</si>
  <si>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</si>
  <si>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</si>
  <si>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</si>
  <si>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</si>
  <si>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</si>
  <si>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</si>
  <si>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</si>
  <si>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</si>
  <si>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</si>
  <si>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</si>
  <si>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</si>
  <si>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</si>
  <si>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</si>
  <si>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</si>
  <si>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</si>
  <si>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</si>
  <si>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</si>
  <si>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</si>
  <si>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</si>
  <si>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</si>
  <si>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</si>
  <si>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</si>
  <si>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</si>
  <si>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</si>
  <si>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</si>
  <si>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</si>
  <si>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</si>
  <si>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</si>
  <si>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</si>
  <si>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</si>
  <si>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</si>
  <si>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</si>
  <si>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</si>
  <si>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</si>
  <si>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</si>
  <si>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</si>
  <si>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</si>
  <si>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</si>
  <si>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</si>
  <si>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</si>
  <si>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</si>
  <si>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</si>
  <si>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</si>
  <si>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</si>
  <si>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</si>
  <si>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</si>
  <si>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</si>
  <si>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</si>
  <si>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</si>
  <si>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</si>
  <si>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</si>
  <si>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</si>
  <si>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</si>
  <si>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</si>
  <si>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</si>
  <si>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</si>
  <si>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</si>
  <si>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</si>
  <si>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</si>
  <si>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</si>
  <si>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</si>
  <si>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</si>
  <si>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</si>
  <si>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</si>
  <si>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</si>
  <si>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</si>
  <si>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</si>
  <si>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</si>
  <si>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</si>
  <si>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</si>
  <si>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</si>
  <si>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</si>
  <si>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</si>
  <si>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</si>
  <si>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</si>
  <si>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</si>
  <si>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</si>
  <si>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</si>
  <si>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</si>
  <si>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</si>
  <si>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</si>
  <si>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</si>
  <si>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</si>
  <si>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</si>
  <si>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</si>
  <si>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</si>
  <si>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</si>
  <si>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</si>
  <si>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</si>
  <si>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</si>
  <si>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</si>
  <si>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</si>
  <si>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</si>
  <si>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</si>
  <si>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</si>
  <si>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</si>
  <si>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</si>
  <si>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</si>
  <si>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</si>
  <si>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</si>
  <si>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</si>
  <si>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</si>
  <si>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</si>
  <si>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</si>
  <si>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</si>
  <si>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</si>
  <si>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</si>
  <si>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</si>
  <si>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</si>
  <si>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</si>
  <si>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</si>
  <si>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</si>
  <si>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</si>
  <si>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</si>
  <si>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</si>
  <si>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</si>
  <si>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</si>
  <si>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</si>
  <si>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</si>
  <si>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</si>
  <si>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</si>
  <si>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</si>
  <si>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</si>
  <si>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</si>
  <si>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</si>
  <si>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</si>
  <si>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</si>
  <si>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</si>
  <si>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</si>
  <si>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</si>
  <si>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</si>
  <si>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</si>
  <si>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</si>
  <si>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</si>
  <si>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</si>
  <si>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</si>
  <si>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</si>
  <si>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</si>
  <si>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</si>
  <si>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</si>
  <si>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</si>
  <si>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</si>
  <si>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</si>
  <si>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</si>
  <si>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</si>
  <si>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</si>
  <si>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</si>
  <si>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</si>
  <si>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</si>
  <si>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</si>
  <si>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</si>
  <si>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</si>
  <si>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</si>
  <si>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</si>
  <si>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</si>
  <si>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</si>
  <si>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</si>
  <si>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</si>
  <si>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</si>
  <si>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</si>
  <si>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</si>
  <si>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</si>
  <si>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</si>
  <si>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</si>
  <si>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</si>
  <si>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</si>
  <si>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</si>
  <si>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</si>
  <si>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</si>
  <si>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</si>
  <si>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</si>
  <si>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</si>
  <si>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</si>
  <si>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</si>
  <si>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</si>
  <si>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</si>
  <si>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</si>
  <si>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</si>
  <si>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</si>
  <si>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</si>
  <si>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</si>
  <si>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</si>
  <si>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</si>
  <si>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</si>
  <si>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</si>
  <si>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</si>
  <si>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</si>
  <si>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</si>
  <si>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</si>
  <si>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</si>
  <si>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</si>
  <si>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</si>
  <si>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</si>
  <si>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</si>
  <si>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</si>
  <si>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</si>
  <si>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</si>
  <si>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</si>
  <si>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</si>
  <si>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</si>
  <si>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</si>
  <si>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</si>
  <si>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</si>
  <si>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</si>
  <si>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</si>
  <si>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</si>
  <si>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</si>
  <si>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</si>
  <si>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</si>
  <si>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</si>
  <si>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</si>
  <si>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</si>
  <si>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</si>
  <si>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</si>
  <si>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</si>
  <si>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</si>
  <si>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</si>
  <si>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</si>
  <si>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</si>
  <si>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</si>
  <si>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</si>
  <si>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</si>
  <si>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</si>
  <si>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</si>
  <si>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</si>
  <si>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</si>
  <si>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</si>
  <si>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</si>
  <si>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</si>
  <si>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</si>
  <si>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</si>
  <si>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</si>
  <si>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</si>
  <si>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</si>
  <si>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</si>
  <si>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</si>
  <si>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</si>
  <si>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</si>
  <si>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</si>
  <si>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</si>
  <si>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</si>
  <si>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</si>
  <si>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</si>
  <si>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</si>
  <si>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</si>
  <si>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</si>
  <si>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</si>
  <si>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</si>
  <si>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</si>
  <si>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</si>
  <si>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</si>
  <si>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</si>
  <si>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</si>
  <si>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</si>
  <si>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</si>
  <si>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</si>
  <si>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</si>
  <si>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</si>
  <si>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</si>
  <si>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</si>
  <si>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</si>
  <si>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</si>
  <si>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</si>
  <si>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</si>
  <si>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</si>
  <si>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</si>
  <si>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</si>
  <si>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</si>
  <si>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</si>
  <si>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</si>
  <si>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</si>
  <si>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</si>
  <si>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</si>
  <si>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</si>
  <si>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</si>
  <si>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</si>
  <si>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</si>
  <si>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</si>
  <si>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</si>
  <si>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</si>
  <si>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</si>
  <si>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</si>
  <si>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</si>
  <si>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</si>
  <si>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</si>
  <si>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</si>
  <si>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</si>
  <si>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</si>
  <si>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</si>
  <si>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</si>
  <si>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</si>
  <si>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</si>
  <si>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</si>
  <si>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</si>
  <si>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</si>
  <si>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</si>
  <si>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</si>
  <si>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</si>
  <si>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</si>
  <si>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</si>
  <si>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</si>
  <si>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</si>
  <si>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</si>
  <si>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</si>
  <si>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</si>
  <si>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</si>
  <si>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</si>
  <si>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</si>
  <si>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</si>
  <si>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</si>
  <si>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</si>
  <si>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</si>
  <si>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</si>
  <si>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</si>
  <si>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</si>
  <si>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</si>
  <si>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</si>
  <si>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</si>
  <si>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</si>
  <si>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</si>
  <si>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</si>
  <si>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</si>
  <si>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</si>
  <si>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</si>
  <si>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</si>
  <si>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</si>
  <si>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</si>
  <si>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</si>
  <si>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</si>
  <si>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</si>
  <si>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</si>
  <si>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</si>
  <si>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</si>
  <si>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</si>
  <si>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</si>
  <si>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</si>
  <si>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</si>
  <si>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</si>
  <si>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</si>
  <si>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</si>
  <si>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</si>
  <si>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</si>
  <si>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</si>
  <si>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</si>
  <si>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</si>
  <si>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</si>
  <si>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</si>
  <si>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</si>
  <si>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</si>
  <si>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</si>
  <si>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</si>
  <si>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</si>
  <si>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</si>
  <si>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</si>
  <si>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</si>
  <si>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</si>
  <si>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</si>
  <si>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</si>
  <si>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</si>
  <si>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</si>
  <si>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</si>
  <si>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</si>
  <si>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</si>
  <si>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</si>
  <si>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</si>
  <si>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</si>
  <si>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</si>
  <si>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</si>
  <si>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</si>
  <si>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</si>
  <si>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</si>
  <si>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</si>
  <si>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</si>
  <si>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</si>
  <si>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</si>
  <si>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</si>
  <si>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</si>
  <si>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</si>
  <si>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</si>
  <si>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</si>
  <si>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</si>
  <si>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</si>
  <si>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</si>
  <si>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</si>
  <si>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</si>
  <si>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</si>
  <si>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</si>
  <si>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</si>
  <si>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</si>
  <si>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</si>
  <si>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</si>
  <si>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</si>
  <si>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</si>
  <si>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</si>
  <si>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</si>
  <si>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</si>
  <si>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</si>
  <si>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</si>
  <si>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</si>
  <si>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</si>
  <si>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</si>
  <si>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</si>
  <si>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</si>
  <si>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</si>
  <si>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</si>
  <si>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</si>
  <si>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</si>
  <si>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</si>
  <si>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</si>
  <si>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</si>
  <si>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</si>
  <si>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</si>
  <si>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</si>
  <si>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</si>
  <si>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</si>
  <si>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</si>
  <si>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</si>
  <si>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</si>
  <si>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</si>
  <si>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</si>
  <si>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</si>
  <si>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</si>
  <si>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</si>
  <si>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</si>
  <si>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</si>
  <si>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</si>
  <si>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</si>
  <si>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</si>
  <si>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</si>
  <si>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</si>
  <si>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</si>
  <si>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</si>
  <si>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</si>
  <si>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</si>
  <si>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</si>
  <si>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</si>
  <si>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</si>
  <si>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</si>
  <si>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</si>
  <si>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</si>
  <si>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</si>
  <si>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</si>
  <si>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</si>
  <si>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</si>
  <si>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</si>
  <si>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</si>
  <si>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</si>
  <si>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</si>
  <si>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</si>
  <si>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</si>
  <si>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</si>
  <si>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</si>
  <si>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</si>
  <si>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</si>
  <si>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</si>
  <si>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</si>
  <si>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</si>
  <si>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</si>
  <si>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</si>
  <si>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</si>
  <si>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</si>
  <si>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</si>
  <si>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</si>
  <si>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</si>
  <si>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</si>
  <si>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</si>
  <si>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</si>
  <si>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</si>
  <si>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</si>
  <si>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</si>
  <si>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</si>
  <si>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</si>
  <si>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</si>
  <si>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</si>
  <si>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</si>
  <si>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</si>
  <si>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</si>
  <si>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</si>
  <si>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</si>
  <si>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</si>
  <si>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</si>
  <si>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</si>
  <si>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</si>
  <si>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</si>
  <si>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</si>
  <si>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</si>
  <si>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</si>
  <si>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</si>
  <si>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</si>
  <si>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</si>
  <si>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</si>
  <si>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</si>
  <si>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</si>
  <si>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</si>
  <si>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</si>
  <si>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</si>
  <si>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</si>
  <si>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</si>
  <si>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</si>
  <si>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</si>
  <si>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</si>
  <si>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</si>
  <si>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</si>
  <si>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</si>
  <si>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</si>
  <si>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</si>
  <si>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</si>
  <si>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</si>
  <si>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</si>
  <si>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</si>
  <si>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</si>
  <si>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</si>
  <si>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</si>
  <si>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</si>
  <si>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</si>
  <si>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</si>
  <si>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</si>
  <si>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</si>
  <si>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</si>
  <si>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</si>
  <si>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</si>
  <si>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</si>
  <si>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</si>
  <si>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</si>
  <si>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</si>
  <si>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</si>
  <si>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</si>
  <si>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</si>
  <si>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</si>
  <si>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</si>
  <si>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</si>
  <si>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</si>
  <si>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</si>
  <si>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</si>
  <si>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</si>
  <si>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</si>
  <si>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</si>
  <si>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</si>
  <si>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</si>
  <si>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</si>
  <si>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</si>
  <si>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</si>
  <si>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</si>
  <si>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</si>
  <si>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</si>
  <si>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</si>
  <si>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</si>
  <si>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</si>
  <si>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</si>
  <si>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</si>
  <si>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</si>
  <si>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</si>
  <si>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</si>
  <si>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</si>
  <si>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</si>
  <si>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</si>
  <si>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</si>
  <si>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</si>
  <si>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</si>
  <si>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</si>
  <si>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</si>
  <si>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</si>
  <si>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</si>
  <si>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</si>
  <si>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</si>
  <si>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</si>
  <si>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</si>
  <si>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</si>
  <si>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</si>
  <si>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</si>
  <si>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</si>
  <si>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</si>
  <si>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</si>
  <si>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</si>
  <si>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</si>
  <si>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</si>
  <si>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</si>
  <si>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</si>
  <si>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</si>
  <si>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</si>
  <si>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</si>
  <si>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</si>
  <si>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</si>
  <si>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</si>
  <si>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</si>
  <si>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</si>
  <si>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</si>
  <si>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</si>
  <si>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</si>
  <si>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</si>
  <si>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</si>
  <si>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</si>
  <si>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</si>
  <si>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</si>
  <si>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</si>
  <si>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</si>
  <si>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</si>
  <si>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</si>
  <si>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</si>
  <si>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</si>
  <si>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</si>
  <si>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</si>
  <si>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</si>
  <si>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</si>
  <si>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</si>
  <si>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</si>
  <si>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</si>
  <si>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</si>
  <si>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</si>
  <si>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</si>
  <si>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</si>
  <si>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</si>
  <si>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</si>
  <si>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</si>
  <si>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</si>
  <si>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</si>
  <si>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</si>
  <si>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</si>
  <si>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</si>
  <si>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</si>
  <si>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</si>
  <si>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</si>
  <si>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</si>
  <si>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</si>
  <si>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</si>
  <si>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</si>
  <si>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</si>
  <si>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</si>
  <si>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</si>
  <si>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</si>
  <si>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</si>
  <si>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</si>
  <si>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</si>
  <si>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</si>
  <si>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</si>
  <si>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</si>
  <si>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</si>
  <si>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</si>
  <si>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</si>
  <si>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</si>
  <si>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</si>
  <si>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</si>
  <si>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</si>
  <si>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</si>
  <si>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</si>
  <si>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</si>
  <si>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</si>
  <si>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</si>
  <si>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</si>
  <si>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</si>
  <si>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</si>
  <si>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</si>
  <si>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</si>
  <si>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</si>
  <si>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</si>
  <si>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</si>
  <si>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</si>
  <si>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</si>
  <si>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</si>
  <si>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</si>
  <si>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</si>
  <si>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</si>
  <si>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</si>
  <si>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</si>
  <si>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</si>
  <si>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</si>
  <si>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</si>
  <si>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</si>
  <si>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</si>
  <si>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</si>
  <si>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</si>
  <si>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</si>
  <si>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</si>
  <si>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</si>
  <si>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</si>
  <si>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</si>
  <si>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</si>
  <si>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</si>
  <si>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</si>
  <si>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</si>
  <si>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</si>
  <si>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</si>
  <si>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</si>
  <si>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</si>
  <si>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</si>
  <si>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</si>
  <si>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</si>
  <si>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</si>
  <si>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</si>
  <si>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</si>
  <si>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</si>
  <si>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</si>
  <si>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</si>
  <si>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</si>
  <si>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</si>
  <si>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</si>
  <si>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</si>
  <si>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</si>
  <si>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</si>
  <si>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</si>
  <si>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</si>
  <si>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</si>
  <si>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</si>
  <si>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</si>
  <si>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</si>
  <si>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</si>
  <si>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</si>
  <si>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</si>
  <si>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</si>
  <si>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</si>
  <si>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</si>
  <si>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</si>
  <si>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</si>
  <si>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</si>
  <si>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</si>
  <si>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</si>
  <si>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</si>
  <si>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</si>
  <si>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</si>
  <si>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</si>
  <si>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</si>
  <si>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</si>
  <si>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</si>
  <si>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</si>
  <si>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</si>
  <si>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</si>
  <si>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</si>
  <si>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</si>
  <si>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</si>
  <si>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</si>
  <si>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</si>
  <si>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</si>
  <si>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</si>
  <si>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</si>
  <si>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</si>
  <si>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</si>
  <si>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</si>
  <si>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</si>
  <si>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</si>
  <si>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</si>
  <si>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</si>
  <si>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</si>
  <si>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</si>
  <si>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</si>
  <si>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</si>
  <si>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</si>
  <si>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</si>
  <si>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</si>
  <si>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</si>
  <si>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</si>
  <si>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</si>
  <si>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</si>
  <si>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</si>
  <si>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</si>
  <si>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</si>
  <si>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</si>
  <si>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</si>
  <si>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</si>
  <si>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</si>
  <si>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</si>
  <si>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</si>
  <si>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</si>
  <si>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</si>
  <si>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</si>
  <si>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</si>
  <si>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</si>
  <si>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</si>
  <si>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</si>
  <si>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</si>
  <si>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</si>
  <si>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</si>
  <si>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</si>
  <si>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</si>
  <si>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</si>
  <si>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</si>
  <si>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</si>
  <si>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</si>
  <si>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</si>
  <si>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</si>
  <si>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</si>
  <si>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</si>
  <si>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</si>
  <si>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</si>
  <si>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</si>
  <si>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</si>
  <si>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</si>
  <si>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</si>
  <si>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</si>
  <si>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</si>
  <si>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</si>
  <si>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</si>
  <si>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</si>
  <si>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</si>
  <si>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</si>
  <si>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</si>
  <si>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</si>
  <si>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</si>
  <si>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</si>
  <si>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</si>
  <si>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</si>
  <si>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</si>
  <si>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</si>
  <si>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</si>
  <si>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</si>
  <si>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</si>
  <si>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</si>
  <si>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</si>
  <si>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</si>
  <si>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</si>
  <si>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</si>
  <si>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</si>
  <si>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</si>
  <si>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</si>
  <si>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</si>
  <si>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</si>
  <si>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</si>
  <si>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</si>
  <si>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</si>
  <si>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</si>
  <si>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</si>
  <si>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</si>
  <si>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</si>
  <si>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</si>
  <si>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</si>
  <si>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</si>
  <si>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</si>
  <si>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</si>
  <si>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</si>
  <si>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</si>
  <si>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</si>
  <si>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</si>
  <si>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</si>
  <si>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</si>
  <si>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</si>
  <si>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</si>
  <si>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</si>
  <si>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</si>
  <si>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</si>
  <si>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</si>
  <si>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</si>
  <si>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</si>
  <si>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</si>
  <si>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</si>
  <si>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</si>
  <si>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</si>
  <si>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</si>
  <si>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</si>
  <si>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</si>
  <si>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</si>
  <si>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</si>
  <si>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</si>
  <si>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</si>
  <si>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</si>
  <si>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</si>
  <si>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</si>
  <si>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</si>
  <si>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</si>
  <si>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</si>
  <si>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</si>
  <si>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</si>
  <si>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</si>
  <si>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</si>
  <si>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</si>
  <si>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</si>
  <si>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</si>
  <si>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</si>
  <si>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</si>
  <si>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</si>
  <si>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</si>
  <si>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</si>
  <si>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</si>
  <si>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</si>
  <si>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</si>
  <si>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</si>
  <si>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</si>
  <si>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</si>
  <si>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</si>
  <si>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</si>
  <si>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</si>
  <si>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</si>
  <si>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</si>
  <si>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</si>
  <si>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</si>
  <si>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</si>
  <si>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</si>
  <si>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</si>
  <si>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</si>
  <si>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</si>
  <si>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</si>
  <si>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</si>
  <si>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</si>
  <si>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</si>
  <si>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</si>
  <si>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</si>
  <si>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</si>
  <si>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</si>
  <si>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</si>
  <si>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</si>
  <si>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</si>
  <si>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</si>
  <si>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</si>
  <si>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</si>
  <si>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</si>
  <si>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</si>
  <si>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</si>
  <si>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</si>
  <si>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</si>
  <si>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</si>
  <si>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</si>
  <si>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</si>
  <si>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</si>
  <si>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</si>
  <si>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</si>
  <si>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</si>
  <si>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</si>
  <si>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</si>
  <si>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</si>
  <si>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</si>
  <si>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</si>
  <si>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</si>
  <si>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</si>
  <si>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</si>
  <si>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</si>
  <si>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</si>
  <si>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</si>
  <si>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</si>
  <si>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</si>
  <si>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</si>
  <si>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</si>
  <si>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</si>
  <si>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</si>
  <si>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</si>
  <si>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</si>
  <si>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</si>
  <si>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</si>
  <si>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</si>
  <si>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</si>
  <si>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</si>
  <si>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</si>
  <si>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</si>
  <si>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</si>
  <si>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</si>
  <si>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</si>
  <si>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</si>
  <si>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</si>
  <si>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</si>
  <si>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</si>
  <si>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</si>
  <si>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</si>
  <si>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</si>
  <si>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</si>
  <si>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</si>
  <si>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</si>
  <si>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</si>
  <si>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</si>
  <si>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</si>
  <si>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</si>
  <si>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</si>
  <si>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</si>
  <si>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</si>
  <si>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</si>
  <si>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</si>
  <si>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</si>
  <si>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</si>
  <si>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</si>
  <si>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</si>
  <si>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</si>
  <si>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</si>
  <si>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</si>
  <si>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</si>
  <si>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</si>
  <si>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</si>
  <si>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</si>
  <si>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</si>
  <si>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</si>
  <si>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</si>
  <si>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</si>
  <si>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</si>
  <si>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</si>
  <si>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</si>
  <si>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</si>
  <si>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</si>
  <si>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</si>
  <si>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</si>
  <si>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</si>
  <si>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</si>
  <si>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</si>
  <si>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</si>
  <si>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</si>
  <si>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</si>
  <si>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</si>
  <si>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</si>
  <si>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</si>
  <si>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</si>
  <si>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</si>
  <si>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</si>
  <si>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</si>
  <si>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</si>
  <si>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</si>
  <si>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</si>
  <si>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</si>
  <si>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</si>
  <si>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</si>
  <si>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</si>
  <si>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</si>
  <si>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</si>
  <si>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</si>
  <si>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</si>
  <si>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</si>
  <si>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</si>
  <si>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</si>
  <si>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</si>
  <si>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</si>
  <si>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</si>
  <si>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</si>
  <si>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</si>
  <si>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</si>
  <si>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</si>
  <si>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</si>
  <si>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</si>
  <si>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</si>
  <si>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</si>
  <si>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</si>
  <si>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</si>
  <si>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</si>
  <si>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</si>
  <si>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</si>
  <si>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</si>
  <si>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</si>
  <si>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</si>
  <si>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</si>
  <si>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</si>
  <si>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</si>
  <si>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</si>
  <si>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</si>
  <si>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</si>
  <si>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</si>
  <si>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</si>
  <si>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</si>
  <si>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</si>
  <si>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</si>
  <si>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</si>
  <si>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</si>
  <si>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</si>
  <si>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</si>
  <si>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</si>
  <si>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</si>
  <si>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</si>
  <si>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</si>
  <si>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</si>
  <si>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</si>
  <si>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</si>
  <si>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</si>
  <si>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</si>
  <si>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</si>
  <si>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</si>
  <si>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</si>
  <si>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</si>
  <si>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</si>
  <si>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</si>
  <si>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</si>
  <si>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</si>
  <si>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</si>
  <si>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</si>
  <si>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</si>
  <si>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</si>
  <si>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</si>
  <si>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</si>
  <si>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</si>
  <si>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</si>
  <si>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</si>
  <si>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</si>
  <si>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</si>
  <si>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</si>
  <si>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</si>
  <si>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</si>
  <si>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</si>
  <si>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</si>
  <si>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</si>
  <si>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</si>
  <si>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</si>
  <si>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</si>
  <si>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</si>
  <si>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</si>
  <si>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</si>
  <si>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</si>
  <si>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</si>
  <si>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</si>
  <si>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</si>
  <si>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</si>
  <si>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</si>
  <si>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</si>
  <si>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</si>
  <si>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</si>
  <si>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</si>
  <si>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</si>
  <si>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</si>
  <si>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</si>
  <si>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</si>
  <si>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</si>
  <si>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</si>
  <si>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</si>
  <si>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</si>
  <si>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</si>
  <si>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</si>
  <si>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</si>
  <si>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</si>
  <si>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</si>
  <si>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</si>
  <si>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</si>
  <si>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</si>
  <si>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</si>
  <si>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</si>
  <si>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</si>
  <si>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</si>
  <si>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</si>
  <si>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</si>
  <si>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</si>
  <si>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</si>
  <si>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</si>
  <si>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</si>
  <si>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</si>
  <si>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</si>
  <si>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</si>
  <si>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</si>
  <si>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</si>
  <si>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</si>
  <si>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</si>
  <si>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</si>
  <si>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</si>
  <si>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</si>
  <si>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</si>
  <si>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</si>
  <si>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</si>
  <si>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</si>
  <si>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</si>
  <si>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</si>
  <si>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</si>
  <si>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</si>
  <si>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</si>
  <si>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</si>
  <si>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</si>
  <si>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</si>
  <si>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</si>
  <si>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</si>
  <si>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</si>
  <si>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</si>
  <si>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</si>
  <si>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</si>
  <si>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</si>
  <si>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</si>
  <si>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</si>
  <si>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</si>
  <si>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</si>
  <si>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</si>
  <si>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</si>
  <si>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</si>
  <si>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</si>
  <si>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</si>
  <si>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</si>
  <si>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</si>
  <si>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</si>
  <si>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</si>
  <si>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</si>
  <si>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</si>
  <si>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</si>
  <si>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</si>
  <si>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</si>
  <si>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</si>
  <si>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</si>
  <si>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</si>
  <si>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</si>
  <si>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</si>
  <si>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</si>
  <si>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</si>
  <si>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</si>
  <si>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</si>
  <si>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</si>
  <si>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</si>
  <si>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</si>
  <si>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</si>
  <si>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</si>
  <si>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</si>
  <si>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</si>
  <si>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</si>
  <si>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</si>
  <si>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</si>
  <si>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</si>
  <si>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</si>
  <si>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</si>
  <si>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</si>
  <si>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</si>
  <si>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</si>
  <si>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</si>
  <si>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</si>
  <si>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</si>
  <si>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</si>
  <si>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</si>
  <si>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</si>
  <si>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</si>
  <si>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</si>
  <si>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</si>
  <si>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</si>
  <si>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</si>
  <si>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</si>
  <si>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</si>
  <si>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</si>
  <si>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</si>
  <si>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</si>
  <si>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</si>
  <si>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</si>
  <si>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</si>
  <si>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</si>
  <si>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</si>
  <si>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</si>
  <si>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</si>
  <si>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</si>
  <si>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</si>
  <si>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</si>
  <si>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</si>
  <si>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</si>
  <si>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</si>
  <si>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</si>
  <si>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</si>
  <si>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</si>
  <si>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</si>
  <si>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</si>
  <si>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</si>
  <si>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</si>
  <si>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</si>
  <si>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</si>
  <si>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</si>
  <si>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</si>
  <si>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</si>
  <si>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</si>
  <si>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</si>
  <si>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</si>
  <si>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</si>
  <si>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</si>
  <si>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</si>
  <si>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</si>
  <si>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</si>
  <si>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</si>
  <si>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</si>
  <si>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</si>
  <si>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</si>
  <si>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</si>
  <si>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</si>
  <si>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</si>
  <si>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</si>
  <si>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</si>
  <si>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</si>
  <si>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</si>
  <si>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</si>
  <si>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</si>
  <si>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</si>
  <si>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</si>
  <si>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</si>
  <si>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</si>
  <si>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</si>
  <si>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</si>
  <si>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</si>
  <si>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</si>
  <si>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</si>
  <si>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</si>
  <si>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</si>
  <si>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</si>
  <si>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</si>
  <si>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</si>
  <si>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</si>
  <si>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</si>
  <si>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</si>
  <si>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</si>
  <si>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</si>
  <si>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</si>
  <si>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</si>
  <si>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</si>
  <si>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</si>
  <si>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</si>
  <si>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</si>
  <si>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</si>
  <si>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</si>
  <si>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</si>
  <si>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</si>
  <si>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</si>
  <si>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</si>
  <si>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</si>
  <si>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</si>
  <si>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</si>
  <si>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</si>
  <si>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</si>
  <si>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</si>
  <si>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</si>
  <si>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</si>
  <si>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</si>
  <si>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</si>
  <si>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</si>
  <si>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</si>
  <si>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</si>
  <si>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</si>
  <si>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</si>
  <si>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</si>
  <si>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</si>
  <si>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</si>
  <si>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</si>
  <si>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</si>
  <si>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</si>
  <si>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</si>
  <si>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</si>
  <si>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</si>
  <si>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</si>
  <si>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</si>
  <si>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</si>
  <si>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</si>
  <si>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</si>
  <si>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</si>
  <si>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</si>
  <si>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</si>
  <si>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</si>
  <si>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</si>
  <si>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</si>
  <si>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</si>
  <si>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</si>
  <si>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</si>
  <si>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</si>
  <si>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</si>
  <si>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</si>
  <si>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</si>
  <si>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</si>
  <si>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</si>
  <si>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</si>
  <si>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</si>
  <si>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</si>
  <si>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</si>
  <si>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</si>
  <si>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</si>
  <si>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</si>
  <si>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</si>
  <si>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</si>
  <si>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</si>
  <si>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</si>
  <si>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</si>
  <si>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</si>
  <si>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</si>
  <si>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</si>
  <si>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</si>
  <si>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</si>
  <si>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</si>
  <si>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</si>
  <si>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</si>
  <si>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</si>
  <si>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</si>
  <si>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</si>
  <si>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</si>
  <si>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</si>
  <si>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</si>
  <si>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</si>
  <si>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</si>
  <si>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</si>
  <si>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</si>
  <si>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</si>
  <si>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</si>
  <si>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</si>
  <si>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</si>
  <si>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</si>
  <si>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</si>
  <si>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</si>
  <si>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</si>
  <si>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</si>
  <si>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</si>
  <si>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</si>
  <si>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</si>
  <si>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</si>
  <si>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</si>
  <si>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</si>
  <si>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</si>
  <si>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</si>
  <si>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</si>
  <si>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</si>
  <si>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</si>
  <si>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</si>
  <si>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</si>
  <si>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</si>
  <si>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</si>
  <si>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</si>
  <si>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</si>
  <si>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</si>
  <si>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</si>
  <si>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</si>
  <si>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</si>
  <si>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</si>
  <si>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</si>
  <si>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</si>
  <si>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</si>
  <si>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</si>
  <si>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</si>
  <si>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</si>
  <si>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</si>
  <si>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</si>
  <si>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</si>
  <si>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</si>
  <si>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</si>
  <si>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</si>
  <si>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</si>
  <si>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</si>
  <si>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</si>
  <si>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</si>
  <si>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</si>
  <si>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</si>
  <si>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</si>
  <si>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</si>
  <si>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</si>
  <si>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</si>
  <si>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</si>
  <si>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</si>
  <si>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</si>
  <si>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</si>
  <si>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</si>
  <si>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</si>
  <si>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</si>
  <si>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</si>
  <si>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</si>
  <si>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</si>
  <si>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</si>
  <si>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</si>
  <si>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</si>
  <si>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</si>
  <si>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</si>
  <si>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</si>
  <si>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</si>
  <si>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</si>
  <si>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</si>
  <si>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</si>
  <si>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</si>
  <si>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</si>
  <si>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</si>
  <si>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</si>
  <si>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</si>
  <si>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</si>
  <si>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</si>
  <si>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</si>
  <si>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</si>
  <si>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</si>
  <si>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</si>
  <si>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</si>
  <si>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</si>
  <si>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</si>
  <si>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</si>
  <si>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</si>
  <si>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</si>
  <si>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</si>
  <si>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</si>
  <si>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</si>
  <si>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</si>
  <si>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</si>
  <si>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</si>
  <si>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</si>
  <si>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</si>
  <si>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</si>
  <si>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</si>
  <si>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</si>
  <si>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</si>
  <si>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</si>
  <si>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</si>
  <si>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</si>
  <si>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</si>
  <si>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</si>
  <si>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</si>
  <si>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</si>
  <si>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</si>
  <si>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</si>
  <si>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</si>
  <si>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</si>
  <si>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</si>
  <si>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</si>
  <si>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</si>
  <si>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</si>
  <si>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</si>
  <si>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</si>
  <si>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</si>
  <si>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</si>
  <si>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</si>
  <si>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</si>
  <si>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</si>
  <si>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</si>
  <si>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</si>
  <si>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</si>
  <si>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</si>
  <si>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</si>
  <si>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</si>
  <si>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</si>
  <si>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</si>
  <si>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</si>
  <si>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</si>
  <si>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</si>
  <si>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</si>
  <si>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</si>
  <si>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</si>
  <si>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</si>
  <si>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</si>
  <si>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</si>
  <si>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</si>
  <si>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</si>
  <si>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</si>
  <si>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</si>
  <si>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</si>
  <si>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</si>
  <si>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</si>
  <si>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</si>
  <si>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</si>
  <si>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</si>
  <si>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</si>
  <si>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</si>
  <si>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</si>
  <si>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</si>
  <si>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</si>
  <si>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</si>
  <si>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</si>
  <si>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</si>
  <si>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</si>
  <si>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</si>
  <si>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</si>
  <si>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</si>
  <si>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</si>
  <si>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</si>
  <si>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</si>
  <si>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</si>
  <si>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</si>
  <si>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</si>
  <si>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</si>
  <si>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</si>
  <si>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</si>
  <si>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</si>
  <si>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</si>
  <si>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</si>
  <si>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</si>
  <si>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</si>
  <si>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</si>
  <si>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</si>
  <si>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</si>
  <si>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</si>
  <si>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</si>
  <si>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</si>
  <si>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</si>
  <si>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</si>
  <si>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</si>
  <si>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</si>
  <si>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</si>
  <si>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</si>
  <si>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</si>
  <si>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</si>
  <si>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</si>
  <si>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</si>
  <si>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</si>
  <si>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</si>
  <si>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</si>
  <si>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</si>
  <si>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</si>
  <si>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</si>
  <si>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</si>
  <si>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</si>
  <si>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</si>
  <si>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</si>
  <si>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</si>
  <si>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</si>
  <si>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</si>
  <si>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</si>
  <si>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</si>
  <si>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</si>
  <si>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</si>
  <si>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</si>
  <si>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</si>
  <si>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</si>
  <si>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</si>
  <si>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</si>
  <si>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</si>
  <si>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</si>
  <si>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</si>
  <si>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</si>
  <si>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</si>
  <si>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</si>
  <si>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</si>
  <si>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</si>
  <si>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</si>
  <si>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</si>
  <si>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</si>
  <si>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</si>
  <si>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</si>
  <si>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</si>
  <si>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</si>
  <si>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</si>
  <si>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</si>
  <si>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</si>
  <si>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</si>
  <si>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</si>
  <si>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</si>
  <si>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</si>
  <si>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</si>
  <si>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</si>
  <si>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</si>
  <si>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</si>
  <si>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</si>
  <si>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</si>
  <si>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</si>
  <si>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</si>
  <si>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</si>
  <si>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</si>
  <si>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</si>
  <si>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</si>
  <si>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</si>
  <si>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</si>
  <si>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</si>
  <si>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</si>
  <si>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</si>
  <si>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</si>
  <si>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</si>
  <si>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</si>
  <si>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</si>
  <si>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</si>
  <si>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</si>
  <si>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</si>
  <si>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</si>
  <si>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</si>
  <si>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</si>
  <si>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</si>
  <si>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</si>
  <si>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</si>
  <si>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</si>
  <si>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</si>
  <si>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</si>
  <si>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</si>
  <si>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</si>
  <si>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</si>
  <si>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</si>
  <si>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</si>
  <si>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</si>
  <si>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</si>
  <si>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</si>
  <si>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</si>
  <si>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</si>
  <si>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</si>
  <si>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</si>
  <si>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</si>
  <si>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</si>
  <si>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</si>
  <si>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</si>
  <si>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</si>
  <si>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</si>
  <si>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</si>
  <si>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</si>
  <si>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</si>
  <si>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</si>
  <si>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</si>
  <si>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</si>
  <si>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</si>
  <si>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</si>
  <si>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</si>
  <si>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</si>
  <si>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</si>
  <si>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</si>
  <si>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</si>
  <si>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</si>
  <si>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</si>
  <si>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</si>
  <si>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</si>
  <si>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</si>
  <si>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</si>
  <si>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</si>
  <si>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</si>
  <si>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</si>
  <si>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</si>
  <si>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</si>
  <si>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</si>
  <si>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</si>
  <si>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</si>
  <si>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</si>
  <si>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</si>
  <si>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</si>
  <si>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</si>
  <si>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</si>
  <si>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</si>
  <si>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</si>
  <si>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</si>
  <si>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</si>
  <si>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</si>
  <si>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</si>
  <si>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</si>
  <si>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</si>
  <si>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</si>
  <si>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</si>
  <si>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</si>
  <si>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</si>
  <si>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</si>
  <si>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</si>
  <si>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</si>
  <si>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</si>
  <si>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</si>
  <si>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</si>
  <si>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</si>
  <si>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</si>
  <si>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</si>
  <si>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</si>
  <si>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</si>
  <si>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</si>
  <si>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</si>
  <si>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</si>
  <si>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</si>
  <si>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</si>
  <si>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</si>
  <si>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</si>
  <si>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</si>
  <si>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</si>
  <si>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</si>
  <si>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</si>
  <si>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</si>
  <si>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</si>
  <si>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</si>
  <si>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</si>
  <si>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</si>
  <si>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</si>
  <si>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</si>
  <si>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</si>
  <si>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</si>
  <si>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</si>
  <si>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</si>
  <si>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</si>
  <si>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</si>
  <si>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</si>
  <si>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</si>
  <si>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</si>
  <si>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</si>
  <si>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</si>
  <si>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</si>
  <si>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</si>
  <si>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</si>
  <si>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</si>
  <si>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</si>
  <si>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</si>
  <si>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</si>
  <si>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</si>
  <si>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</si>
  <si>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</si>
  <si>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</si>
  <si>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</si>
  <si>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</si>
  <si>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</si>
  <si>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</si>
  <si>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</si>
  <si>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</si>
  <si>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</si>
  <si>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</si>
  <si>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</si>
  <si>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</si>
  <si>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</si>
  <si>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</si>
  <si>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</si>
  <si>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</si>
  <si>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</si>
  <si>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</si>
  <si>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</si>
  <si>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</si>
  <si>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</si>
  <si>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</si>
  <si>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</si>
  <si>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</si>
  <si>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</si>
  <si>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</si>
  <si>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</si>
  <si>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</si>
  <si>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</si>
  <si>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</si>
  <si>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</si>
  <si>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</si>
  <si>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</si>
  <si>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</si>
  <si>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</si>
  <si>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</si>
  <si>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</si>
  <si>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</si>
  <si>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</si>
  <si>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</si>
  <si>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</si>
  <si>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</si>
  <si>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</si>
  <si>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</si>
  <si>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</si>
  <si>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</si>
  <si>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</si>
  <si>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</si>
  <si>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</si>
  <si>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</si>
  <si>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</si>
  <si>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</si>
  <si>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</si>
  <si>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</si>
  <si>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</si>
  <si>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</si>
  <si>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</si>
  <si>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</si>
  <si>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</si>
  <si>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</si>
  <si>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</si>
  <si>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</si>
  <si>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</si>
  <si>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</si>
  <si>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</si>
  <si>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</si>
  <si>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</si>
  <si>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</si>
  <si>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</si>
  <si>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</si>
  <si>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</si>
  <si>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</si>
  <si>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</si>
  <si>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</si>
  <si>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</si>
  <si>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</si>
  <si>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</si>
  <si>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</si>
  <si>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</si>
  <si>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</si>
  <si>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</si>
  <si>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</si>
  <si>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</si>
  <si>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</si>
  <si>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</si>
  <si>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</si>
  <si>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</si>
  <si>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</si>
  <si>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</si>
  <si>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</si>
  <si>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</si>
  <si>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</si>
  <si>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</si>
  <si>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</si>
  <si>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</si>
  <si>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</si>
  <si>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</si>
  <si>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</si>
  <si>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</si>
  <si>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</si>
  <si>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</si>
  <si>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</si>
  <si>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</si>
  <si>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</si>
  <si>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</si>
  <si>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</si>
  <si>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</si>
  <si>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</si>
  <si>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</si>
  <si>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</si>
  <si>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</si>
  <si>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</si>
  <si>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</si>
  <si>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</si>
  <si>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</si>
  <si>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</si>
  <si>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</si>
  <si>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</si>
  <si>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</si>
  <si>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</si>
  <si>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</si>
  <si>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</si>
  <si>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</si>
  <si>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</si>
  <si>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</si>
  <si>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</si>
  <si>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</si>
  <si>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</si>
  <si>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</si>
  <si>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</si>
  <si>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</si>
  <si>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</si>
  <si>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</si>
  <si>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</si>
  <si>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</si>
  <si>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</si>
  <si>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</si>
  <si>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</si>
  <si>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</si>
  <si>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</si>
  <si>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</si>
  <si>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</si>
  <si>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</si>
  <si>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</si>
  <si>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</si>
  <si>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</si>
  <si>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</si>
  <si>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</si>
  <si>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</si>
  <si>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</si>
  <si>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</si>
  <si>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</si>
  <si>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</si>
  <si>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</si>
  <si>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</si>
  <si>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</si>
  <si>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</si>
  <si>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</si>
  <si>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</si>
  <si>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</si>
  <si>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</si>
  <si>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</si>
  <si>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</si>
  <si>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</si>
  <si>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</si>
  <si>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</si>
  <si>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</si>
  <si>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</si>
  <si>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</si>
  <si>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</si>
  <si>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</si>
  <si>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</si>
  <si>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</si>
  <si>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</si>
  <si>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</si>
  <si>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</si>
  <si>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</si>
  <si>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</si>
  <si>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</si>
  <si>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</si>
  <si>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</si>
  <si>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</si>
  <si>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</si>
  <si>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</si>
  <si>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</si>
  <si>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</si>
  <si>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</si>
  <si>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</si>
  <si>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</si>
  <si>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</si>
  <si>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</si>
  <si>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</si>
  <si>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</si>
  <si>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</si>
  <si>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</si>
  <si>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</si>
  <si>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</si>
  <si>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</si>
  <si>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</si>
  <si>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</si>
  <si>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</si>
  <si>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</si>
  <si>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</si>
  <si>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</si>
  <si>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</si>
  <si>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</si>
  <si>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</si>
  <si>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</si>
  <si>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</si>
  <si>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</si>
  <si>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</si>
  <si>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</si>
  <si>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</si>
  <si>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</si>
  <si>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</si>
  <si>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</si>
  <si>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</si>
  <si>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</si>
  <si>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</si>
  <si>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</si>
  <si>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</si>
  <si>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</si>
  <si>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</si>
  <si>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</si>
  <si>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</si>
  <si>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</si>
  <si>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</si>
  <si>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</si>
  <si>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</si>
  <si>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</si>
  <si>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</si>
  <si>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</si>
  <si>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</si>
  <si>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</si>
  <si>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</si>
  <si>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</si>
  <si>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</si>
  <si>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</si>
  <si>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</si>
  <si>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</si>
  <si>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</si>
  <si>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</si>
  <si>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</si>
  <si>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</si>
  <si>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</si>
  <si>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</si>
  <si>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</si>
  <si>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</si>
  <si>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</si>
  <si>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</si>
  <si>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</si>
  <si>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</si>
  <si>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</si>
  <si>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</si>
  <si>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</si>
  <si>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</si>
  <si>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</si>
  <si>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</si>
  <si>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</si>
  <si>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</si>
  <si>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</si>
  <si>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</si>
  <si>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</si>
  <si>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</si>
  <si>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</si>
  <si>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</si>
  <si>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</si>
  <si>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</si>
  <si>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</si>
  <si>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</si>
  <si>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</si>
  <si>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</si>
  <si>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</si>
  <si>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</si>
  <si>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</si>
  <si>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</si>
  <si>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</si>
  <si>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</si>
  <si>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</si>
  <si>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</si>
  <si>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</si>
  <si>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</si>
  <si>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</si>
  <si>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</si>
  <si>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</si>
  <si>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</si>
  <si>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</si>
  <si>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</si>
  <si>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</si>
  <si>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</si>
  <si>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</si>
  <si>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</si>
  <si>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</si>
  <si>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</si>
  <si>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</si>
  <si>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</si>
  <si>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</si>
  <si>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</si>
  <si>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</si>
  <si>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</si>
  <si>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</si>
  <si>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</si>
  <si>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</si>
  <si>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</si>
  <si>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</si>
  <si>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</si>
  <si>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</si>
  <si>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</si>
  <si>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</si>
  <si>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</si>
  <si>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</si>
  <si>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</si>
  <si>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</si>
  <si>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</si>
  <si>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</si>
  <si>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</si>
  <si>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</si>
  <si>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</si>
  <si>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</si>
  <si>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</si>
  <si>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</si>
  <si>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</si>
  <si>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</si>
  <si>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</si>
  <si>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</si>
  <si>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</si>
  <si>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</si>
  <si>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</si>
  <si>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</si>
  <si>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</si>
  <si>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</si>
  <si>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</si>
  <si>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</si>
  <si>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</si>
  <si>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</si>
  <si>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</si>
  <si>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</si>
  <si>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</si>
  <si>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</si>
  <si>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</si>
  <si>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</si>
  <si>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</si>
  <si>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</si>
  <si>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</si>
  <si>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</si>
  <si>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</si>
  <si>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</si>
  <si>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</si>
  <si>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</si>
  <si>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</si>
  <si>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</si>
  <si>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</si>
  <si>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</si>
  <si>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</si>
  <si>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</si>
  <si>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</si>
  <si>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</si>
  <si>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</si>
  <si>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</si>
  <si>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</si>
  <si>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</si>
  <si>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</si>
  <si>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</si>
  <si>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</si>
  <si>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</si>
  <si>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</si>
  <si>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</si>
  <si>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</si>
  <si>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</si>
  <si>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</si>
  <si>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</si>
  <si>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</si>
  <si>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</si>
  <si>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</si>
  <si>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</si>
  <si>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</si>
  <si>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</si>
  <si>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</si>
  <si>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</si>
  <si>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</si>
  <si>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</si>
  <si>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</si>
  <si>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</si>
  <si>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</si>
  <si>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</si>
  <si>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</si>
  <si>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</si>
  <si>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</si>
  <si>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</si>
  <si>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</si>
  <si>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</si>
  <si>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</si>
  <si>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</si>
  <si>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</si>
  <si>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</si>
  <si>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</si>
  <si>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</si>
  <si>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</si>
  <si>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</si>
  <si>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</si>
  <si>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</si>
  <si>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</si>
  <si>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</si>
  <si>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</si>
  <si>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</si>
  <si>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</si>
  <si>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</si>
  <si>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</si>
  <si>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</si>
  <si>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</si>
  <si>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</si>
  <si>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</si>
  <si>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</si>
  <si>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</si>
  <si>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</si>
  <si>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</si>
  <si>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</si>
  <si>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</si>
  <si>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</si>
  <si>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</si>
  <si>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</si>
  <si>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</si>
  <si>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</si>
  <si>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</si>
  <si>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</si>
  <si>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</si>
  <si>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</si>
  <si>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</si>
  <si>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</si>
  <si>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</si>
  <si>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</si>
  <si>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</si>
  <si>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</si>
  <si>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</si>
  <si>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</si>
  <si>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</si>
  <si>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</si>
  <si>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</si>
  <si>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</si>
  <si>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</si>
  <si>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</si>
  <si>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</si>
  <si>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</si>
  <si>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</si>
  <si>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</si>
  <si>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</si>
  <si>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</si>
  <si>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</si>
  <si>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</si>
  <si>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</si>
  <si>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</si>
  <si>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</si>
  <si>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</si>
  <si>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</si>
  <si>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</si>
  <si>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</si>
  <si>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</si>
  <si>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</si>
  <si>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</si>
  <si>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</si>
  <si>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</si>
  <si>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</si>
  <si>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</si>
  <si>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</si>
  <si>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</si>
  <si>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</si>
  <si>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</si>
  <si>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</si>
  <si>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</si>
  <si>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</si>
  <si>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</si>
  <si>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</si>
  <si>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</si>
  <si>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</si>
  <si>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</si>
  <si>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</si>
  <si>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</si>
  <si>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</si>
  <si>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</si>
  <si>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</si>
  <si>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</si>
  <si>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</si>
  <si>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</si>
  <si>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</si>
  <si>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</si>
  <si>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</si>
  <si>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</si>
  <si>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</si>
  <si>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</si>
  <si>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</si>
  <si>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</si>
  <si>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</si>
  <si>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</si>
  <si>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</si>
  <si>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</si>
  <si>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</si>
  <si>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</si>
  <si>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</si>
  <si>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</si>
  <si>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</si>
  <si>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</si>
  <si>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</si>
  <si>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</si>
  <si>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</si>
  <si>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</si>
  <si>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</si>
  <si>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</si>
  <si>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</si>
  <si>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</si>
  <si>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</si>
  <si>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</si>
  <si>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</si>
  <si>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</si>
  <si>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</si>
  <si>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</si>
  <si>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</si>
  <si>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</si>
  <si>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</si>
  <si>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</si>
  <si>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</si>
  <si>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</si>
  <si>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</si>
  <si>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</si>
  <si>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</si>
  <si>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</si>
  <si>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</si>
  <si>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</si>
  <si>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</si>
  <si>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</si>
  <si>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</si>
  <si>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</si>
  <si>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</si>
  <si>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</si>
  <si>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</si>
  <si>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</si>
  <si>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</si>
  <si>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</si>
  <si>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</si>
  <si>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</si>
  <si>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</si>
  <si>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</si>
  <si>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</si>
  <si>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</si>
  <si>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</si>
  <si>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</si>
  <si>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</si>
  <si>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</si>
  <si>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</si>
  <si>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</si>
  <si>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</si>
  <si>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</si>
  <si>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</si>
  <si>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</si>
  <si>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</si>
  <si>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</si>
  <si>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</si>
  <si>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</si>
  <si>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</si>
  <si>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</si>
  <si>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</si>
  <si>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</si>
  <si>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</si>
  <si>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</si>
  <si>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</si>
  <si>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</si>
  <si>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</si>
  <si>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</si>
  <si>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</si>
  <si>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</si>
  <si>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</si>
  <si>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</si>
  <si>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</si>
  <si>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</si>
  <si>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</si>
  <si>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</si>
  <si>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</si>
  <si>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</si>
  <si>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</si>
  <si>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</si>
  <si>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</si>
  <si>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</si>
  <si>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</si>
  <si>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</si>
  <si>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</si>
  <si>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</si>
  <si>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</si>
  <si>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</si>
  <si>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</si>
  <si>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</si>
  <si>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</si>
  <si>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</si>
  <si>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</si>
  <si>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</si>
  <si>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</si>
  <si>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</si>
  <si>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</si>
  <si>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</si>
  <si>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</si>
  <si>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</si>
  <si>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</si>
  <si>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</si>
  <si>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</si>
  <si>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</si>
  <si>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</si>
  <si>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</si>
  <si>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</si>
  <si>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</si>
  <si>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</si>
  <si>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</si>
  <si>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</si>
  <si>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</si>
  <si>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</si>
  <si>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</si>
  <si>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</si>
  <si>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</si>
  <si>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</si>
  <si>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</si>
  <si>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</si>
  <si>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</si>
  <si>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</si>
  <si>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</si>
  <si>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</si>
  <si>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</si>
  <si>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</si>
  <si>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</si>
  <si>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</si>
  <si>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</si>
  <si>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</si>
  <si>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</si>
  <si>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</si>
  <si>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</si>
  <si>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</si>
  <si>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</si>
  <si>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</si>
  <si>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</si>
  <si>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</si>
  <si>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</si>
  <si>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</si>
  <si>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</si>
  <si>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</si>
  <si>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</si>
  <si>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</si>
  <si>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</si>
  <si>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</si>
  <si>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</si>
  <si>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</si>
  <si>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</si>
  <si>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</si>
  <si>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</si>
  <si>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</si>
  <si>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</si>
  <si>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</si>
  <si>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</si>
  <si>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</si>
  <si>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</si>
  <si>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</si>
  <si>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</si>
  <si>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</si>
  <si>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</si>
  <si>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</si>
  <si>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</si>
  <si>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</si>
  <si>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</si>
  <si>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</si>
  <si>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</si>
  <si>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</si>
  <si>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</si>
  <si>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</si>
  <si>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</si>
  <si>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</si>
  <si>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</si>
  <si>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</si>
  <si>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</si>
  <si>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</si>
  <si>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</si>
  <si>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</si>
  <si>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</si>
  <si>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</si>
  <si>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</si>
  <si>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</si>
  <si>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</si>
  <si>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</si>
  <si>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</si>
  <si>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</si>
  <si>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</si>
  <si>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</si>
  <si>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</si>
  <si>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</si>
  <si>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</si>
  <si>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</si>
  <si>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</si>
  <si>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</si>
  <si>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</si>
  <si>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</si>
  <si>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</si>
  <si>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</si>
  <si>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</si>
  <si>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</si>
  <si>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</si>
  <si>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</si>
  <si>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</si>
  <si>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</si>
  <si>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</si>
  <si>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</si>
  <si>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</si>
  <si>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</si>
  <si>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</si>
  <si>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</si>
  <si>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</si>
  <si>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</si>
  <si>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</si>
  <si>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</si>
  <si>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</si>
  <si>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</si>
  <si>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</si>
  <si>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</si>
  <si>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</si>
  <si>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</si>
  <si>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</si>
  <si>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</si>
  <si>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</si>
  <si>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</si>
  <si>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</si>
  <si>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</si>
  <si>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</si>
  <si>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</si>
  <si>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</si>
  <si>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</si>
  <si>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</si>
  <si>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</si>
  <si>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</si>
  <si>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</si>
  <si>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</si>
  <si>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</si>
  <si>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</si>
  <si>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</si>
  <si>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</si>
  <si>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</si>
  <si>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</si>
  <si>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</si>
  <si>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</si>
  <si>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</si>
  <si>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</si>
  <si>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</si>
  <si>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</si>
  <si>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</si>
  <si>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</si>
  <si>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</si>
  <si>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</si>
  <si>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</si>
  <si>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</si>
  <si>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</si>
  <si>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</si>
  <si>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</si>
  <si>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</si>
  <si>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</si>
  <si>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</si>
  <si>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</si>
  <si>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</si>
  <si>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</si>
  <si>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</si>
  <si>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</si>
  <si>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</si>
  <si>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</si>
  <si>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</si>
  <si>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</si>
  <si>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</si>
  <si>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</si>
  <si>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</si>
  <si>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</si>
  <si>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</si>
  <si>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</si>
  <si>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</si>
  <si>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</si>
  <si>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</si>
  <si>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</si>
  <si>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</si>
  <si>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</si>
  <si>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</si>
  <si>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</si>
  <si>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</si>
  <si>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</si>
  <si>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</si>
  <si>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</si>
  <si>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</si>
  <si>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</si>
  <si>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</si>
  <si>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</si>
  <si>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</si>
  <si>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</si>
  <si>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</si>
  <si>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</si>
  <si>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</si>
  <si>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</si>
  <si>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</si>
  <si>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</si>
  <si>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</si>
  <si>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</si>
  <si>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</si>
  <si>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</si>
  <si>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</si>
  <si>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</si>
  <si>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</si>
  <si>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</si>
  <si>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</si>
  <si>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</si>
  <si>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</si>
  <si>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</si>
  <si>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</si>
  <si>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</si>
  <si>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</si>
  <si>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</si>
  <si>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</si>
  <si>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</si>
  <si>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</si>
  <si>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</si>
  <si>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</si>
  <si>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</si>
  <si>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</si>
  <si>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</si>
  <si>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</si>
  <si>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</si>
  <si>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</si>
  <si>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</si>
  <si>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</si>
  <si>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</si>
  <si>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</si>
  <si>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</si>
  <si>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</si>
  <si>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</si>
  <si>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</si>
  <si>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</si>
  <si>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</si>
  <si>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</si>
  <si>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</si>
  <si>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</si>
  <si>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</si>
  <si>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</si>
  <si>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</si>
  <si>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</si>
  <si>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</si>
  <si>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</si>
  <si>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</si>
  <si>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</si>
  <si>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</si>
  <si>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</si>
  <si>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</si>
  <si>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</si>
  <si>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</si>
  <si>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</si>
  <si>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</si>
  <si>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</si>
  <si>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</si>
  <si>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</si>
  <si>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</si>
  <si>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</si>
  <si>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</si>
  <si>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</si>
  <si>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</si>
  <si>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</si>
  <si>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</si>
  <si>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</si>
  <si>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</si>
  <si>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</si>
  <si>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</si>
  <si>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</si>
  <si>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</si>
  <si>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</si>
  <si>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</si>
  <si>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</si>
  <si>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</si>
  <si>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</si>
  <si>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</si>
  <si>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</si>
  <si>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</si>
  <si>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</si>
  <si>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</si>
  <si>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</si>
  <si>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</si>
  <si>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</si>
  <si>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</si>
  <si>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</si>
  <si>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</si>
  <si>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</si>
  <si>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</si>
  <si>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</si>
  <si>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</si>
  <si>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</si>
  <si>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</si>
  <si>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</si>
  <si>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</si>
  <si>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</si>
  <si>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</si>
  <si>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</si>
  <si>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</si>
  <si>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</si>
  <si>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</si>
  <si>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</si>
  <si>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</si>
  <si>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</si>
  <si>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</si>
  <si>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</si>
  <si>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</si>
  <si>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</si>
  <si>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</si>
  <si>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</si>
  <si>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</si>
  <si>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</si>
  <si>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</si>
  <si>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</si>
  <si>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</si>
  <si>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</si>
  <si>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</si>
  <si>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</si>
  <si>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</si>
  <si>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</si>
  <si>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</si>
  <si>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</si>
  <si>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</si>
  <si>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</si>
  <si>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</si>
  <si>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</si>
  <si>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</si>
  <si>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</si>
  <si>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</si>
  <si>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</si>
  <si>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</si>
  <si>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</si>
  <si>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</si>
  <si>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</si>
  <si>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</si>
  <si>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</si>
  <si>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</si>
  <si>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</si>
  <si>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</si>
  <si>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</si>
  <si>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</si>
  <si>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</si>
  <si>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</si>
  <si>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</si>
  <si>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</si>
  <si>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</si>
  <si>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</si>
  <si>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</si>
  <si>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</si>
  <si>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</si>
  <si>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</si>
  <si>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</si>
  <si>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</si>
  <si>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</si>
  <si>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</si>
  <si>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</si>
  <si>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</si>
  <si>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</si>
  <si>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</si>
  <si>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</si>
  <si>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</si>
  <si>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</si>
  <si>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</si>
  <si>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</si>
  <si>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</si>
  <si>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</si>
  <si>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</si>
  <si>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</si>
  <si>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</si>
  <si>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</si>
  <si>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</si>
  <si>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</si>
  <si>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</si>
  <si>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</si>
  <si>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</si>
  <si>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</si>
  <si>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</si>
  <si>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</si>
  <si>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</si>
  <si>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</si>
  <si>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</si>
  <si>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</si>
  <si>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</si>
  <si>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</si>
  <si>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</si>
  <si>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</si>
  <si>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</si>
  <si>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</si>
  <si>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</si>
  <si>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</si>
  <si>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</si>
  <si>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</si>
  <si>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</si>
  <si>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</si>
  <si>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</si>
  <si>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</si>
  <si>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</si>
  <si>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</si>
  <si>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</si>
  <si>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</si>
  <si>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</si>
  <si>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</si>
  <si>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</si>
  <si>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</si>
  <si>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</si>
  <si>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</si>
  <si>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</si>
  <si>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</si>
  <si>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</si>
  <si>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</si>
  <si>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</si>
  <si>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</si>
  <si>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</si>
  <si>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</si>
  <si>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</si>
  <si>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</si>
  <si>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</si>
  <si>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</si>
  <si>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</si>
  <si>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</si>
  <si>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</si>
  <si>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</si>
  <si>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</si>
  <si>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</si>
  <si>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</si>
  <si>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</si>
  <si>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</si>
  <si>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</si>
  <si>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</si>
  <si>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</si>
  <si>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</si>
  <si>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</si>
  <si>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</si>
  <si>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</si>
  <si>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</si>
  <si>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</si>
  <si>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</si>
  <si>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</si>
  <si>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</si>
  <si>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</si>
  <si>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</si>
  <si>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</si>
  <si>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</si>
  <si>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</si>
  <si>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</si>
  <si>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</si>
  <si>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</si>
  <si>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</si>
  <si>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</si>
  <si>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</si>
  <si>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</si>
  <si>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</si>
  <si>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</si>
  <si>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</si>
  <si>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</si>
  <si>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</si>
  <si>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</si>
  <si>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</si>
  <si>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</si>
  <si>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</si>
  <si>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</si>
  <si>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</si>
  <si>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</si>
  <si>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</si>
  <si>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</si>
  <si>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</si>
  <si>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</si>
  <si>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</si>
  <si>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</si>
  <si>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</si>
  <si>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</si>
  <si>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</si>
  <si>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</si>
  <si>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</si>
  <si>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</si>
  <si>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</si>
  <si>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</si>
  <si>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</si>
  <si>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</si>
  <si>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</si>
  <si>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</si>
  <si>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</si>
  <si>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</si>
  <si>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</si>
  <si>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</si>
  <si>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</si>
  <si>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</si>
  <si>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</si>
  <si>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</si>
  <si>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</si>
  <si>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</si>
  <si>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</si>
  <si>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</si>
  <si>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</si>
  <si>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</si>
  <si>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</si>
  <si>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</si>
  <si>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</si>
  <si>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</si>
  <si>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</si>
  <si>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</si>
  <si>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</si>
  <si>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</si>
  <si>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</si>
  <si>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</si>
  <si>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</si>
  <si>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</si>
  <si>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</si>
  <si>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</si>
  <si>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</si>
  <si>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</si>
  <si>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</si>
  <si>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</si>
  <si>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</si>
  <si>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</si>
  <si>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</si>
  <si>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</si>
  <si>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</si>
  <si>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</si>
  <si>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</si>
  <si>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</si>
  <si>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</si>
  <si>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</si>
  <si>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</si>
  <si>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</si>
  <si>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</si>
  <si>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</si>
  <si>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</si>
  <si>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</si>
  <si>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</si>
  <si>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</si>
  <si>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</si>
  <si>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</si>
  <si>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</si>
  <si>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</si>
  <si>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</si>
  <si>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</si>
  <si>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</si>
  <si>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</si>
  <si>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</si>
  <si>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</si>
  <si>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</si>
  <si>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</si>
  <si>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</si>
  <si>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</si>
  <si>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</si>
  <si>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</si>
  <si>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</si>
  <si>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</si>
  <si>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</si>
  <si>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</si>
  <si>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</si>
  <si>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</si>
  <si>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</si>
  <si>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</si>
  <si>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</si>
  <si>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</si>
  <si>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</si>
  <si>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</si>
  <si>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</si>
  <si>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</si>
  <si>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</si>
  <si>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</si>
  <si>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</si>
  <si>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</si>
  <si>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</si>
  <si>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</si>
  <si>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</si>
  <si>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</si>
  <si>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</si>
  <si>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</si>
  <si>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</si>
  <si>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</si>
  <si>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</si>
  <si>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</si>
  <si>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</si>
  <si>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</si>
  <si>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</si>
  <si>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</si>
  <si>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</si>
  <si>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</si>
  <si>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</si>
  <si>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</si>
  <si>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</si>
  <si>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</si>
  <si>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</si>
  <si>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</si>
  <si>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</si>
  <si>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</si>
  <si>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</si>
  <si>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</si>
  <si>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</si>
  <si>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</si>
  <si>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</si>
  <si>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</si>
  <si>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</si>
  <si>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</si>
  <si>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</si>
  <si>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</si>
  <si>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</si>
  <si>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</si>
  <si>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</si>
  <si>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</si>
  <si>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</si>
  <si>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</si>
  <si>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</si>
  <si>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</si>
  <si>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</si>
  <si>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</si>
  <si>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</si>
  <si>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</si>
  <si>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</si>
  <si>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</si>
  <si>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</si>
  <si>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</si>
  <si>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</si>
  <si>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</si>
  <si>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</si>
  <si>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</si>
  <si>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</si>
  <si>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</si>
  <si>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</si>
  <si>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</si>
  <si>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</si>
  <si>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</si>
  <si>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</si>
  <si>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</si>
  <si>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</si>
  <si>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</si>
  <si>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</si>
  <si>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</si>
  <si>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</si>
  <si>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</si>
  <si>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</si>
  <si>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</si>
  <si>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</si>
  <si>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</si>
  <si>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</si>
  <si>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</si>
  <si>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</si>
  <si>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</si>
  <si>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</si>
  <si>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</si>
  <si>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</si>
  <si>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</si>
  <si>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</si>
  <si>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</si>
  <si>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</si>
  <si>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</si>
  <si>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</si>
  <si>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</si>
  <si>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</si>
  <si>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</si>
  <si>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</si>
  <si>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</si>
  <si>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</si>
  <si>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</si>
  <si>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</si>
  <si>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</si>
  <si>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</si>
  <si>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</si>
  <si>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</si>
  <si>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</si>
  <si>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</si>
  <si>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</si>
  <si>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</si>
  <si>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</si>
  <si>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</si>
  <si>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</si>
  <si>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</si>
  <si>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</si>
  <si>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</si>
  <si>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</si>
  <si>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</si>
  <si>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</si>
  <si>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</si>
  <si>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</si>
  <si>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</si>
  <si>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</si>
  <si>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</si>
  <si>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</si>
  <si>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</si>
  <si>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</si>
  <si>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</si>
  <si>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</si>
  <si>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</si>
  <si>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</si>
  <si>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</si>
  <si>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</si>
  <si>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</si>
  <si>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</si>
  <si>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</si>
  <si>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</si>
  <si>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</si>
  <si>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</si>
  <si>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</si>
  <si>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</si>
  <si>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</si>
  <si>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</si>
  <si>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</si>
  <si>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</si>
  <si>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</si>
  <si>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</si>
  <si>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</si>
  <si>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</si>
  <si>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</si>
  <si>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</si>
  <si>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</si>
  <si>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</si>
  <si>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</si>
  <si>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</si>
  <si>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</si>
  <si>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</si>
  <si>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</si>
  <si>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</si>
  <si>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</si>
  <si>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</si>
  <si>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</si>
  <si>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</si>
  <si>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</si>
  <si>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</si>
  <si>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</si>
  <si>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</si>
  <si>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</si>
  <si>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</si>
  <si>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</si>
  <si>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</si>
  <si>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</si>
  <si>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</si>
  <si>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</si>
  <si>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</si>
  <si>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</si>
  <si>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</si>
  <si>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</si>
  <si>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</si>
  <si>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</si>
  <si>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</si>
  <si>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</si>
  <si>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</si>
  <si>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</si>
  <si>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</si>
  <si>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</si>
  <si>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</si>
  <si>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</si>
  <si>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</si>
  <si>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</si>
  <si>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</si>
  <si>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</si>
  <si>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</si>
  <si>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</si>
  <si>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</si>
  <si>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</si>
  <si>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</si>
  <si>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</si>
  <si>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</si>
  <si>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</si>
  <si>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</si>
  <si>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</si>
  <si>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</si>
  <si>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</si>
  <si>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</si>
  <si>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</si>
  <si>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</si>
  <si>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</si>
  <si>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</si>
  <si>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</si>
  <si>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</si>
  <si>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</si>
  <si>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</si>
  <si>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</si>
  <si>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</si>
  <si>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</si>
  <si>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</si>
  <si>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</si>
  <si>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</si>
  <si>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</si>
  <si>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</si>
  <si>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</si>
  <si>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</si>
  <si>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</si>
  <si>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</si>
  <si>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</si>
  <si>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</si>
  <si>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</si>
  <si>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</si>
  <si>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</si>
  <si>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</si>
  <si>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</si>
  <si>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</si>
  <si>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</si>
  <si>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</si>
  <si>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</si>
  <si>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</si>
  <si>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</si>
  <si>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</si>
  <si>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</si>
  <si>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</si>
  <si>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</si>
  <si>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</si>
  <si>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</si>
  <si>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</si>
  <si>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</si>
  <si>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</si>
  <si>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</si>
  <si>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</si>
  <si>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</si>
  <si>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</si>
  <si>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</si>
  <si>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</si>
  <si>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</si>
  <si>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</si>
  <si>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</si>
  <si>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</si>
  <si>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</si>
  <si>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</si>
  <si>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</si>
  <si>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</si>
  <si>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</si>
  <si>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</si>
  <si>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</si>
  <si>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</si>
  <si>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</si>
  <si>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</si>
  <si>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</si>
  <si>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</si>
  <si>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</si>
  <si>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</si>
  <si>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</si>
  <si>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</si>
  <si>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</si>
  <si>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</si>
  <si>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</si>
  <si>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</si>
  <si>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</si>
  <si>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</si>
  <si>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</si>
  <si>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</si>
  <si>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</si>
  <si>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</si>
  <si>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</si>
  <si>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</si>
  <si>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</si>
  <si>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</si>
  <si>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</si>
  <si>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</si>
  <si>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</si>
  <si>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</si>
  <si>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</si>
  <si>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</si>
  <si>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</si>
  <si>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</si>
  <si>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</si>
  <si>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</si>
  <si>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</si>
  <si>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</si>
  <si>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</si>
  <si>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</si>
  <si>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</si>
  <si>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</si>
  <si>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</si>
  <si>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</si>
  <si>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</si>
  <si>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</si>
  <si>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</si>
  <si>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</si>
  <si>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</si>
  <si>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</si>
  <si>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</si>
  <si>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</si>
  <si>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</si>
  <si>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</si>
  <si>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</si>
  <si>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</si>
  <si>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</si>
  <si>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</si>
  <si>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</si>
  <si>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</si>
  <si>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</si>
  <si>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</si>
  <si>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</si>
  <si>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</si>
  <si>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</si>
  <si>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</si>
  <si>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</si>
  <si>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</si>
  <si>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</si>
  <si>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</si>
  <si>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</si>
  <si>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</si>
  <si>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</si>
  <si>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</si>
  <si>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</si>
  <si>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</si>
  <si>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</si>
  <si>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</si>
  <si>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</si>
  <si>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</si>
  <si>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</si>
  <si>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</si>
  <si>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</si>
  <si>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</si>
  <si>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</si>
  <si>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</si>
  <si>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</si>
  <si>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</si>
  <si>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</si>
  <si>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</si>
  <si>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</si>
  <si>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</si>
  <si>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</si>
  <si>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</si>
  <si>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</si>
  <si>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</si>
  <si>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</si>
  <si>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</si>
  <si>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</si>
  <si>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</si>
  <si>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</si>
  <si>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</si>
  <si>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</si>
  <si>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</si>
  <si>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</si>
  <si>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</si>
  <si>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</si>
  <si>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</si>
  <si>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</si>
  <si>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</si>
  <si>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</si>
  <si>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</si>
  <si>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</si>
  <si>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</si>
  <si>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</si>
  <si>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</si>
  <si>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</si>
  <si>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</si>
  <si>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</si>
  <si>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</si>
  <si>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</si>
  <si>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</si>
  <si>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</si>
  <si>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</si>
  <si>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</si>
  <si>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</si>
  <si>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</si>
  <si>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</si>
  <si>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</si>
  <si>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</si>
  <si>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</si>
  <si>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</si>
  <si>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</si>
  <si>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</si>
  <si>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</si>
  <si>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</si>
  <si>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</si>
  <si>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</si>
  <si>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</si>
  <si>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</si>
  <si>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</si>
  <si>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</si>
  <si>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</si>
  <si>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</si>
  <si>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</si>
  <si>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</si>
  <si>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</si>
  <si>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</si>
  <si>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</si>
  <si>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</si>
  <si>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</si>
  <si>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</si>
  <si>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</si>
  <si>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</si>
  <si>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</si>
  <si>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</si>
  <si>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</si>
  <si>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</si>
  <si>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</si>
  <si>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</si>
  <si>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</si>
  <si>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</si>
  <si>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</si>
  <si>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</si>
  <si>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</si>
  <si>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</si>
  <si>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</si>
  <si>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</si>
  <si>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</si>
  <si>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</si>
  <si>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</si>
  <si>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</si>
  <si>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</si>
  <si>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</si>
  <si>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</si>
  <si>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</si>
  <si>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</si>
  <si>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</si>
  <si>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</si>
  <si>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</si>
  <si>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</si>
  <si>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</si>
  <si>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</si>
  <si>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</si>
  <si>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</si>
  <si>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</si>
  <si>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</si>
  <si>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</si>
  <si>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</si>
  <si>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</si>
  <si>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</si>
  <si>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</si>
  <si>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</si>
  <si>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</si>
  <si>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</si>
  <si>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</si>
  <si>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</si>
  <si>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</si>
  <si>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</si>
  <si>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</si>
  <si>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</si>
  <si>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</si>
  <si>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</si>
  <si>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</si>
  <si>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</si>
  <si>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</si>
  <si>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</si>
  <si>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</si>
  <si>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</si>
  <si>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</si>
  <si>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</si>
  <si>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</si>
  <si>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</si>
  <si>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</si>
  <si>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</si>
  <si>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</si>
  <si>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</si>
  <si>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</si>
  <si>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</si>
  <si>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</si>
  <si>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</si>
  <si>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</si>
  <si>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</si>
  <si>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</si>
  <si>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</si>
  <si>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</si>
  <si>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</si>
  <si>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</si>
  <si>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</si>
  <si>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</si>
  <si>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</si>
  <si>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</si>
  <si>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</si>
  <si>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</si>
  <si>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</si>
  <si>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</si>
  <si>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</si>
  <si>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</si>
  <si>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</si>
  <si>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</si>
  <si>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</si>
  <si>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</si>
  <si>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</si>
  <si>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</si>
  <si>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</si>
  <si>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</si>
  <si>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</si>
  <si>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</si>
  <si>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</si>
  <si>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</si>
  <si>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</si>
  <si>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</si>
  <si>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</si>
  <si>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</si>
  <si>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</si>
  <si>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</si>
  <si>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</si>
  <si>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</si>
  <si>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</si>
  <si>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</si>
  <si>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</si>
  <si>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</si>
  <si>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</si>
  <si>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</si>
  <si>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</si>
  <si>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</si>
  <si>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</si>
  <si>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</si>
  <si>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</si>
  <si>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</si>
  <si>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</si>
  <si>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</si>
  <si>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</si>
  <si>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</si>
  <si>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</si>
  <si>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</si>
  <si>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</si>
  <si>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</si>
  <si>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</si>
  <si>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</si>
  <si>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</si>
  <si>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</si>
  <si>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</si>
  <si>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</si>
  <si>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</si>
  <si>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</si>
  <si>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</si>
  <si>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</si>
  <si>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</si>
  <si>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</si>
  <si>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</si>
  <si>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</si>
  <si>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</si>
  <si>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</si>
  <si>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</si>
  <si>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</si>
  <si>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</si>
  <si>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</si>
  <si>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</si>
  <si>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</si>
  <si>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</si>
  <si>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</si>
  <si>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</si>
  <si>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</si>
  <si>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</si>
  <si>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</si>
  <si>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</si>
  <si>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</si>
  <si>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</si>
  <si>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</si>
  <si>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</si>
  <si>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</si>
  <si>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</si>
  <si>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</si>
  <si>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</si>
  <si>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</si>
  <si>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</si>
  <si>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</si>
  <si>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</si>
  <si>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</si>
  <si>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</si>
  <si>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</si>
  <si>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</si>
  <si>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</si>
  <si>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</si>
  <si>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</si>
  <si>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</si>
  <si>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</si>
  <si>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</si>
  <si>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</si>
  <si>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</si>
  <si>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</si>
  <si>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</si>
  <si>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</si>
  <si>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</si>
  <si>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</si>
  <si>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</si>
  <si>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</si>
  <si>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</si>
  <si>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</si>
  <si>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</si>
  <si>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</si>
  <si>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</si>
  <si>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</si>
  <si>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</si>
  <si>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</si>
  <si>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</si>
  <si>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</si>
  <si>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</si>
  <si>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</si>
  <si>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</si>
  <si>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</si>
  <si>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</si>
  <si>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</si>
  <si>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</si>
  <si>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</si>
  <si>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</si>
  <si>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</si>
  <si>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</si>
  <si>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</si>
  <si>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</si>
  <si>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</si>
  <si>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</si>
  <si>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</si>
  <si>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</si>
  <si>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</si>
  <si>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</si>
  <si>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</si>
  <si>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</si>
  <si>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</si>
  <si>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</si>
  <si>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</si>
  <si>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</si>
  <si>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</si>
  <si>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</si>
  <si>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</si>
  <si>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</si>
  <si>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</si>
  <si>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</si>
  <si>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</si>
  <si>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</si>
  <si>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</si>
  <si>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</si>
  <si>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</si>
  <si>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</si>
  <si>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</si>
  <si>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</si>
  <si>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</si>
  <si>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</si>
  <si>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</si>
  <si>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</si>
  <si>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</si>
  <si>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</si>
  <si>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</si>
  <si>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</si>
  <si>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</si>
  <si>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</si>
  <si>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</si>
  <si>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</si>
  <si>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</si>
  <si>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</si>
  <si>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</si>
  <si>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</si>
  <si>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</si>
  <si>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</si>
  <si>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</si>
  <si>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</si>
  <si>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</si>
  <si>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</si>
  <si>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</si>
  <si>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</si>
  <si>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</si>
  <si>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</si>
  <si>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</si>
  <si>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</si>
  <si>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</si>
  <si>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</si>
  <si>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</si>
  <si>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</si>
  <si>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</si>
  <si>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</si>
  <si>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</si>
  <si>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</si>
  <si>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</si>
  <si>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</si>
  <si>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</si>
  <si>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</si>
  <si>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</si>
  <si>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</si>
  <si>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</si>
  <si>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</si>
  <si>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</si>
  <si>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</si>
  <si>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</si>
  <si>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</si>
  <si>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</si>
  <si>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</si>
  <si>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</si>
  <si>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</si>
  <si>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</si>
  <si>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</si>
  <si>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</si>
  <si>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</si>
  <si>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</si>
  <si>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</si>
  <si>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</si>
  <si>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</si>
  <si>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</si>
  <si>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</si>
  <si>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</si>
  <si>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</si>
  <si>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</si>
  <si>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</si>
  <si>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</si>
  <si>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</si>
  <si>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</si>
  <si>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</si>
  <si>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</si>
  <si>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</si>
  <si>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</si>
  <si>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</si>
  <si>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</si>
  <si>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</si>
  <si>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</si>
  <si>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</si>
  <si>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</si>
  <si>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</si>
  <si>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</si>
  <si>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</si>
  <si>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</si>
  <si>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</si>
  <si>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</si>
  <si>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</si>
  <si>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</si>
  <si>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</si>
  <si>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</si>
  <si>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</si>
  <si>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</si>
  <si>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</si>
  <si>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</si>
  <si>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</si>
  <si>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</si>
  <si>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</si>
  <si>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</si>
  <si>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</si>
  <si>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</si>
  <si>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</si>
  <si>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</si>
  <si>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</si>
  <si>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</si>
  <si>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</si>
  <si>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</si>
  <si>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</si>
  <si>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</si>
  <si>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</si>
  <si>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</si>
  <si>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</si>
  <si>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</si>
  <si>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</si>
  <si>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</si>
  <si>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</si>
  <si>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</si>
  <si>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</si>
  <si>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</si>
  <si>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</si>
  <si>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</si>
  <si>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</si>
  <si>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</si>
  <si>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</si>
  <si>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</si>
  <si>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</si>
  <si>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</si>
  <si>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</si>
  <si>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</si>
  <si>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</si>
  <si>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</si>
  <si>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</si>
  <si>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</si>
  <si>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</si>
  <si>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</si>
  <si>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</si>
  <si>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</si>
  <si>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</si>
  <si>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</si>
  <si>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</si>
  <si>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</si>
  <si>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</si>
  <si>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</si>
  <si>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</si>
  <si>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</si>
  <si>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</si>
  <si>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</si>
  <si>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</si>
  <si>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</si>
  <si>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</si>
  <si>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</si>
  <si>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</si>
  <si>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</si>
  <si>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</si>
  <si>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</si>
  <si>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</si>
  <si>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</si>
  <si>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</si>
  <si>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</si>
  <si>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</si>
  <si>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</si>
  <si>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</si>
  <si>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</si>
  <si>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</si>
  <si>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</si>
  <si>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</si>
  <si>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</si>
  <si>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</si>
  <si>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</si>
  <si>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</si>
  <si>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</si>
  <si>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</si>
  <si>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</si>
  <si>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</si>
  <si>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</si>
  <si>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</si>
  <si>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</si>
  <si>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</si>
  <si>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</si>
  <si>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</si>
  <si>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</si>
  <si>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</si>
  <si>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</si>
  <si>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</si>
  <si>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</si>
  <si>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</si>
  <si>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</si>
  <si>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</si>
  <si>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</si>
  <si>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</si>
  <si>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</si>
  <si>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</si>
  <si>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</si>
  <si>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</si>
  <si>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</si>
  <si>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</si>
  <si>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</si>
  <si>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</si>
  <si>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</si>
  <si>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</si>
  <si>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</si>
  <si>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</si>
  <si>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</si>
  <si>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</si>
  <si>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</si>
  <si>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</si>
  <si>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</si>
  <si>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</si>
  <si>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</si>
  <si>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</si>
  <si>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</si>
  <si>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</si>
  <si>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</si>
  <si>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</si>
  <si>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</si>
  <si>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</si>
  <si>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</si>
  <si>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</si>
  <si>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</si>
  <si>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</si>
  <si>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</si>
  <si>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</si>
  <si>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</si>
  <si>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</si>
  <si>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</si>
  <si>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</si>
  <si>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</si>
  <si>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</si>
  <si>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</si>
  <si>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</si>
  <si>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</si>
  <si>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</si>
  <si>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</si>
  <si>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</si>
  <si>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</si>
  <si>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</si>
  <si>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</si>
  <si>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</si>
  <si>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</si>
  <si>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</si>
  <si>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</si>
  <si>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</si>
  <si>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</si>
  <si>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</si>
  <si>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</si>
  <si>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</si>
  <si>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</si>
  <si>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</si>
  <si>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</si>
  <si>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</si>
  <si>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</si>
  <si>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</si>
  <si>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</si>
  <si>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</si>
  <si>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</si>
  <si>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</si>
  <si>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</si>
  <si>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</si>
  <si>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</si>
  <si>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</si>
  <si>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</si>
  <si>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</si>
  <si>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</si>
  <si>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</si>
  <si>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</si>
  <si>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</si>
  <si>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</si>
  <si>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</si>
  <si>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</si>
  <si>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</si>
  <si>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</si>
  <si>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</si>
  <si>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</si>
  <si>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</si>
  <si>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</si>
  <si>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</si>
  <si>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</si>
  <si>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</si>
  <si>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</si>
  <si>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</si>
  <si>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</si>
  <si>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</si>
  <si>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</si>
  <si>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</si>
  <si>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</si>
  <si>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</si>
  <si>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</si>
  <si>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</si>
  <si>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</si>
  <si>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</si>
  <si>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</si>
  <si>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</si>
  <si>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</si>
  <si>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</si>
  <si>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</si>
  <si>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</si>
  <si>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</si>
  <si>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</si>
  <si>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</si>
  <si>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</si>
  <si>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</si>
  <si>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</si>
  <si>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</si>
  <si>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</si>
  <si>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</si>
  <si>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</si>
  <si>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</si>
  <si>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</si>
  <si>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</si>
  <si>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</si>
  <si>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</si>
  <si>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</si>
  <si>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</si>
  <si>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</si>
  <si>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</si>
  <si>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</si>
  <si>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</si>
  <si>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</si>
  <si>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</si>
  <si>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</si>
  <si>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</si>
  <si>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</si>
  <si>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</si>
  <si>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</si>
  <si>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</si>
  <si>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</si>
  <si>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</si>
  <si>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</si>
  <si>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</si>
  <si>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</si>
  <si>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</si>
  <si>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</si>
  <si>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</si>
  <si>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</si>
  <si>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</si>
  <si>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</si>
  <si>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</si>
  <si>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</si>
  <si>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</si>
  <si>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</si>
  <si>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</si>
  <si>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</si>
  <si>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</si>
  <si>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</si>
  <si>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</si>
  <si>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</si>
  <si>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</si>
  <si>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</si>
  <si>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</si>
  <si>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</si>
  <si>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</si>
  <si>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</si>
  <si>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</si>
  <si>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</si>
  <si>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</si>
  <si>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</si>
  <si>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</si>
  <si>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</si>
  <si>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</si>
  <si>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</si>
  <si>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</si>
  <si>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</si>
  <si>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</si>
  <si>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</si>
  <si>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</si>
  <si>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</si>
  <si>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</si>
  <si>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</si>
  <si>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</si>
  <si>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</si>
  <si>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</si>
  <si>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</si>
  <si>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</si>
  <si>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</si>
  <si>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</si>
  <si>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</si>
  <si>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</si>
  <si>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</si>
  <si>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</si>
  <si>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</si>
  <si>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</si>
  <si>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</si>
  <si>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</si>
  <si>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</si>
  <si>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</si>
  <si>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</si>
  <si>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</si>
  <si>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</si>
  <si>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</si>
  <si>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</si>
  <si>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</si>
  <si>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</si>
  <si>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</si>
  <si>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</si>
  <si>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</si>
  <si>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</si>
  <si>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</si>
  <si>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</si>
  <si>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</si>
  <si>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</si>
  <si>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</si>
  <si>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</si>
  <si>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</si>
  <si>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</si>
  <si>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</si>
  <si>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</si>
  <si>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</si>
  <si>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</si>
  <si>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</si>
  <si>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</si>
  <si>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</si>
  <si>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</si>
  <si>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</si>
  <si>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</si>
  <si>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</si>
  <si>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</si>
  <si>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</si>
  <si>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</si>
  <si>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</si>
  <si>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</si>
  <si>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</si>
  <si>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</si>
  <si>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</si>
  <si>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</si>
  <si>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</si>
  <si>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</si>
  <si>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</si>
  <si>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</si>
  <si>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</si>
  <si>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</si>
  <si>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</si>
  <si>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</si>
  <si>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</si>
  <si>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</si>
  <si>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</si>
  <si>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</si>
  <si>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</si>
  <si>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</si>
  <si>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</si>
  <si>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</si>
  <si>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</si>
  <si>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</si>
  <si>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</si>
  <si>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</si>
  <si>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</si>
  <si>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</si>
  <si>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</si>
  <si>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</si>
  <si>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</si>
  <si>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</si>
  <si>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</si>
  <si>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</si>
  <si>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</si>
  <si>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</si>
  <si>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</si>
  <si>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</si>
  <si>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</si>
  <si>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</si>
  <si>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</si>
  <si>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</si>
  <si>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</si>
  <si>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</si>
  <si>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</si>
  <si>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</si>
  <si>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</si>
  <si>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</si>
  <si>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</si>
  <si>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</si>
  <si>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</si>
  <si>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</si>
  <si>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</si>
  <si>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</si>
  <si>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</si>
  <si>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</si>
  <si>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</si>
  <si>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</si>
  <si>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</si>
  <si>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</si>
  <si>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</si>
  <si>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</si>
  <si>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</si>
  <si>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</si>
  <si>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</si>
  <si>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</si>
  <si>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</si>
  <si>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</si>
  <si>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</si>
  <si>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</si>
  <si>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</si>
  <si>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</si>
  <si>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</si>
  <si>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</si>
  <si>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</si>
  <si>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</si>
  <si>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</si>
  <si>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</si>
  <si>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</si>
  <si>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</si>
  <si>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</si>
  <si>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</si>
  <si>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</si>
  <si>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</si>
  <si>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</si>
  <si>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</si>
  <si>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</si>
  <si>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</si>
  <si>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</si>
  <si>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</si>
  <si>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</si>
  <si>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</si>
  <si>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</si>
  <si>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</si>
  <si>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</si>
  <si>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</si>
  <si>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</si>
  <si>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</si>
  <si>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</si>
  <si>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</si>
  <si>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</si>
  <si>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</si>
  <si>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</si>
  <si>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</si>
  <si>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</si>
  <si>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</si>
  <si>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</si>
  <si>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</si>
  <si>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</si>
  <si>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</si>
  <si>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</si>
  <si>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</si>
  <si>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</si>
  <si>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</si>
  <si>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</si>
  <si>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</si>
  <si>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</si>
  <si>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</si>
  <si>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</si>
  <si>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</si>
  <si>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</si>
  <si>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</si>
  <si>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</si>
  <si>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</si>
  <si>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</si>
  <si>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</si>
  <si>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</si>
  <si>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</si>
  <si>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</si>
  <si>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</si>
  <si>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</si>
  <si>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</si>
  <si>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</si>
  <si>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</si>
  <si>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</si>
  <si>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</si>
  <si>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</si>
  <si>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</si>
  <si>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</si>
  <si>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</si>
  <si>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</si>
  <si>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</si>
  <si>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</si>
  <si>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</si>
  <si>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</si>
  <si>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</si>
  <si>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</si>
  <si>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</si>
  <si>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</si>
  <si>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</si>
  <si>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</si>
  <si>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</si>
  <si>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</si>
  <si>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</si>
  <si>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</si>
  <si>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</si>
  <si>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</si>
  <si>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</si>
  <si>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</si>
  <si>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</si>
  <si>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</si>
  <si>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</si>
  <si>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</si>
  <si>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</si>
  <si>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</si>
  <si>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</si>
  <si>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</si>
  <si>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</si>
  <si>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</si>
  <si>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</si>
  <si>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</si>
  <si>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</si>
  <si>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</si>
  <si>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</si>
  <si>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</si>
  <si>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</si>
  <si>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</si>
  <si>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</si>
  <si>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</si>
  <si>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</si>
  <si>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</si>
  <si>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</si>
  <si>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</si>
  <si>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</si>
  <si>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</si>
  <si>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</si>
  <si>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</si>
  <si>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</si>
  <si>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</si>
  <si>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</si>
  <si>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</si>
  <si>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</si>
  <si>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</si>
  <si>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</si>
  <si>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</si>
  <si>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</si>
  <si>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</si>
  <si>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</si>
  <si>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</si>
  <si>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</si>
  <si>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</si>
  <si>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</si>
  <si>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</si>
  <si>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</si>
  <si>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</si>
  <si>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</si>
  <si>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</si>
  <si>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</si>
  <si>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</si>
  <si>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</si>
  <si>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</si>
  <si>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</si>
  <si>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</si>
  <si>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</si>
  <si>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</si>
  <si>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</si>
  <si>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</si>
  <si>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</si>
  <si>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</si>
  <si>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</si>
  <si>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</si>
  <si>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</si>
  <si>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</si>
  <si>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</si>
  <si>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</si>
  <si>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</si>
  <si>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</si>
  <si>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</si>
  <si>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</si>
  <si>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</si>
  <si>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</si>
  <si>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</si>
  <si>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</si>
  <si>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</si>
  <si>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</si>
  <si>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</si>
  <si>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</si>
  <si>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</si>
  <si>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</si>
  <si>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</si>
  <si>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</si>
  <si>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</si>
  <si>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</si>
  <si>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</si>
  <si>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</si>
  <si>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</si>
  <si>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</si>
  <si>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</si>
  <si>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</si>
  <si>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</si>
  <si>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</si>
  <si>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</si>
  <si>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</si>
  <si>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</si>
  <si>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</si>
  <si>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</si>
  <si>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</si>
  <si>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</si>
  <si>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</si>
  <si>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</si>
  <si>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</si>
  <si>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</si>
  <si>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</si>
  <si>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</si>
  <si>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</si>
  <si>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</si>
  <si>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</si>
  <si>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</si>
  <si>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</si>
  <si>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</si>
  <si>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</si>
  <si>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</si>
  <si>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</si>
  <si>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</si>
  <si>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</si>
  <si>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</si>
  <si>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</si>
  <si>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</si>
  <si>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</si>
  <si>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</si>
  <si>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</si>
  <si>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</si>
  <si>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</si>
  <si>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</si>
  <si>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</si>
  <si>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</si>
  <si>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</si>
  <si>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</si>
  <si>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</si>
  <si>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</si>
  <si>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</si>
  <si>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</si>
  <si>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</si>
  <si>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</si>
  <si>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</si>
  <si>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</si>
  <si>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</si>
  <si>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</si>
  <si>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</si>
  <si>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</si>
  <si>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</si>
  <si>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</si>
  <si>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</si>
  <si>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</si>
  <si>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</si>
  <si>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</si>
  <si>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</si>
  <si>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</si>
  <si>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</si>
  <si>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</si>
  <si>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</si>
  <si>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</si>
  <si>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</si>
  <si>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</si>
  <si>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</si>
  <si>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</si>
  <si>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</si>
  <si>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</si>
  <si>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</si>
  <si>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</si>
  <si>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</si>
  <si>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</si>
  <si>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</si>
  <si>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</si>
  <si>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</si>
  <si>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</si>
  <si>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</si>
  <si>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</si>
  <si>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</si>
  <si>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</si>
  <si>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</si>
  <si>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</si>
  <si>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</si>
  <si>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</si>
  <si>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</si>
  <si>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</si>
  <si>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</si>
  <si>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</si>
  <si>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</si>
  <si>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</si>
  <si>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</si>
  <si>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</si>
  <si>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</si>
  <si>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</si>
  <si>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</si>
  <si>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</si>
  <si>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</si>
  <si>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</si>
  <si>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</si>
  <si>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</si>
  <si>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</si>
  <si>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</si>
  <si>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</si>
  <si>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</si>
  <si>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</si>
  <si>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</si>
  <si>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</si>
  <si>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</si>
  <si>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</si>
  <si>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</si>
  <si>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</si>
  <si>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</si>
  <si>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</si>
  <si>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</si>
  <si>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</si>
  <si>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</si>
  <si>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</si>
  <si>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</si>
  <si>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</si>
  <si>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</si>
  <si>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</si>
  <si>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</si>
  <si>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</si>
  <si>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</si>
  <si>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</si>
  <si>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</si>
  <si>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</si>
  <si>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</si>
  <si>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</si>
  <si>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</si>
  <si>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</si>
  <si>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</si>
  <si>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</si>
  <si>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</si>
  <si>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</si>
  <si>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</si>
  <si>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</si>
  <si>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</si>
  <si>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</si>
  <si>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</si>
  <si>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</si>
  <si>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</si>
  <si>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</si>
  <si>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</si>
  <si>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</si>
  <si>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</si>
  <si>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</si>
  <si>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</si>
  <si>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</si>
  <si>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</si>
  <si>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</si>
  <si>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</si>
  <si>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</si>
  <si>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</si>
  <si>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</si>
  <si>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</si>
  <si>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</si>
  <si>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</si>
  <si>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</si>
  <si>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</si>
  <si>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</si>
  <si>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</si>
  <si>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</si>
  <si>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</si>
  <si>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</si>
  <si>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</si>
  <si>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</si>
  <si>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</si>
  <si>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</si>
  <si>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</si>
  <si>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</si>
  <si>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</si>
  <si>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</si>
  <si>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</si>
  <si>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</si>
  <si>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</si>
  <si>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</si>
  <si>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</si>
  <si>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</si>
  <si>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</si>
  <si>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</si>
  <si>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</si>
  <si>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</si>
  <si>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</si>
  <si>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</si>
  <si>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</si>
  <si>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</si>
  <si>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</si>
  <si>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</si>
  <si>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</si>
  <si>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</si>
  <si>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</si>
  <si>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</si>
  <si>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</si>
  <si>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</si>
  <si>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</si>
  <si>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</si>
  <si>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</si>
  <si>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</si>
  <si>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</si>
  <si>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</si>
  <si>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</si>
  <si>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</si>
  <si>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</si>
  <si>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</si>
  <si>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</si>
  <si>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</si>
  <si>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</si>
  <si>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</si>
  <si>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</si>
  <si>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</si>
  <si>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</si>
  <si>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</si>
  <si>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</si>
  <si>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</si>
  <si>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</si>
  <si>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</si>
  <si>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</si>
  <si>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</si>
  <si>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</si>
  <si>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</si>
  <si>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</si>
  <si>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</si>
  <si>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</si>
  <si>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</si>
  <si>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</si>
  <si>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</si>
  <si>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</si>
  <si>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</si>
  <si>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</si>
  <si>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</si>
  <si>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</si>
  <si>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</si>
  <si>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</si>
  <si>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</si>
  <si>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</si>
  <si>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</si>
  <si>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</si>
  <si>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</si>
  <si>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</si>
  <si>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</si>
  <si>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</si>
  <si>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</si>
  <si>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</si>
  <si>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</si>
  <si>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</si>
  <si>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</si>
  <si>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</si>
  <si>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</si>
  <si>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</si>
  <si>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</si>
  <si>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</si>
  <si>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</si>
  <si>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</si>
  <si>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</si>
  <si>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</si>
  <si>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</si>
  <si>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</si>
  <si>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</si>
  <si>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</si>
  <si>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</si>
  <si>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</si>
  <si>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</si>
  <si>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</si>
  <si>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</si>
  <si>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</si>
  <si>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</si>
  <si>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</si>
  <si>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</si>
  <si>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</si>
  <si>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</si>
  <si>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</si>
  <si>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</si>
  <si>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</si>
  <si>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</si>
  <si>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</si>
  <si>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</si>
  <si>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</si>
  <si>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</si>
  <si>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</si>
  <si>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</si>
  <si>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</si>
  <si>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</si>
  <si>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</si>
  <si>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</si>
  <si>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</si>
  <si>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</si>
  <si>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</si>
  <si>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</si>
  <si>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</si>
  <si>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</si>
  <si>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</si>
  <si>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</si>
  <si>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</si>
  <si>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</si>
  <si>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</si>
  <si>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</si>
  <si>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</si>
  <si>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</si>
  <si>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</si>
  <si>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</si>
  <si>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</si>
  <si>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</si>
  <si>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</si>
  <si>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</si>
  <si>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</si>
  <si>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</si>
  <si>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</si>
  <si>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</si>
  <si>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</si>
  <si>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</si>
  <si>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</si>
  <si>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</si>
  <si>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</si>
  <si>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</si>
  <si>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</si>
  <si>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</si>
  <si>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</si>
  <si>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</si>
  <si>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</si>
  <si>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</si>
  <si>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</si>
  <si>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</si>
  <si>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</si>
  <si>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</si>
  <si>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</si>
  <si>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</si>
  <si>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</si>
  <si>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</si>
  <si>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</si>
  <si>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</si>
  <si>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</si>
  <si>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</si>
  <si>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</si>
  <si>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</si>
  <si>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</si>
  <si>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</si>
  <si>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</si>
  <si>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</si>
  <si>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</si>
  <si>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</si>
  <si>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</si>
  <si>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</si>
  <si>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</si>
  <si>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</si>
  <si>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</si>
  <si>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</si>
  <si>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</si>
  <si>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</si>
  <si>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</si>
  <si>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</si>
  <si>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</si>
  <si>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</si>
  <si>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</si>
  <si>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</si>
  <si>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</si>
  <si>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</si>
  <si>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</si>
  <si>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</si>
  <si>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</si>
  <si>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</si>
  <si>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</si>
  <si>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</si>
  <si>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</si>
  <si>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</si>
  <si>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</si>
  <si>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</si>
  <si>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</si>
  <si>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</si>
  <si>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</si>
  <si>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</si>
  <si>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</si>
  <si>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</si>
  <si>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</si>
  <si>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</si>
  <si>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</si>
  <si>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</si>
  <si>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</si>
  <si>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</si>
  <si>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</si>
  <si>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</si>
  <si>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</si>
  <si>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</si>
  <si>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</si>
  <si>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</si>
  <si>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</si>
  <si>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</si>
  <si>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</si>
  <si>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</si>
  <si>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</si>
  <si>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</si>
  <si>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</si>
  <si>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</si>
  <si>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</si>
  <si>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</si>
  <si>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</si>
  <si>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</si>
  <si>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</si>
  <si>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</si>
  <si>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</si>
  <si>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</si>
  <si>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</si>
  <si>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</si>
  <si>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</si>
  <si>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</si>
  <si>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</si>
  <si>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</si>
  <si>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</si>
  <si>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</si>
  <si>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</si>
  <si>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</si>
  <si>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</si>
  <si>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</si>
  <si>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</si>
  <si>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</si>
  <si>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</si>
  <si>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</si>
  <si>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</si>
  <si>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</si>
  <si>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</si>
  <si>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</si>
  <si>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</si>
  <si>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</si>
  <si>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</si>
  <si>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</si>
  <si>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</si>
  <si>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</si>
  <si>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</si>
  <si>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</si>
  <si>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</si>
  <si>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</si>
  <si>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</si>
  <si>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</si>
  <si>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</si>
  <si>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</si>
  <si>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</si>
  <si>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</si>
  <si>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</si>
  <si>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</si>
  <si>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</si>
  <si>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</si>
  <si>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</si>
  <si>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</si>
  <si>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</si>
  <si>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</si>
  <si>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</si>
  <si>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</si>
  <si>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</si>
  <si>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</si>
  <si>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</si>
  <si>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</si>
  <si>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</si>
  <si>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</si>
  <si>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</si>
  <si>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</si>
  <si>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</si>
  <si>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</si>
  <si>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</si>
  <si>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</si>
  <si>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</si>
  <si>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</si>
  <si>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</si>
  <si>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</si>
  <si>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</si>
  <si>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</si>
  <si>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</si>
  <si>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</si>
  <si>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</si>
  <si>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</si>
  <si>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</si>
  <si>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</si>
  <si>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</si>
  <si>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</si>
  <si>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</si>
  <si>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</si>
  <si>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</si>
  <si>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</si>
  <si>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</si>
  <si>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</si>
  <si>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</si>
  <si>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</si>
  <si>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</si>
  <si>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</si>
  <si>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</si>
  <si>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</si>
  <si>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</si>
  <si>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</si>
  <si>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</si>
  <si>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</si>
  <si>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</si>
  <si>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</si>
  <si>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</si>
  <si>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</si>
  <si>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</si>
  <si>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</si>
  <si>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</si>
  <si>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</si>
  <si>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</si>
  <si>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</si>
  <si>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</si>
  <si>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</si>
  <si>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</si>
  <si>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</si>
  <si>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</si>
  <si>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</si>
  <si>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</si>
  <si>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</si>
  <si>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</si>
  <si>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</si>
  <si>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</si>
  <si>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</si>
  <si>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</si>
  <si>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</si>
  <si>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</si>
  <si>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</si>
  <si>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</si>
  <si>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</si>
  <si>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</si>
  <si>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</si>
  <si>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</si>
  <si>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</si>
  <si>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</si>
  <si>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</si>
  <si>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</si>
  <si>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</si>
  <si>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</si>
  <si>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</si>
  <si>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</si>
  <si>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</si>
  <si>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</si>
  <si>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</si>
  <si>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</si>
  <si>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</si>
  <si>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</si>
  <si>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</si>
  <si>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</si>
  <si>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</si>
  <si>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</si>
  <si>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</si>
  <si>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</si>
  <si>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</si>
  <si>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</si>
  <si>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</si>
  <si>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</si>
  <si>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</si>
  <si>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</si>
  <si>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</si>
  <si>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</si>
  <si>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</si>
  <si>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</si>
  <si>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</si>
  <si>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</si>
  <si>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</si>
  <si>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</si>
  <si>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</si>
  <si>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</si>
  <si>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</si>
  <si>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</si>
  <si>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</si>
  <si>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</si>
  <si>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</si>
  <si>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</si>
  <si>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</si>
  <si>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</si>
  <si>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</si>
  <si>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</si>
  <si>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</si>
  <si>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</si>
  <si>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</si>
  <si>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</si>
  <si>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</si>
  <si>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</si>
  <si>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</si>
  <si>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</si>
  <si>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</si>
  <si>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</si>
  <si>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</si>
  <si>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</si>
  <si>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</si>
  <si>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</si>
  <si>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</si>
  <si>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</si>
  <si>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</si>
  <si>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</si>
  <si>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</si>
  <si>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</si>
  <si>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</si>
  <si>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</si>
  <si>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</si>
  <si>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</si>
  <si>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</si>
  <si>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</si>
  <si>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</si>
  <si>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</si>
  <si>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</si>
  <si>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</si>
  <si>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</si>
  <si>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</si>
  <si>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</si>
  <si>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</si>
  <si>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</si>
  <si>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</si>
  <si>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</si>
  <si>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</si>
  <si>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</si>
  <si>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</si>
  <si>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</si>
  <si>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</si>
  <si>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</si>
  <si>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</si>
  <si>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</si>
  <si>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</si>
  <si>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</si>
  <si>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</si>
  <si>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</si>
  <si>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</si>
  <si>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</si>
  <si>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</si>
  <si>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</si>
  <si>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</si>
  <si>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</si>
  <si>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</si>
  <si>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</si>
  <si>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</si>
  <si>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</si>
  <si>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</si>
  <si>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</si>
  <si>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</si>
  <si>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</si>
  <si>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</si>
  <si>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</si>
  <si>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</si>
  <si>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</si>
  <si>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</si>
  <si>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</si>
  <si>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</si>
  <si>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</si>
  <si>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</si>
  <si>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</si>
  <si>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</si>
  <si>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</si>
  <si>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</si>
  <si>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</si>
  <si>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</si>
  <si>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</si>
  <si>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</si>
  <si>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</si>
  <si>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</si>
  <si>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</si>
  <si>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</si>
  <si>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</si>
  <si>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</si>
  <si>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</si>
  <si>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</si>
  <si>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</si>
  <si>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</si>
  <si>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</si>
  <si>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</si>
  <si>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</si>
  <si>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</si>
  <si>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</si>
  <si>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</si>
  <si>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</si>
  <si>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</si>
  <si>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</si>
  <si>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</si>
  <si>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</si>
  <si>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</si>
  <si>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</si>
  <si>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</si>
  <si>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</si>
  <si>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</si>
  <si>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</si>
  <si>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</si>
  <si>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</si>
  <si>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</si>
  <si>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</si>
  <si>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</si>
  <si>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</si>
  <si>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</si>
  <si>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</si>
  <si>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</si>
  <si>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</si>
  <si>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</si>
  <si>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</si>
  <si>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</si>
  <si>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</si>
  <si>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</si>
  <si>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</si>
  <si>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</si>
  <si>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</si>
  <si>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</si>
  <si>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</si>
  <si>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</si>
  <si>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</si>
  <si>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</si>
  <si>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</si>
  <si>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</si>
  <si>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</si>
  <si>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</si>
  <si>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</si>
  <si>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</si>
  <si>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</si>
  <si>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</si>
  <si>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</si>
  <si>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</si>
  <si>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</si>
  <si>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</si>
  <si>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</si>
  <si>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</si>
  <si>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</si>
  <si>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</si>
  <si>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</si>
  <si>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</si>
  <si>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</si>
  <si>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</si>
  <si>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</si>
  <si>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</si>
  <si>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</si>
  <si>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</si>
  <si>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</si>
  <si>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</si>
  <si>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</si>
  <si>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</si>
  <si>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</si>
  <si>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</si>
  <si>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</si>
  <si>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</si>
  <si>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</si>
  <si>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</si>
  <si>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</si>
  <si>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</si>
  <si>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</si>
  <si>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</si>
  <si>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</si>
  <si>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</si>
  <si>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</si>
  <si>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</si>
  <si>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</si>
  <si>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</si>
  <si>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</si>
  <si>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</si>
  <si>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</si>
  <si>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</si>
  <si>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</si>
  <si>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</si>
  <si>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</si>
  <si>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</si>
  <si>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</si>
  <si>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</si>
  <si>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</si>
  <si>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</si>
  <si>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</si>
  <si>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</si>
  <si>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</si>
  <si>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</si>
  <si>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</si>
  <si>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</si>
  <si>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</si>
  <si>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</si>
  <si>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</si>
  <si>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</si>
  <si>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</si>
  <si>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</si>
  <si>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</si>
  <si>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</si>
  <si>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</si>
  <si>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</si>
  <si>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</si>
  <si>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</si>
  <si>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</si>
  <si>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</si>
  <si>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</si>
  <si>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</si>
  <si>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</si>
  <si>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</si>
  <si>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</si>
  <si>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</si>
  <si>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</si>
  <si>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</si>
  <si>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</si>
  <si>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</si>
  <si>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</si>
  <si>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</si>
  <si>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</si>
  <si>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</si>
  <si>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</si>
  <si>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</si>
  <si>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</si>
  <si>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</si>
  <si>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</si>
  <si>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</si>
  <si>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</si>
  <si>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</si>
  <si>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</si>
  <si>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</si>
  <si>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</si>
  <si>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</si>
  <si>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</si>
  <si>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</si>
  <si>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</si>
  <si>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</si>
  <si>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</si>
  <si>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</si>
  <si>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</si>
  <si>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</si>
  <si>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</si>
  <si>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</si>
  <si>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</si>
  <si>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</si>
  <si>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</si>
  <si>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</si>
  <si>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</si>
  <si>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</si>
  <si>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</si>
  <si>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</si>
  <si>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</si>
  <si>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</si>
  <si>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</si>
  <si>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</si>
  <si>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</si>
  <si>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</si>
  <si>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</si>
  <si>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</si>
  <si>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</si>
  <si>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</si>
  <si>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</si>
  <si>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</si>
  <si>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</si>
  <si>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</si>
  <si>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</si>
  <si>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</si>
  <si>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</si>
  <si>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</si>
  <si>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</si>
  <si>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</si>
  <si>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</si>
  <si>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</si>
  <si>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</si>
  <si>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</si>
  <si>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</si>
  <si>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</si>
  <si>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</si>
  <si>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</si>
  <si>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</si>
  <si>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</si>
  <si>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</si>
  <si>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</si>
  <si>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</si>
  <si>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</si>
  <si>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</si>
  <si>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</si>
  <si>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</si>
  <si>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</si>
  <si>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</si>
  <si>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</si>
  <si>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</si>
  <si>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</si>
  <si>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</si>
  <si>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</si>
  <si>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</si>
  <si>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</si>
  <si>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</si>
  <si>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</si>
  <si>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</si>
  <si>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</si>
  <si>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</si>
  <si>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</si>
  <si>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</si>
  <si>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</si>
  <si>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</si>
  <si>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</si>
  <si>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</si>
  <si>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</si>
  <si>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</si>
  <si>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</si>
  <si>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</si>
  <si>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</si>
  <si>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</si>
  <si>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</si>
  <si>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</si>
  <si>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</si>
  <si>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</si>
  <si>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</si>
  <si>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</si>
  <si>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</si>
  <si>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</si>
  <si>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</si>
  <si>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</si>
  <si>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</si>
  <si>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</si>
  <si>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</si>
  <si>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</si>
  <si>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</si>
  <si>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</si>
  <si>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</si>
  <si>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</si>
  <si>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</si>
  <si>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</si>
  <si>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</si>
  <si>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</si>
  <si>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</si>
  <si>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</si>
  <si>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</si>
  <si>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</si>
  <si>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</si>
  <si>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</si>
  <si>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</si>
  <si>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</si>
  <si>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</si>
  <si>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</si>
  <si>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</si>
  <si>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</si>
  <si>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</si>
  <si>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</si>
  <si>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</si>
  <si>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</si>
  <si>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</si>
  <si>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</si>
  <si>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</si>
  <si>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</si>
  <si>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</si>
  <si>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</si>
  <si>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</si>
  <si>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</si>
  <si>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</si>
  <si>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</si>
  <si>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</si>
  <si>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</si>
  <si>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</si>
  <si>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</si>
  <si>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</si>
  <si>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</si>
  <si>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</si>
  <si>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</si>
  <si>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</si>
  <si>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</si>
  <si>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</si>
  <si>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</si>
  <si>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</si>
  <si>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</si>
  <si>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</si>
  <si>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</si>
  <si>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</si>
  <si>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</si>
  <si>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</si>
  <si>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</si>
  <si>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</si>
  <si>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</si>
  <si>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</si>
  <si>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</si>
  <si>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</si>
  <si>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</si>
  <si>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</si>
  <si>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</si>
  <si>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</si>
  <si>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</si>
  <si>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</si>
  <si>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</si>
  <si>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</si>
  <si>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</si>
  <si>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</si>
  <si>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</si>
  <si>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</si>
  <si>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</si>
  <si>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</si>
  <si>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</si>
  <si>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</si>
  <si>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</si>
  <si>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</si>
  <si>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</si>
  <si>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</si>
  <si>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</si>
  <si>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</si>
  <si>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</si>
  <si>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</si>
  <si>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</si>
  <si>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</si>
  <si>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</si>
  <si>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</si>
  <si>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</si>
  <si>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</si>
  <si>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</si>
  <si>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</si>
  <si>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</si>
  <si>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</si>
  <si>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</si>
  <si>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</si>
  <si>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</si>
  <si>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</si>
  <si>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</si>
  <si>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</si>
  <si>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</si>
  <si>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</si>
  <si>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</si>
  <si>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</si>
  <si>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</si>
  <si>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</si>
  <si>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</si>
  <si>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</si>
  <si>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</si>
  <si>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</si>
  <si>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</si>
  <si>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</si>
  <si>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</si>
  <si>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</si>
  <si>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</si>
  <si>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</si>
  <si>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</si>
  <si>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</si>
  <si>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</si>
  <si>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</si>
  <si>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</si>
  <si>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</si>
  <si>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</si>
  <si>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</si>
  <si>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</si>
  <si>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</si>
  <si>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</si>
  <si>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</si>
  <si>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</si>
  <si>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</si>
  <si>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</si>
  <si>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</si>
  <si>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</si>
  <si>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</si>
  <si>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</si>
  <si>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</si>
  <si>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</si>
  <si>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</si>
  <si>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</si>
  <si>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</si>
  <si>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</si>
  <si>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</si>
  <si>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</si>
  <si>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</si>
  <si>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</si>
  <si>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</si>
  <si>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</si>
  <si>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</si>
  <si>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</si>
  <si>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</si>
  <si>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</si>
  <si>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</si>
  <si>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</si>
  <si>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</si>
  <si>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</si>
  <si>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</si>
  <si>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</si>
  <si>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</si>
  <si>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</si>
  <si>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</si>
  <si>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</si>
  <si>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</si>
  <si>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</si>
  <si>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</si>
  <si>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</si>
  <si>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</si>
  <si>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</si>
  <si>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</si>
  <si>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</si>
  <si>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</si>
  <si>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</si>
  <si>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</si>
  <si>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</si>
  <si>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</si>
  <si>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</si>
  <si>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</si>
  <si>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</si>
  <si>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</si>
  <si>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</si>
  <si>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</si>
  <si>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</si>
  <si>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</si>
  <si>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</si>
  <si>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</si>
  <si>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</si>
  <si>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</si>
  <si>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</si>
  <si>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</si>
  <si>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</si>
  <si>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</si>
  <si>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</si>
  <si>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</si>
  <si>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</si>
  <si>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</si>
  <si>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</si>
  <si>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</si>
  <si>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</si>
  <si>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</si>
  <si>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</si>
  <si>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</si>
  <si>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</si>
  <si>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</si>
  <si>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</si>
  <si>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</si>
  <si>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</si>
  <si>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</si>
  <si>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</si>
  <si>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</si>
  <si>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</si>
  <si>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</si>
  <si>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</si>
  <si>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</si>
  <si>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</si>
  <si>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</si>
  <si>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</si>
  <si>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</si>
  <si>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</si>
  <si>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</si>
  <si>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</si>
  <si>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</si>
  <si>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</si>
  <si>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</si>
  <si>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</si>
  <si>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</si>
  <si>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</si>
  <si>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</si>
  <si>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</si>
  <si>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</si>
  <si>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</si>
  <si>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</si>
  <si>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</si>
  <si>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</si>
  <si>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</si>
  <si>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</si>
  <si>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</si>
  <si>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</si>
  <si>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</si>
  <si>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</si>
  <si>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</si>
  <si>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</si>
  <si>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</si>
  <si>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</si>
  <si>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</si>
  <si>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</si>
  <si>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</si>
  <si>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</si>
  <si>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</si>
  <si>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</si>
  <si>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</si>
  <si>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</si>
  <si>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</si>
  <si>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</si>
  <si>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</si>
  <si>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</si>
  <si>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</si>
  <si>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</si>
  <si>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</si>
  <si>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</si>
  <si>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</si>
  <si>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</si>
  <si>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</si>
  <si>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</si>
  <si>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</si>
  <si>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</si>
  <si>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</si>
  <si>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</si>
  <si>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</si>
  <si>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</si>
  <si>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</si>
  <si>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</si>
  <si>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</si>
  <si>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</si>
  <si>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</si>
  <si>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</si>
  <si>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</si>
  <si>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</si>
  <si>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</si>
  <si>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</si>
  <si>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</si>
  <si>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</si>
  <si>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</si>
  <si>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</si>
  <si>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</si>
  <si>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</si>
  <si>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</si>
  <si>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</si>
  <si>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</si>
  <si>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</si>
  <si>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</si>
  <si>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</si>
  <si>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</si>
  <si>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</si>
  <si>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</si>
  <si>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</si>
  <si>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</si>
  <si>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</si>
  <si>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</si>
  <si>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</si>
  <si>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</si>
  <si>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</si>
  <si>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</si>
  <si>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</si>
  <si>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</si>
  <si>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</si>
  <si>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</si>
  <si>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</si>
  <si>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</si>
  <si>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</si>
  <si>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</si>
  <si>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</si>
  <si>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</si>
  <si>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</si>
  <si>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</si>
  <si>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</si>
  <si>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</si>
  <si>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</si>
  <si>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</si>
  <si>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</si>
  <si>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</si>
  <si>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</si>
  <si>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</si>
  <si>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</si>
  <si>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</si>
  <si>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</si>
  <si>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</si>
  <si>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</si>
  <si>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</si>
  <si>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</si>
  <si>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</si>
  <si>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</si>
  <si>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</si>
  <si>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</si>
  <si>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</si>
  <si>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</si>
  <si>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</si>
  <si>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</si>
  <si>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</si>
  <si>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</si>
  <si>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</si>
  <si>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</si>
  <si>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</si>
  <si>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</si>
  <si>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</si>
  <si>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</si>
  <si>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</si>
  <si>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</si>
  <si>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</si>
  <si>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</si>
  <si>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</si>
  <si>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</si>
  <si>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</si>
  <si>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</si>
  <si>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</si>
  <si>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</si>
  <si>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</si>
  <si>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</si>
  <si>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</si>
  <si>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</si>
  <si>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</si>
  <si>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</si>
  <si>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</si>
  <si>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</si>
  <si>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</si>
  <si>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</si>
  <si>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</si>
  <si>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</si>
  <si>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</si>
  <si>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</si>
  <si>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</si>
  <si>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</si>
  <si>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</si>
  <si>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</si>
  <si>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</si>
  <si>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</si>
  <si>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</si>
  <si>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</si>
  <si>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</si>
  <si>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</si>
  <si>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</si>
  <si>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</si>
  <si>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</si>
  <si>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</si>
  <si>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</si>
  <si>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</si>
  <si>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</si>
  <si>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</si>
  <si>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</si>
  <si>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</si>
  <si>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</si>
  <si>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</si>
  <si>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</si>
  <si>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</si>
  <si>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</si>
  <si>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</si>
  <si>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</si>
  <si>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</si>
  <si>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</si>
  <si>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</si>
  <si>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</si>
  <si>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</si>
  <si>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</si>
  <si>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</si>
  <si>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</si>
  <si>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</si>
  <si>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</si>
  <si>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</si>
  <si>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</si>
  <si>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</si>
  <si>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</si>
  <si>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</si>
  <si>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</si>
  <si>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</si>
  <si>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</si>
  <si>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</si>
  <si>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</si>
  <si>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</si>
  <si>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</si>
  <si>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</si>
  <si>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</si>
  <si>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</si>
  <si>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</si>
  <si>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</si>
  <si>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</si>
  <si>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</si>
  <si>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</si>
  <si>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</si>
  <si>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</si>
  <si>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</si>
  <si>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</si>
  <si>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</si>
  <si>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</si>
  <si>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</si>
  <si>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</si>
  <si>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</si>
  <si>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</si>
  <si>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</si>
  <si>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</si>
  <si>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</si>
  <si>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</si>
  <si>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</si>
  <si>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</si>
  <si>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</si>
  <si>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</si>
  <si>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</si>
  <si>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</si>
  <si>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</si>
  <si>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</si>
  <si>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</si>
  <si>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</si>
  <si>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</si>
  <si>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</si>
  <si>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</si>
  <si>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</si>
  <si>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</si>
  <si>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</si>
  <si>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</si>
  <si>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</si>
  <si>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</si>
  <si>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</si>
  <si>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</si>
  <si>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</si>
  <si>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</si>
  <si>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</si>
  <si>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</si>
  <si>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</si>
  <si>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</si>
  <si>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</si>
  <si>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</si>
  <si>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</si>
  <si>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</si>
  <si>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</si>
  <si>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</si>
  <si>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</si>
  <si>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</si>
  <si>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</si>
  <si>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</si>
  <si>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</si>
  <si>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</si>
  <si>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</si>
  <si>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</si>
  <si>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</si>
  <si>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</si>
  <si>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</si>
  <si>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</si>
  <si>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</si>
  <si>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</si>
  <si>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</si>
  <si>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</si>
  <si>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</si>
  <si>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</si>
  <si>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</si>
  <si>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</si>
  <si>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</si>
  <si>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</si>
  <si>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</si>
  <si>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</si>
  <si>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</si>
  <si>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</si>
  <si>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</si>
  <si>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</si>
  <si>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</si>
  <si>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</si>
  <si>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</si>
  <si>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</si>
  <si>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</si>
  <si>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</si>
  <si>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</si>
  <si>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</si>
  <si>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</si>
  <si>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</si>
  <si>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</si>
  <si>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</si>
  <si>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</si>
  <si>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</si>
  <si>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</si>
  <si>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</si>
  <si>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</si>
  <si>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</si>
  <si>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</si>
  <si>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</si>
  <si>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</si>
  <si>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</si>
  <si>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</si>
  <si>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</si>
  <si>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</si>
  <si>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</si>
  <si>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</si>
  <si>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</si>
  <si>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</si>
  <si>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</si>
  <si>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</si>
  <si>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</si>
  <si>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</si>
  <si>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</si>
  <si>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</si>
  <si>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</si>
  <si>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</si>
  <si>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</si>
  <si>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</si>
  <si>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</si>
  <si>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</si>
  <si>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</si>
  <si>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</si>
  <si>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</si>
  <si>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</si>
  <si>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</si>
  <si>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</si>
  <si>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</si>
  <si>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</si>
  <si>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</si>
  <si>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</si>
  <si>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</si>
  <si>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</si>
  <si>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</si>
  <si>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</si>
  <si>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</si>
  <si>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</si>
  <si>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</si>
  <si>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</si>
  <si>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</si>
  <si>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</si>
  <si>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</si>
  <si>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</si>
  <si>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</si>
  <si>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</si>
  <si>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</si>
  <si>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</si>
  <si>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</si>
  <si>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</si>
  <si>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</si>
  <si>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</si>
  <si>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</si>
  <si>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</si>
  <si>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</si>
  <si>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</si>
  <si>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</si>
  <si>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</si>
  <si>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</si>
  <si>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</si>
  <si>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</si>
  <si>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</si>
  <si>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</si>
  <si>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</si>
  <si>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</si>
  <si>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</si>
  <si>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</si>
  <si>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</si>
  <si>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</si>
  <si>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</si>
  <si>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</si>
  <si>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</si>
  <si>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</si>
  <si>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</si>
  <si>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</si>
  <si>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</si>
  <si>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</si>
  <si>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</si>
  <si>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</si>
  <si>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</si>
  <si>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</si>
  <si>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</si>
  <si>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</si>
  <si>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</si>
  <si>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</si>
  <si>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</si>
  <si>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</si>
  <si>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</si>
  <si>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</si>
  <si>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</si>
  <si>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</si>
  <si>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</si>
  <si>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</si>
  <si>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</si>
  <si>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</si>
  <si>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</si>
  <si>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</si>
  <si>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</si>
  <si>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</si>
  <si>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</si>
  <si>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</si>
  <si>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</si>
  <si>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</si>
  <si>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</si>
  <si>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</si>
  <si>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</si>
  <si>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</si>
  <si>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</si>
  <si>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</si>
  <si>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</si>
  <si>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</si>
  <si>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</si>
  <si>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</si>
  <si>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</si>
  <si>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</si>
  <si>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</si>
  <si>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</si>
  <si>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</si>
  <si>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</si>
  <si>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</si>
  <si>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</si>
  <si>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</si>
  <si>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</si>
  <si>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</si>
  <si>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</si>
  <si>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</si>
  <si>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</si>
  <si>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</si>
  <si>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</si>
  <si>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</si>
  <si>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</si>
  <si>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</si>
  <si>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</si>
  <si>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</si>
  <si>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</si>
  <si>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</si>
  <si>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</si>
  <si>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</si>
  <si>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</si>
  <si>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</si>
  <si>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</si>
  <si>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</si>
  <si>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</si>
  <si>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</si>
  <si>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</si>
  <si>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</si>
  <si>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</si>
  <si>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</si>
  <si>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</si>
  <si>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</si>
  <si>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</si>
  <si>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</si>
  <si>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</si>
  <si>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</si>
  <si>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</si>
  <si>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</si>
  <si>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</si>
  <si>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</si>
  <si>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</si>
  <si>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</si>
  <si>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</si>
  <si>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</si>
  <si>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</si>
  <si>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</si>
  <si>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</si>
  <si>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</si>
  <si>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</si>
  <si>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</si>
  <si>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</si>
  <si>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</si>
  <si>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</si>
  <si>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</si>
  <si>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</si>
  <si>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</si>
  <si>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</si>
  <si>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</si>
  <si>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</si>
  <si>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</si>
  <si>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</si>
  <si>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</si>
  <si>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</si>
  <si>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</si>
  <si>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</si>
  <si>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</si>
  <si>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</si>
  <si>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</si>
  <si>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</si>
  <si>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</si>
  <si>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</si>
  <si>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</si>
  <si>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</si>
  <si>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</si>
  <si>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</si>
  <si>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</si>
  <si>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</si>
  <si>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</si>
  <si>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</si>
  <si>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</si>
  <si>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</si>
  <si>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</si>
  <si>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</si>
  <si>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</si>
  <si>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</si>
  <si>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</si>
  <si>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</si>
  <si>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</si>
  <si>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</si>
  <si>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</si>
  <si>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</si>
  <si>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</si>
  <si>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</si>
  <si>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</si>
  <si>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</si>
  <si>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</si>
  <si>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</si>
  <si>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</si>
  <si>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</si>
  <si>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</si>
  <si>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</si>
  <si>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</si>
  <si>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</si>
  <si>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</si>
  <si>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</si>
  <si>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</si>
  <si>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</si>
  <si>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</si>
  <si>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</si>
  <si>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</si>
  <si>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</si>
  <si>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</si>
  <si>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</si>
  <si>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</si>
  <si>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</si>
  <si>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</si>
  <si>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</si>
  <si>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</si>
  <si>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</si>
  <si>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</si>
  <si>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</si>
  <si>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</si>
  <si>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</si>
  <si>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</si>
  <si>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</si>
  <si>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</si>
  <si>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</si>
  <si>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</si>
  <si>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</si>
  <si>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</si>
  <si>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</si>
  <si>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</si>
  <si>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</si>
  <si>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</si>
  <si>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</si>
  <si>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</si>
  <si>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</si>
  <si>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</si>
  <si>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</si>
  <si>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</si>
  <si>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</si>
  <si>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</si>
  <si>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</si>
  <si>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</si>
  <si>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</si>
  <si>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</si>
  <si>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</si>
  <si>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</si>
  <si>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</si>
  <si>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</si>
  <si>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</si>
  <si>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</si>
  <si>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</si>
  <si>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</si>
  <si>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</si>
  <si>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</si>
  <si>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</si>
  <si>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</si>
  <si>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</si>
  <si>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</si>
  <si>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</si>
  <si>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</si>
  <si>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</si>
  <si>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</si>
  <si>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</si>
  <si>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</si>
  <si>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</si>
  <si>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</si>
  <si>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</si>
  <si>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</si>
  <si>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</si>
  <si>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</si>
  <si>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</si>
  <si>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</si>
  <si>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</si>
  <si>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</si>
  <si>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</si>
  <si>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</si>
  <si>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</si>
  <si>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</si>
  <si>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</si>
  <si>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</si>
  <si>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</si>
  <si>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</si>
  <si>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</si>
  <si>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</si>
  <si>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</si>
  <si>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</si>
  <si>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</si>
  <si>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</si>
  <si>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</si>
  <si>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</si>
  <si>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</si>
  <si>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</si>
  <si>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</si>
  <si>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</si>
  <si>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</si>
  <si>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</si>
  <si>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</si>
  <si>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</si>
  <si>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</si>
  <si>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</si>
  <si>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</si>
  <si>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</si>
  <si>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</si>
  <si>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</si>
  <si>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</si>
  <si>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</si>
  <si>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</si>
  <si>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</si>
  <si>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</si>
  <si>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</si>
  <si>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</si>
  <si>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</si>
  <si>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</si>
  <si>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</si>
  <si>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</si>
  <si>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</si>
  <si>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</si>
  <si>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</si>
  <si>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</si>
  <si>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</si>
  <si>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</si>
  <si>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</si>
  <si>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</si>
  <si>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</si>
  <si>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</si>
  <si>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</si>
  <si>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</si>
  <si>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</si>
  <si>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</si>
  <si>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</si>
  <si>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</si>
  <si>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</si>
  <si>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</si>
  <si>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</si>
  <si>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</si>
  <si>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</si>
  <si>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</si>
  <si>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</si>
  <si>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</si>
  <si>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</si>
  <si>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</si>
  <si>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</si>
  <si>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</si>
  <si>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</si>
  <si>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</si>
  <si>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</si>
  <si>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</si>
  <si>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</si>
  <si>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</si>
  <si>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</si>
  <si>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</si>
  <si>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</si>
  <si>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</si>
  <si>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</si>
  <si>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</si>
  <si>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</si>
  <si>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</si>
  <si>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</si>
  <si>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</si>
  <si>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</si>
  <si>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</si>
  <si>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</si>
  <si>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</si>
  <si>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</si>
  <si>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</si>
  <si>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</si>
  <si>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</si>
  <si>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</si>
  <si>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</si>
  <si>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</si>
  <si>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</si>
  <si>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</si>
  <si>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</si>
  <si>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</si>
  <si>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</si>
  <si>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</si>
  <si>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</si>
  <si>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</si>
  <si>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</si>
  <si>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</si>
  <si>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</si>
  <si>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</si>
  <si>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</si>
  <si>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</si>
  <si>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</si>
  <si>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</si>
  <si>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</si>
  <si>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</si>
  <si>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</si>
  <si>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</si>
  <si>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</si>
  <si>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</si>
  <si>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</si>
  <si>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</si>
  <si>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</si>
  <si>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</si>
  <si>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</si>
  <si>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</si>
  <si>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</si>
  <si>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</si>
  <si>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</si>
  <si>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</si>
  <si>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</si>
  <si>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</si>
  <si>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</si>
  <si>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</si>
  <si>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</si>
  <si>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</si>
  <si>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</si>
  <si>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</si>
  <si>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</si>
  <si>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</si>
  <si>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</si>
  <si>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</si>
  <si>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</si>
  <si>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</si>
  <si>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</si>
  <si>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</si>
  <si>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</si>
  <si>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</si>
  <si>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</si>
  <si>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</si>
  <si>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</si>
  <si>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</si>
  <si>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</si>
  <si>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</si>
  <si>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</si>
  <si>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</si>
  <si>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</si>
  <si>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</si>
  <si>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</si>
  <si>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</si>
  <si>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</si>
  <si>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</si>
  <si>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</si>
  <si>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</si>
  <si>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</si>
  <si>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</si>
  <si>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</si>
  <si>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</si>
  <si>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</si>
  <si>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</si>
  <si>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</si>
  <si>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</si>
  <si>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</si>
  <si>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</si>
  <si>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</si>
  <si>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</si>
  <si>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</si>
  <si>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</si>
  <si>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</si>
  <si>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</si>
  <si>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</si>
  <si>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</si>
  <si>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</si>
  <si>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</si>
  <si>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</si>
  <si>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</si>
  <si>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</si>
  <si>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</si>
  <si>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</si>
  <si>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</si>
  <si>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</si>
  <si>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</si>
  <si>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</si>
  <si>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</si>
  <si>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</si>
  <si>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</si>
  <si>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</si>
  <si>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</si>
  <si>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</si>
  <si>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</si>
  <si>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</si>
  <si>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</si>
  <si>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</si>
  <si>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</si>
  <si>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</si>
  <si>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</si>
  <si>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</si>
  <si>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</si>
  <si>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</si>
  <si>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</si>
  <si>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</si>
  <si>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</si>
  <si>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</si>
  <si>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</si>
  <si>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</si>
  <si>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</si>
  <si>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</si>
  <si>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</si>
  <si>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</si>
  <si>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</si>
  <si>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</si>
  <si>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</si>
  <si>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</si>
  <si>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</si>
  <si>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</si>
  <si>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</si>
  <si>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</si>
  <si>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</si>
  <si>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</si>
  <si>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</si>
  <si>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</si>
  <si>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</si>
  <si>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</si>
  <si>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</si>
  <si>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</si>
  <si>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</si>
  <si>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</si>
  <si>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</si>
  <si>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</si>
  <si>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</si>
  <si>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</si>
  <si>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</si>
  <si>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</si>
  <si>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</si>
  <si>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</si>
  <si>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</si>
  <si>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</si>
  <si>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</si>
  <si>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</si>
  <si>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</si>
  <si>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</si>
  <si>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</si>
  <si>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</si>
  <si>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</si>
  <si>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</si>
  <si>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</si>
  <si>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</si>
  <si>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</si>
  <si>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</si>
  <si>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</si>
  <si>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</si>
  <si>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</si>
  <si>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</si>
  <si>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</si>
  <si>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</si>
  <si>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</si>
  <si>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</si>
  <si>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</si>
  <si>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</si>
  <si>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</si>
  <si>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</si>
  <si>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</si>
  <si>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</si>
  <si>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</si>
  <si>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</si>
  <si>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</si>
  <si>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</si>
  <si>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</si>
  <si>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</si>
  <si>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</si>
  <si>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</si>
  <si>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</si>
  <si>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</si>
  <si>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</si>
  <si>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</si>
  <si>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</si>
  <si>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</si>
  <si>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</si>
  <si>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</si>
  <si>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</si>
  <si>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</si>
  <si>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</si>
  <si>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</si>
  <si>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</si>
  <si>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</si>
  <si>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</si>
  <si>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</si>
  <si>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</si>
  <si>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</si>
  <si>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</si>
  <si>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</si>
  <si>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</si>
  <si>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</si>
  <si>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</si>
  <si>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</si>
  <si>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</si>
  <si>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</si>
  <si>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</si>
  <si>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</si>
  <si>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</si>
  <si>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</si>
  <si>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</si>
  <si>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</si>
  <si>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</si>
  <si>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</si>
  <si>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</si>
  <si>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</si>
  <si>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</si>
  <si>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</si>
  <si>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</si>
  <si>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</si>
  <si>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</si>
  <si>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</si>
  <si>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</si>
  <si>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</si>
  <si>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</si>
  <si>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</si>
  <si>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</si>
  <si>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</si>
  <si>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</si>
  <si>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</si>
  <si>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</si>
  <si>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</si>
  <si>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</si>
  <si>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</si>
  <si>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</si>
  <si>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</si>
  <si>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</si>
  <si>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</si>
  <si>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</si>
  <si>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</si>
  <si>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</si>
  <si>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</si>
  <si>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</si>
  <si>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</si>
  <si>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</si>
  <si>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</si>
  <si>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</si>
  <si>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</si>
  <si>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</si>
  <si>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</si>
  <si>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</si>
  <si>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</si>
  <si>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</si>
  <si>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</si>
  <si>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</si>
  <si>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</si>
  <si>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</si>
  <si>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</si>
  <si>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</si>
  <si>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</si>
  <si>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</si>
  <si>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</si>
  <si>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</si>
  <si>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</si>
  <si>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</si>
  <si>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</si>
  <si>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</si>
  <si>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</si>
  <si>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</si>
  <si>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</si>
  <si>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</si>
  <si>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</si>
  <si>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</si>
  <si>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</si>
  <si>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</si>
  <si>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</si>
  <si>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</si>
  <si>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</si>
  <si>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</si>
  <si>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</si>
  <si>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</si>
  <si>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</si>
  <si>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</si>
  <si>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</si>
  <si>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</si>
  <si>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</si>
  <si>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</si>
  <si>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</si>
  <si>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</si>
  <si>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</si>
  <si>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</si>
  <si>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</si>
  <si>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</si>
  <si>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</si>
  <si>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</si>
  <si>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</si>
  <si>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</si>
  <si>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</si>
  <si>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</si>
  <si>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</si>
  <si>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</si>
  <si>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</si>
  <si>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</si>
  <si>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</si>
  <si>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</si>
  <si>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</si>
  <si>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</si>
  <si>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</si>
  <si>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</si>
  <si>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</si>
  <si>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</si>
  <si>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</si>
  <si>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</si>
  <si>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</si>
  <si>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</si>
  <si>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</si>
  <si>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</si>
  <si>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</si>
  <si>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</si>
  <si>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</si>
  <si>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</si>
  <si>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</si>
  <si>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</si>
  <si>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</si>
  <si>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</si>
  <si>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</si>
  <si>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</si>
  <si>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</si>
  <si>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</si>
  <si>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</si>
  <si>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</si>
  <si>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</si>
  <si>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</si>
  <si>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</si>
  <si>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</si>
  <si>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</si>
  <si>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</si>
  <si>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</si>
  <si>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</si>
  <si>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</si>
  <si>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</si>
  <si>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</si>
  <si>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</si>
  <si>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</si>
  <si>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</si>
  <si>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</si>
  <si>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</si>
  <si>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</si>
  <si>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</si>
  <si>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</si>
  <si>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</si>
  <si>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</si>
  <si>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</si>
  <si>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</si>
  <si>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</si>
  <si>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</si>
  <si>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</si>
  <si>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</si>
  <si>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</si>
  <si>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</si>
  <si>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</si>
  <si>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</si>
  <si>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</si>
  <si>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</si>
  <si>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</si>
  <si>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</si>
  <si>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</si>
  <si>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</si>
  <si>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</si>
  <si>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</si>
  <si>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</si>
  <si>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</si>
  <si>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</si>
  <si>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</si>
  <si>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</si>
  <si>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</si>
  <si>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</si>
  <si>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</si>
  <si>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</si>
  <si>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</si>
  <si>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</si>
  <si>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</si>
  <si>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</si>
  <si>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</si>
  <si>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</si>
  <si>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</si>
  <si>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</si>
  <si>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</si>
  <si>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</si>
  <si>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</si>
  <si>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</si>
  <si>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</si>
  <si>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</si>
  <si>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</si>
  <si>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</si>
  <si>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</si>
  <si>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</si>
  <si>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</si>
  <si>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</si>
  <si>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</si>
  <si>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</si>
  <si>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</si>
  <si>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</si>
  <si>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</si>
  <si>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</si>
  <si>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</si>
  <si>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</si>
  <si>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</si>
  <si>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</si>
  <si>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</si>
  <si>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</si>
  <si>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</si>
  <si>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</si>
  <si>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</si>
  <si>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</si>
  <si>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</si>
  <si>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</si>
  <si>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</si>
  <si>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</si>
  <si>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</si>
  <si>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</si>
  <si>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</si>
  <si>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</si>
  <si>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</si>
  <si>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</si>
  <si>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</si>
  <si>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</si>
  <si>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</si>
  <si>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</si>
  <si>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</si>
  <si>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</si>
  <si>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</si>
  <si>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</si>
  <si>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</si>
  <si>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</si>
  <si>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</si>
  <si>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</si>
  <si>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</si>
  <si>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</si>
  <si>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</si>
  <si>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</si>
  <si>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</si>
  <si>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</si>
  <si>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</si>
  <si>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</si>
  <si>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</si>
  <si>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</si>
  <si>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</si>
  <si>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</si>
  <si>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</si>
  <si>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</si>
  <si>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</si>
  <si>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</si>
  <si>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</si>
  <si>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</si>
  <si>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</si>
  <si>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</si>
  <si>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</si>
  <si>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</si>
  <si>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</si>
  <si>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</si>
  <si>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</si>
  <si>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</si>
  <si>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</si>
  <si>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</si>
  <si>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</si>
  <si>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</si>
  <si>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</si>
  <si>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</si>
  <si>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</si>
  <si>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</si>
  <si>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</si>
  <si>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</si>
  <si>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</si>
  <si>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</si>
  <si>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</si>
  <si>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</si>
  <si>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</si>
  <si>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</si>
  <si>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</si>
  <si>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</si>
  <si>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</si>
  <si>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</si>
  <si>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</si>
  <si>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</si>
  <si>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</si>
  <si>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</si>
  <si>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</si>
  <si>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</si>
  <si>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</si>
  <si>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</si>
  <si>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</si>
  <si>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</si>
  <si>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</si>
  <si>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</si>
  <si>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</si>
  <si>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</si>
  <si>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</si>
  <si>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</si>
  <si>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</si>
  <si>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</si>
  <si>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</si>
  <si>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</si>
  <si>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</si>
  <si>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</si>
  <si>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</si>
  <si>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</si>
  <si>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</si>
  <si>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</si>
  <si>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</si>
  <si>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</si>
  <si>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</si>
  <si>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</si>
  <si>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</si>
  <si>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</si>
  <si>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</si>
  <si>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</si>
  <si>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</si>
  <si>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</si>
  <si>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</si>
  <si>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</si>
  <si>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</si>
  <si>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</si>
  <si>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</si>
  <si>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</si>
  <si>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</si>
  <si>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</si>
  <si>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</si>
  <si>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</si>
  <si>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</si>
  <si>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</si>
  <si>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</si>
  <si>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</si>
  <si>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</si>
  <si>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</si>
  <si>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</si>
  <si>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</si>
  <si>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</si>
  <si>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</si>
  <si>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</si>
  <si>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</si>
  <si>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</si>
  <si>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</si>
  <si>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</si>
  <si>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</si>
  <si>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</si>
  <si>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</si>
  <si>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</si>
  <si>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</si>
  <si>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</si>
  <si>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</si>
  <si>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</si>
  <si>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</si>
  <si>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</si>
  <si>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</si>
  <si>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</si>
  <si>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</si>
  <si>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</si>
  <si>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</si>
  <si>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</si>
  <si>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</si>
  <si>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</si>
  <si>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</si>
  <si>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</si>
  <si>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</si>
  <si>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</si>
  <si>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</si>
  <si>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</si>
  <si>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</si>
  <si>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</si>
  <si>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</si>
  <si>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</si>
  <si>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</si>
  <si>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</si>
  <si>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</si>
  <si>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</si>
  <si>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</si>
  <si>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</si>
  <si>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</si>
  <si>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</si>
  <si>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</si>
  <si>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</si>
  <si>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</si>
  <si>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</si>
  <si>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</si>
  <si>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</si>
  <si>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</si>
  <si>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</si>
  <si>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</si>
  <si>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</si>
  <si>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</si>
  <si>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</si>
  <si>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</si>
  <si>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</si>
  <si>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</si>
  <si>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</si>
  <si>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</si>
  <si>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</si>
  <si>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</si>
  <si>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</si>
  <si>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</si>
  <si>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</si>
  <si>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</si>
  <si>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</si>
  <si>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</si>
  <si>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</si>
  <si>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</si>
  <si>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</si>
  <si>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</si>
  <si>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</si>
  <si>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</si>
  <si>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</si>
  <si>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</si>
  <si>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</si>
  <si>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</si>
  <si>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</si>
  <si>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</si>
  <si>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</si>
  <si>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</si>
  <si>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</si>
  <si>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</si>
  <si>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</si>
  <si>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</si>
  <si>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</si>
  <si>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</si>
  <si>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</si>
  <si>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</si>
  <si>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</si>
  <si>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</si>
  <si>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</si>
  <si>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</si>
  <si>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</si>
  <si>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</si>
  <si>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</si>
  <si>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</si>
  <si>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</si>
  <si>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</si>
  <si>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</si>
  <si>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</si>
  <si>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</si>
  <si>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</si>
  <si>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</si>
  <si>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</si>
  <si>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</si>
  <si>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</si>
  <si>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</si>
  <si>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</si>
  <si>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</si>
  <si>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</si>
  <si>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</si>
  <si>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</si>
  <si>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</si>
  <si>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</si>
  <si>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</si>
  <si>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</si>
  <si>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</si>
  <si>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</si>
  <si>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</si>
  <si>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</si>
  <si>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</si>
  <si>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</si>
  <si>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</si>
  <si>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</si>
  <si>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</si>
  <si>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</si>
  <si>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</si>
  <si>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</si>
  <si>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</si>
  <si>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</si>
  <si>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</si>
  <si>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</si>
  <si>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</si>
  <si>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</si>
  <si>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</si>
  <si>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</si>
  <si>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</si>
  <si>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</si>
  <si>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</si>
  <si>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</si>
  <si>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</si>
  <si>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</si>
  <si>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</si>
  <si>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</si>
  <si>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</si>
  <si>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</si>
  <si>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</si>
  <si>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</si>
  <si>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</si>
  <si>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</si>
  <si>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</si>
  <si>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</si>
  <si>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</si>
  <si>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</si>
  <si>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</si>
  <si>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</si>
  <si>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</si>
  <si>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</si>
  <si>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</si>
  <si>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</si>
  <si>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</si>
  <si>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</si>
  <si>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</si>
  <si>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</si>
  <si>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</si>
  <si>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</si>
  <si>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</si>
  <si>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</si>
  <si>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</si>
  <si>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</si>
  <si>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</si>
  <si>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</si>
  <si>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</si>
  <si>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</si>
  <si>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</si>
  <si>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</si>
  <si>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</si>
  <si>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</si>
  <si>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</si>
  <si>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</si>
  <si>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</si>
  <si>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</si>
  <si>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</si>
  <si>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</si>
  <si>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</si>
  <si>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</si>
  <si>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</si>
  <si>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</si>
  <si>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</si>
  <si>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</si>
  <si>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</si>
  <si>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</si>
  <si>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</si>
  <si>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</si>
  <si>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</si>
  <si>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</si>
  <si>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</si>
  <si>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</si>
  <si>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</si>
  <si>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</si>
  <si>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</si>
  <si>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</si>
  <si>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</si>
  <si>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</si>
  <si>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</si>
  <si>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</si>
  <si>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</si>
  <si>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</si>
  <si>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</si>
  <si>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</si>
  <si>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</si>
  <si>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</si>
  <si>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</si>
  <si>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</si>
  <si>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</si>
  <si>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</si>
  <si>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</si>
  <si>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</si>
  <si>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</si>
  <si>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</si>
  <si>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</si>
  <si>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</si>
  <si>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</si>
  <si>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</si>
  <si>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</si>
  <si>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</si>
  <si>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</si>
  <si>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</si>
  <si>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</si>
  <si>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</si>
  <si>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</si>
  <si>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</si>
  <si>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</si>
  <si>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</si>
  <si>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</si>
  <si>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</si>
  <si>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</si>
  <si>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</si>
  <si>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</si>
  <si>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</si>
  <si>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</si>
  <si>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</si>
  <si>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</si>
  <si>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</si>
  <si>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</si>
  <si>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</si>
  <si>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</si>
  <si>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</si>
  <si>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</si>
  <si>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</si>
  <si>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</si>
  <si>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</si>
  <si>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</si>
  <si>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</si>
  <si>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</si>
  <si>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</si>
  <si>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</si>
  <si>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</si>
  <si>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</si>
  <si>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</si>
  <si>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</si>
  <si>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</si>
  <si>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</si>
  <si>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</si>
  <si>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</si>
  <si>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</si>
  <si>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</si>
  <si>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</si>
  <si>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</si>
  <si>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</si>
  <si>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</si>
  <si>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</si>
  <si>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</si>
  <si>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</si>
  <si>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</si>
  <si>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</si>
  <si>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</si>
  <si>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</si>
  <si>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</si>
  <si>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</si>
  <si>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</si>
  <si>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</si>
  <si>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</si>
  <si>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</si>
  <si>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</si>
  <si>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</si>
  <si>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</si>
  <si>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</si>
  <si>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</si>
  <si>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</si>
  <si>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</si>
  <si>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</si>
  <si>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</si>
  <si>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</si>
  <si>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</si>
  <si>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</si>
  <si>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</si>
  <si>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</si>
  <si>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</si>
  <si>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</si>
  <si>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</si>
  <si>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</si>
  <si>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</si>
  <si>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</si>
  <si>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</si>
  <si>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</si>
  <si>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</si>
  <si>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</si>
  <si>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</si>
  <si>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</si>
  <si>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</si>
  <si>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</si>
  <si>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</si>
  <si>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</si>
  <si>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</si>
  <si>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</si>
  <si>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</si>
  <si>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</si>
  <si>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</si>
  <si>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</si>
  <si>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</si>
  <si>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</si>
  <si>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</si>
  <si>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</si>
  <si>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</si>
  <si>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</si>
  <si>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</si>
  <si>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</si>
  <si>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</si>
  <si>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</si>
  <si>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</si>
  <si>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</si>
  <si>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</si>
  <si>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</si>
  <si>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</si>
  <si>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</si>
  <si>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</si>
  <si>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</si>
  <si>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</si>
  <si>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</si>
  <si>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</si>
  <si>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</si>
  <si>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</si>
  <si>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</si>
  <si>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</si>
  <si>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</si>
  <si>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</si>
  <si>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</si>
  <si>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</si>
  <si>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</si>
  <si>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</si>
  <si>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</si>
  <si>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</si>
  <si>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</si>
  <si>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</si>
  <si>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</si>
  <si>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</si>
  <si>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</si>
  <si>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</si>
  <si>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</si>
  <si>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</si>
  <si>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</si>
  <si>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</si>
  <si>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</si>
  <si>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</si>
  <si>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</si>
  <si>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</si>
  <si>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</si>
  <si>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</si>
  <si>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</si>
  <si>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</si>
  <si>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</si>
  <si>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</si>
  <si>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</si>
  <si>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</si>
  <si>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</si>
  <si>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</si>
  <si>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</si>
  <si>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</si>
  <si>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</si>
  <si>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</si>
  <si>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</si>
  <si>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</si>
  <si>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</si>
  <si>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</si>
  <si>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</si>
  <si>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</si>
  <si>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</si>
  <si>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</si>
  <si>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</si>
  <si>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</si>
  <si>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</si>
  <si>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</si>
  <si>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</si>
  <si>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</si>
  <si>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</si>
  <si>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</si>
  <si>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</si>
  <si>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</si>
  <si>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</si>
  <si>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</si>
  <si>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</si>
  <si>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</si>
  <si>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</si>
  <si>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</si>
  <si>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</si>
  <si>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</si>
  <si>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</si>
  <si>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</si>
  <si>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</si>
  <si>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</si>
  <si>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</si>
  <si>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</si>
  <si>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</si>
  <si>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</si>
  <si>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</si>
  <si>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</si>
  <si>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</si>
  <si>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</si>
  <si>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</si>
  <si>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</si>
  <si>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</si>
  <si>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</si>
  <si>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</si>
  <si>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</si>
  <si>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</si>
  <si>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</si>
  <si>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</si>
  <si>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</si>
  <si>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</si>
  <si>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</si>
  <si>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</si>
  <si>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</si>
  <si>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</si>
  <si>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</si>
  <si>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</si>
  <si>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</si>
  <si>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</si>
  <si>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</si>
  <si>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</si>
  <si>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</si>
  <si>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</si>
  <si>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</si>
  <si>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</si>
  <si>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</si>
  <si>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</si>
  <si>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</si>
  <si>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</si>
  <si>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</si>
  <si>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</si>
  <si>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</si>
  <si>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</si>
  <si>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</si>
  <si>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</si>
  <si>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</si>
  <si>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</si>
  <si>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</si>
  <si>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</si>
  <si>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</si>
  <si>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</si>
  <si>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</si>
  <si>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</si>
  <si>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</si>
  <si>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</si>
  <si>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</si>
  <si>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</si>
  <si>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</si>
  <si>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</si>
  <si>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</si>
  <si>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</si>
  <si>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</si>
  <si>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</si>
  <si>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</si>
  <si>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</si>
  <si>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</si>
  <si>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</si>
  <si>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</si>
  <si>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</si>
  <si>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</si>
  <si>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</si>
  <si>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</si>
  <si>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</si>
  <si>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</si>
  <si>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</si>
  <si>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</si>
  <si>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</si>
  <si>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</si>
  <si>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</si>
  <si>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</si>
  <si>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</si>
  <si>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</si>
  <si>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</si>
  <si>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</si>
  <si>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</si>
  <si>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</si>
  <si>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</si>
  <si>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</si>
  <si>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</si>
  <si>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</si>
  <si>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</si>
  <si>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</si>
  <si>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</si>
  <si>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</si>
  <si>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</si>
  <si>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</si>
  <si>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</si>
  <si>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</si>
  <si>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</si>
  <si>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</si>
  <si>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</si>
  <si>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</si>
  <si>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</si>
  <si>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</si>
  <si>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</si>
  <si>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</si>
  <si>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</si>
  <si>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</si>
  <si>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</si>
  <si>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</si>
  <si>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</si>
  <si>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</si>
  <si>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</si>
  <si>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</si>
  <si>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</si>
  <si>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</si>
  <si>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</si>
  <si>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</si>
  <si>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</si>
  <si>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</si>
  <si>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</si>
  <si>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</si>
  <si>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</si>
  <si>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</si>
  <si>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</si>
  <si>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</si>
  <si>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</si>
  <si>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</si>
  <si>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</si>
  <si>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</si>
  <si>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</si>
  <si>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</si>
  <si>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</si>
  <si>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</si>
  <si>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</si>
  <si>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</si>
  <si>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</si>
  <si>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</si>
  <si>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</si>
  <si>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</si>
  <si>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</si>
  <si>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</si>
  <si>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</si>
  <si>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</si>
  <si>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</si>
  <si>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</si>
  <si>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</si>
  <si>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</si>
  <si>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</si>
  <si>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</si>
  <si>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</si>
  <si>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</si>
  <si>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</si>
  <si>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</si>
  <si>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</si>
  <si>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</si>
  <si>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</si>
  <si>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</si>
  <si>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</si>
  <si>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</si>
  <si>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</si>
  <si>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</si>
  <si>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</si>
  <si>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</si>
  <si>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</si>
  <si>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</si>
  <si>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</si>
  <si>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</si>
  <si>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</si>
  <si>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</si>
  <si>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</si>
  <si>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</si>
  <si>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</si>
  <si>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</si>
  <si>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</si>
  <si>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</si>
  <si>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</si>
  <si>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</si>
  <si>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</si>
  <si>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</si>
  <si>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</si>
  <si>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</si>
  <si>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</si>
  <si>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</si>
  <si>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</si>
  <si>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</si>
  <si>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</si>
  <si>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</si>
  <si>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</si>
  <si>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</si>
  <si>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</si>
  <si>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</si>
  <si>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</si>
  <si>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</si>
  <si>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</si>
  <si>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</si>
  <si>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</si>
  <si>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</si>
  <si>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</si>
  <si>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</si>
  <si>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</si>
  <si>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</si>
  <si>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</si>
  <si>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</si>
  <si>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</si>
  <si>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</si>
  <si>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</si>
  <si>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</si>
  <si>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</si>
  <si>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</si>
  <si>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</si>
  <si>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</si>
  <si>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</si>
  <si>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</si>
  <si>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</si>
  <si>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</si>
  <si>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</si>
  <si>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</si>
  <si>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</si>
  <si>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</si>
  <si>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</si>
  <si>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</si>
  <si>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</si>
  <si>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</si>
  <si>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</si>
  <si>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</si>
  <si>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</si>
  <si>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</si>
  <si>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</si>
  <si>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</si>
  <si>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</si>
  <si>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</si>
  <si>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</si>
  <si>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</si>
  <si>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</si>
  <si>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</si>
  <si>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</si>
  <si>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</si>
  <si>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</si>
  <si>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</si>
  <si>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</si>
  <si>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</si>
  <si>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</si>
  <si>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</si>
  <si>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</si>
  <si>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</si>
  <si>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</si>
  <si>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</si>
  <si>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</si>
  <si>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</si>
  <si>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</si>
  <si>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</si>
  <si>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</si>
  <si>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</si>
  <si>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</si>
  <si>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</si>
  <si>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</si>
  <si>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</si>
  <si>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</si>
  <si>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</si>
  <si>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</si>
  <si>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</si>
  <si>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</si>
  <si>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</si>
  <si>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</si>
  <si>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</si>
  <si>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</si>
  <si>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</si>
  <si>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</si>
  <si>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</si>
  <si>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</si>
  <si>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</si>
  <si>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</si>
  <si>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</si>
  <si>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</si>
  <si>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</si>
  <si>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</si>
  <si>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</si>
  <si>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</si>
  <si>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</si>
  <si>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</si>
  <si>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</si>
  <si>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</si>
  <si>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</si>
  <si>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</si>
  <si>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</si>
  <si>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</si>
  <si>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</si>
  <si>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</si>
  <si>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</si>
  <si>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</si>
  <si>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</si>
  <si>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</si>
  <si>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</si>
  <si>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</si>
  <si>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</si>
  <si>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</si>
  <si>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</si>
  <si>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</si>
  <si>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</si>
  <si>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</si>
  <si>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</si>
  <si>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</si>
  <si>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</si>
  <si>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</si>
  <si>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</si>
  <si>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</si>
  <si>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</si>
  <si>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</si>
  <si>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</si>
  <si>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</si>
  <si>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</si>
  <si>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</si>
  <si>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</si>
  <si>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</si>
  <si>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</si>
  <si>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</si>
  <si>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</si>
  <si>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</si>
  <si>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</si>
  <si>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</si>
  <si>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</si>
  <si>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</si>
  <si>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</si>
  <si>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</si>
  <si>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</si>
  <si>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</si>
  <si>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</si>
  <si>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</si>
  <si>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</si>
  <si>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</si>
  <si>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</si>
  <si>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</si>
  <si>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</si>
  <si>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</si>
  <si>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</si>
  <si>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</si>
  <si>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</si>
  <si>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</si>
  <si>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</si>
  <si>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</si>
  <si>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</si>
  <si>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</si>
  <si>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</si>
  <si>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</si>
  <si>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</si>
  <si>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</si>
  <si>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</si>
  <si>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</si>
  <si>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</si>
  <si>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</si>
  <si>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</si>
  <si>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</si>
  <si>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</si>
  <si>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</si>
  <si>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</si>
  <si>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</si>
  <si>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</si>
  <si>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</si>
  <si>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</si>
  <si>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</si>
  <si>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</si>
  <si>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</si>
  <si>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</si>
  <si>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</si>
  <si>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</si>
  <si>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</si>
  <si>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</si>
  <si>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</si>
  <si>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</si>
  <si>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</si>
  <si>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</si>
  <si>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</si>
  <si>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</si>
  <si>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</si>
  <si>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</si>
  <si>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</si>
  <si>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</si>
  <si>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</si>
  <si>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</si>
  <si>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</si>
  <si>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</si>
  <si>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</si>
  <si>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</si>
  <si>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</si>
  <si>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</si>
  <si>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</si>
  <si>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</si>
  <si>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</si>
  <si>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</si>
  <si>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</si>
  <si>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</si>
  <si>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</si>
  <si>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</si>
  <si>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</si>
  <si>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</si>
  <si>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</si>
  <si>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</si>
  <si>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</si>
  <si>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</si>
  <si>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</si>
  <si>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</si>
  <si>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</si>
  <si>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</si>
  <si>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</si>
  <si>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</si>
  <si>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</si>
  <si>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</si>
  <si>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</si>
  <si>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</si>
  <si>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</si>
  <si>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</si>
  <si>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</si>
  <si>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</si>
  <si>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</si>
  <si>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</si>
  <si>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</si>
  <si>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</si>
  <si>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</si>
  <si>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</si>
  <si>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</si>
  <si>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</si>
  <si>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</si>
  <si>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</si>
  <si>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</si>
  <si>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</si>
  <si>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</si>
  <si>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</si>
  <si>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</si>
  <si>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</si>
  <si>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</si>
  <si>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</si>
  <si>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</si>
  <si>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</si>
  <si>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</si>
  <si>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</si>
  <si>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</si>
  <si>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</si>
  <si>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</si>
  <si>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</si>
  <si>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</si>
  <si>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</si>
  <si>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</si>
  <si>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</si>
  <si>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</si>
  <si>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</si>
  <si>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</si>
  <si>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</si>
  <si>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</si>
  <si>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</si>
  <si>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</si>
  <si>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</si>
  <si>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</si>
  <si>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</si>
  <si>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</si>
  <si>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</si>
  <si>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</si>
  <si>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</si>
  <si>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</si>
  <si>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</si>
  <si>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</si>
  <si>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</si>
  <si>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</si>
  <si>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</si>
  <si>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</si>
  <si>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</si>
  <si>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</si>
  <si>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</si>
  <si>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</si>
  <si>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</si>
  <si>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</si>
  <si>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</si>
  <si>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</si>
  <si>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</si>
  <si>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</si>
  <si>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</si>
  <si>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</si>
  <si>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</si>
  <si>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</si>
  <si>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</si>
  <si>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</si>
  <si>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</si>
  <si>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</si>
  <si>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</si>
  <si>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</si>
  <si>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</si>
  <si>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</si>
  <si>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</si>
  <si>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</si>
  <si>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</si>
  <si>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</si>
  <si>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</si>
  <si>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</si>
  <si>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</si>
  <si>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</si>
  <si>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</si>
  <si>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</si>
  <si>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</si>
  <si>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</si>
  <si>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</si>
  <si>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</si>
  <si>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</si>
  <si>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</si>
  <si>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</si>
  <si>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</si>
  <si>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</si>
  <si>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</si>
  <si>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</si>
  <si>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</si>
  <si>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</si>
  <si>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</si>
  <si>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</si>
  <si>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</si>
  <si>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</si>
  <si>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</si>
  <si>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</si>
  <si>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</si>
  <si>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</si>
  <si>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</si>
  <si>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</si>
  <si>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</si>
  <si>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</si>
  <si>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</si>
  <si>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</si>
  <si>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</si>
  <si>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</si>
  <si>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</si>
  <si>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</si>
  <si>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</si>
  <si>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</si>
  <si>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</si>
  <si>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</si>
  <si>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</si>
  <si>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</si>
  <si>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</si>
  <si>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</si>
  <si>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</si>
  <si>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</si>
  <si>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</si>
  <si>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</si>
  <si>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</si>
  <si>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</si>
  <si>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</si>
  <si>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</si>
  <si>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</si>
  <si>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</si>
  <si>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</si>
  <si>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</si>
  <si>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</si>
  <si>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</si>
  <si>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</si>
  <si>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</si>
  <si>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</si>
  <si>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</si>
  <si>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</si>
  <si>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</si>
  <si>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</si>
  <si>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</si>
  <si>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</si>
  <si>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</si>
  <si>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</si>
  <si>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</si>
  <si>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</si>
  <si>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</si>
  <si>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</si>
  <si>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</si>
  <si>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</si>
  <si>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</si>
  <si>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</si>
  <si>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</si>
  <si>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</si>
  <si>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</si>
  <si>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</si>
  <si>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</si>
  <si>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</si>
  <si>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</si>
  <si>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</si>
  <si>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</si>
  <si>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</si>
  <si>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</si>
  <si>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</si>
  <si>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</si>
  <si>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</si>
  <si>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</si>
  <si>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</si>
  <si>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</si>
  <si>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</si>
  <si>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</si>
  <si>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</si>
  <si>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</si>
  <si>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</si>
  <si>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</si>
  <si>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</si>
  <si>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</si>
  <si>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</si>
  <si>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</si>
  <si>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</si>
  <si>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</si>
  <si>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</si>
  <si>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</si>
  <si>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</si>
  <si>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</si>
  <si>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</si>
  <si>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</si>
  <si>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</si>
  <si>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</si>
  <si>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</si>
  <si>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</si>
  <si>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</si>
  <si>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</si>
  <si>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</si>
  <si>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</si>
  <si>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</si>
  <si>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</si>
  <si>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</si>
  <si>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</si>
  <si>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</si>
  <si>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</si>
  <si>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</si>
  <si>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</si>
  <si>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</si>
  <si>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</si>
  <si>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</si>
  <si>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</si>
  <si>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</si>
  <si>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</si>
  <si>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</si>
  <si>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</si>
  <si>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</si>
  <si>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</si>
  <si>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</si>
  <si>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</si>
  <si>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</si>
  <si>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</si>
  <si>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</si>
  <si>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</si>
  <si>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</si>
  <si>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</si>
  <si>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</si>
  <si>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</si>
  <si>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</si>
  <si>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</si>
  <si>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</si>
  <si>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</si>
  <si>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</si>
  <si>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</si>
  <si>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</si>
  <si>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</si>
  <si>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</si>
  <si>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</si>
  <si>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</si>
  <si>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</si>
  <si>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</si>
  <si>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</si>
  <si>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</si>
  <si>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</si>
  <si>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</si>
  <si>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</si>
  <si>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</si>
  <si>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</si>
  <si>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</si>
  <si>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</si>
  <si>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</si>
  <si>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</si>
  <si>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</si>
  <si>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</si>
  <si>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</si>
  <si>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</si>
  <si>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</si>
  <si>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</si>
  <si>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</si>
  <si>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</si>
  <si>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</si>
  <si>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</si>
  <si>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</si>
  <si>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</si>
  <si>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</si>
  <si>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</si>
  <si>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</si>
  <si>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</si>
  <si>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</si>
  <si>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</si>
  <si>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</si>
  <si>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</si>
  <si>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</si>
  <si>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</si>
  <si>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</si>
  <si>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</si>
  <si>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</si>
  <si>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</si>
  <si>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</si>
  <si>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</si>
  <si>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</si>
  <si>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</si>
  <si>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</si>
  <si>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</si>
  <si>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</si>
  <si>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</si>
  <si>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</si>
  <si>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</si>
  <si>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</si>
  <si>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</si>
  <si>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</si>
  <si>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</si>
  <si>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</si>
  <si>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</si>
  <si>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</si>
  <si>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</si>
  <si>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</si>
  <si>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</si>
  <si>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</si>
  <si>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</si>
  <si>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</si>
  <si>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</si>
  <si>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</si>
  <si>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</si>
  <si>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</si>
  <si>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</si>
  <si>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</si>
  <si>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</si>
  <si>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</si>
  <si>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</si>
  <si>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</si>
  <si>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</si>
  <si>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</si>
  <si>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</si>
  <si>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</si>
  <si>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</si>
  <si>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</si>
  <si>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</si>
  <si>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</si>
  <si>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</si>
  <si>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</si>
  <si>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</si>
  <si>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</si>
  <si>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</si>
  <si>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</si>
  <si>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</si>
  <si>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</si>
  <si>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</si>
  <si>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</si>
  <si>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</si>
  <si>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</si>
  <si>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</si>
  <si>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</si>
  <si>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</si>
  <si>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</si>
  <si>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</si>
  <si>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</si>
  <si>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</si>
  <si>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</si>
  <si>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</si>
  <si>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</si>
  <si>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</si>
  <si>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</si>
  <si>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</si>
  <si>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</si>
  <si>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</si>
  <si>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</si>
  <si>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</si>
  <si>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</si>
  <si>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</si>
  <si>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</si>
  <si>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</si>
  <si>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</si>
  <si>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</si>
  <si>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</si>
  <si>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</si>
  <si>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</si>
  <si>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</si>
  <si>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</si>
  <si>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</si>
  <si>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</si>
  <si>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</si>
  <si>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</si>
  <si>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</si>
  <si>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</si>
  <si>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</si>
  <si>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</si>
  <si>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</si>
  <si>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</si>
  <si>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</si>
  <si>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</si>
  <si>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</si>
  <si>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</si>
  <si>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</si>
  <si>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</si>
  <si>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</si>
  <si>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</si>
  <si>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</si>
  <si>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</si>
  <si>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</si>
  <si>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</si>
  <si>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</si>
  <si>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</si>
  <si>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</si>
  <si>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</si>
  <si>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</si>
  <si>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</si>
  <si>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</si>
  <si>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</si>
  <si>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</si>
  <si>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</si>
  <si>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</si>
  <si>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</si>
  <si>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</si>
  <si>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</si>
  <si>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</si>
  <si>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</si>
  <si>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</si>
  <si>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</si>
  <si>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</si>
  <si>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</si>
  <si>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</si>
  <si>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</si>
  <si>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</si>
  <si>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</si>
  <si>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</si>
  <si>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</si>
  <si>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</si>
  <si>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</si>
  <si>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</si>
  <si>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</si>
  <si>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</si>
  <si>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</si>
  <si>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</si>
  <si>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</si>
  <si>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</si>
  <si>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</si>
  <si>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</si>
  <si>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</si>
  <si>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</si>
  <si>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</si>
  <si>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</si>
  <si>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</si>
  <si>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</si>
  <si>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</si>
  <si>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</si>
  <si>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</si>
  <si>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</si>
  <si>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</si>
  <si>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</si>
  <si>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</si>
  <si>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</si>
  <si>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</si>
  <si>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</si>
  <si>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</si>
  <si>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</si>
  <si>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</si>
  <si>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</si>
  <si>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</si>
  <si>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</si>
  <si>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</si>
  <si>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</si>
  <si>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</si>
  <si>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</si>
  <si>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</si>
  <si>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</si>
  <si>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</si>
  <si>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</si>
  <si>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</si>
  <si>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</si>
  <si>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</si>
  <si>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</si>
  <si>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</si>
  <si>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</si>
  <si>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</si>
  <si>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</si>
  <si>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</si>
  <si>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</si>
  <si>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</si>
  <si>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</si>
  <si>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</si>
  <si>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</si>
  <si>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</si>
  <si>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</si>
  <si>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</si>
  <si>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</si>
  <si>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</si>
  <si>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</si>
  <si>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</si>
  <si>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</si>
  <si>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</si>
  <si>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</si>
  <si>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</si>
  <si>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</si>
  <si>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</si>
  <si>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</si>
  <si>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</si>
  <si>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</si>
  <si>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</si>
  <si>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</si>
  <si>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</si>
  <si>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</si>
  <si>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</si>
  <si>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</si>
  <si>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</si>
  <si>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</si>
  <si>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</si>
  <si>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</si>
  <si>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</si>
  <si>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</si>
  <si>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</si>
  <si>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</si>
  <si>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</si>
  <si>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</si>
  <si>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</si>
  <si>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</si>
  <si>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</si>
  <si>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</si>
  <si>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</si>
  <si>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</si>
  <si>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</si>
  <si>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</si>
  <si>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</si>
  <si>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</si>
  <si>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</si>
  <si>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</si>
  <si>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</si>
  <si>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</si>
  <si>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</si>
  <si>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</si>
  <si>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</si>
  <si>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</si>
  <si>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</si>
  <si>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</si>
  <si>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</si>
  <si>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</si>
  <si>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</si>
  <si>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</si>
  <si>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</si>
  <si>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</si>
  <si>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</si>
  <si>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</si>
  <si>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</si>
  <si>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</si>
  <si>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</si>
  <si>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</si>
  <si>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</si>
  <si>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</si>
  <si>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</si>
  <si>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</si>
  <si>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</si>
  <si>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</si>
  <si>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</si>
  <si>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</si>
  <si>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</si>
  <si>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</si>
  <si>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</si>
  <si>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</si>
  <si>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</si>
  <si>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</si>
  <si>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</si>
  <si>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</si>
  <si>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</si>
  <si>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</si>
  <si>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</si>
  <si>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</si>
  <si>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</si>
  <si>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</si>
  <si>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</si>
  <si>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</si>
  <si>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</si>
  <si>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</si>
  <si>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</si>
  <si>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</si>
  <si>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</si>
  <si>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</si>
  <si>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</si>
  <si>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</si>
  <si>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</si>
  <si>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</si>
  <si>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sub-category</t>
  </si>
  <si>
    <t>Count of 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</si>
  <si>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</si>
  <si>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</si>
  <si>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</si>
  <si>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</si>
  <si>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</si>
  <si>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</si>
  <si>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</si>
  <si>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</si>
  <si>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</si>
  <si>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</si>
  <si>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</si>
  <si>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</si>
  <si>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</si>
  <si>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</si>
  <si>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</si>
  <si>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country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</si>
  <si>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</si>
  <si>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</si>
  <si>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</si>
  <si>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</si>
  <si>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</si>
  <si>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</si>
  <si>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</si>
  <si>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</si>
  <si>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</si>
  <si>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</si>
  <si>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</si>
  <si>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</si>
  <si>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</si>
  <si>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</si>
  <si>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</si>
  <si>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</si>
  <si>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</si>
  <si>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</si>
  <si>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</si>
  <si>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</si>
  <si>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</si>
  <si>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</si>
  <si>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(mean) Backers</t>
  </si>
  <si>
    <t>(Meadian) Backers</t>
  </si>
  <si>
    <t>(min) Backers</t>
  </si>
  <si>
    <t>(max) Backers</t>
  </si>
  <si>
    <t>(variance) Backers</t>
  </si>
  <si>
    <t>(standard deviation)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</si>
</sst>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0" applyNumberFormat="1"/>
    <xf numFmtId="0" fontId="0" fillId="2" borderId="0" xfId="0" applyNumberForma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Chart.xlsx]Sheet2!PivotTable3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6F-43A8-B811-D39EAA3D91B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6F-43A8-B811-D39EAA3D91B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6F-43A8-B811-D39EAA3D91B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6F-43A8-B811-D39EAA3D9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335757423"/>
        <c:axId val="1437761855"/>
      </c:barChart>
      <c:catAx>
        <c:axId val="133575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761855"/>
        <c:crosses val="autoZero"/>
        <c:auto val="1"/>
        <c:lblAlgn val="ctr"/>
        <c:lblOffset val="100"/>
        <c:noMultiLvlLbl val="0"/>
      </c:catAx>
      <c:valAx>
        <c:axId val="14377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5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9F-4F16-9153-74C81BB2596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9F-4F16-9153-74C81BB2596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9F-4F16-9153-74C81BB2596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9F-4F16-9153-74C81BB25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3607343"/>
        <c:axId val="1616610207"/>
      </c:barChart>
      <c:catAx>
        <c:axId val="160360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610207"/>
        <c:crosses val="autoZero"/>
        <c:auto val="1"/>
        <c:lblAlgn val="ctr"/>
        <c:lblOffset val="100"/>
        <c:noMultiLvlLbl val="0"/>
      </c:catAx>
      <c:valAx>
        <c:axId val="161661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60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Chart.xlsx]Sheet4!PivotTable5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1C-4546-A3DD-B5EB7BEF468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1C-4546-A3DD-B5EB7BEF4685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1C-4546-A3DD-B5EB7BEF4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353919"/>
        <c:axId val="1332348367"/>
      </c:lineChart>
      <c:catAx>
        <c:axId val="133235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48367"/>
        <c:crosses val="autoZero"/>
        <c:auto val="1"/>
        <c:lblAlgn val="ctr"/>
        <c:lblOffset val="100"/>
        <c:noMultiLvlLbl val="0"/>
      </c:catAx>
      <c:valAx>
        <c:axId val="133234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5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B3D7-403B-9088-F1A543796BA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B3D7-403B-9088-F1A543796BA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B3D7-403B-9088-F1A543796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9013184"/>
        <c:axId val="19130031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0-B3D7-403B-9088-F1A543796BA5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1-B3D7-403B-9088-F1A543796BA5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2-B3D7-403B-9088-F1A543796BA5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3-B3D7-403B-9088-F1A543796BA5}"/>
                  </c:ext>
                </c:extLst>
              </c15:ser>
            </c15:filteredLineSeries>
          </c:ext>
        </c:extLst>
      </c:lineChart>
      <c:catAx>
        <c:axId val="19990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03136"/>
        <c:crosses val="autoZero"/>
        <c:auto val="1"/>
        <c:lblAlgn val="ctr"/>
        <c:lblOffset val="100"/>
        <c:noMultiLvlLbl val="0"/>
      </c:catAx>
      <c:valAx>
        <c:axId val="19130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0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</xdr:row>
      <xdr:rowOff>52387</xdr:rowOff>
    </xdr:from>
    <xdr:to>
      <xdr:col>19</xdr:col>
      <xdr:colOff>142875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B36A4-BF7F-40A2-9277-A3B4D346F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4</xdr:row>
      <xdr:rowOff>23811</xdr:rowOff>
    </xdr:from>
    <xdr:to>
      <xdr:col>18</xdr:col>
      <xdr:colOff>342900</xdr:colOff>
      <xdr:row>34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2A88A-5E91-415C-AFD7-F90A65D36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476249</xdr:colOff>
      <xdr:row>1</xdr:row>
      <xdr:rowOff>80961</xdr:rowOff>
    </xdr:from>
    <xdr:to>
      <xdr:col>18</xdr:col>
      <xdr:colOff>581024</xdr:colOff>
      <xdr:row>22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01766-47FC-42D5-8C37-2315F849A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1381124</xdr:colOff>
      <xdr:row>15</xdr:row>
      <xdr:rowOff>14286</xdr:rowOff>
    </xdr:from>
    <xdr:to>
      <xdr:col>6</xdr:col>
      <xdr:colOff>1114424</xdr:colOff>
      <xdr:row>35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B285C-93C5-4C7B-8E90-A5D4D23C3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bellis" refreshedDate="44084.610496527777" createdVersion="6" refreshedVersion="6" minRefreshableVersion="3" recordCount="4114" xr:uid="{6517F9F7-D988-4830-8AD2-9B7A8A6D5EA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bellis" refreshedDate="44084.643900000003" createdVersion="6" refreshedVersion="6" minRefreshableVersion="3" recordCount="4114" xr:uid="{5161872B-A9D8-443D-AF8D-DE72D6310A4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3D1AB-3363-42BF-BA21-84CB29B5133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2AC9C-0B34-4A1A-9FC1-2DE9E03E283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category" fld="16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461C5-2D34-4CD0-939A-9104D3F4A9F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h="1"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3" hier="-1"/>
  </pageFields>
  <dataFields count="1">
    <dataField name="Count of country" fld="6" subtotal="count" baseField="0" baseItem="0"/>
  </dataFields>
  <chartFormats count="8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335"/>
  <sheetViews>
    <sheetView tabSelected="1" zoomScaleNormal="100" workbookViewId="0">
      <selection activeCell="L162" sqref="L162:L4115"/>
    </sheetView>
  </sheetViews>
  <sheetFormatPr defaultRowHeight="15" x14ac:dyDescent="0.25"/>
  <cols>
    <col min="1" max="1" width="7.28515625" bestFit="1" customWidth="1"/>
    <col min="2" max="2" width="38.42578125" style="3" customWidth="1"/>
    <col min="3" max="3" width="40.28515625" style="3" customWidth="1"/>
    <col min="4" max="4" width="14.85546875" bestFit="1" customWidth="1"/>
    <col min="5" max="5" width="12.85546875" bestFit="1" customWidth="1"/>
    <col min="6" max="6" width="10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.85546875" bestFit="1" customWidth="1"/>
    <col min="15" max="15" width="17.42578125" style="9" bestFit="1" customWidth="1"/>
    <col min="16" max="16" width="21.5703125" bestFit="1" customWidth="1"/>
    <col min="17" max="17" width="13.140625" bestFit="1" customWidth="1"/>
    <col min="18" max="18" width="17" bestFit="1" customWidth="1"/>
    <col min="19" max="19" width="25.7109375" bestFit="1" customWidth="1"/>
    <col min="20" max="20" width="24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4" t="s">
        <v>8367</v>
      </c>
      <c r="T1" s="14" t="s">
        <v>8368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6">
        <f t="shared" ref="P2:P65" si="0">E2/L2</f>
        <v>63.917582417582416</v>
      </c>
      <c r="Q2" t="s">
        <v>8313</v>
      </c>
      <c r="R2" t="s">
        <v>8314</v>
      </c>
      <c r="S2" s="13">
        <f t="shared" ref="S2:S65" si="1"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6">
        <f t="shared" si="0"/>
        <v>185.48101265822785</v>
      </c>
      <c r="Q3" t="s">
        <v>8313</v>
      </c>
      <c r="R3" t="s">
        <v>8314</v>
      </c>
      <c r="S3" s="13">
        <f t="shared" si="1"/>
        <v>42766.600497685184</v>
      </c>
      <c r="T3" s="12">
        <f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ref="O4:O67" si="2">E4/D4</f>
        <v>1.05</v>
      </c>
      <c r="P4" s="6">
        <f t="shared" si="0"/>
        <v>15</v>
      </c>
      <c r="Q4" t="s">
        <v>8313</v>
      </c>
      <c r="R4" t="s">
        <v>8314</v>
      </c>
      <c r="S4" s="13">
        <f t="shared" si="1"/>
        <v>42405.702349537038</v>
      </c>
      <c r="T4" s="12">
        <f t="shared" ref="T4:T67" si="3">(((I4/60)/60)/24)+DATE(1970,1,1)</f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2"/>
        <v>1.0389999999999999</v>
      </c>
      <c r="P5" s="6">
        <f t="shared" si="0"/>
        <v>69.266666666666666</v>
      </c>
      <c r="Q5" t="s">
        <v>8313</v>
      </c>
      <c r="R5" t="s">
        <v>8314</v>
      </c>
      <c r="S5" s="13">
        <f t="shared" si="1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2"/>
        <v>1.2299154545454545</v>
      </c>
      <c r="P6" s="6">
        <f t="shared" si="0"/>
        <v>190.55028169014085</v>
      </c>
      <c r="Q6" t="s">
        <v>8313</v>
      </c>
      <c r="R6" t="s">
        <v>8314</v>
      </c>
      <c r="S6" s="13">
        <f t="shared" si="1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2"/>
        <v>1.0977744436109027</v>
      </c>
      <c r="P7" s="6">
        <f t="shared" si="0"/>
        <v>93.40425531914893</v>
      </c>
      <c r="Q7" t="s">
        <v>8313</v>
      </c>
      <c r="R7" t="s">
        <v>8314</v>
      </c>
      <c r="S7" s="13">
        <f t="shared" si="1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2"/>
        <v>1.064875</v>
      </c>
      <c r="P8" s="6">
        <f t="shared" si="0"/>
        <v>146.87931034482759</v>
      </c>
      <c r="Q8" t="s">
        <v>8313</v>
      </c>
      <c r="R8" t="s">
        <v>8314</v>
      </c>
      <c r="S8" s="13">
        <f t="shared" si="1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2"/>
        <v>1.0122222222222221</v>
      </c>
      <c r="P9" s="6">
        <f t="shared" si="0"/>
        <v>159.82456140350877</v>
      </c>
      <c r="Q9" t="s">
        <v>8313</v>
      </c>
      <c r="R9" t="s">
        <v>8314</v>
      </c>
      <c r="S9" s="13">
        <f t="shared" si="1"/>
        <v>42516.047071759262</v>
      </c>
      <c r="T9" s="1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2"/>
        <v>1.0004342857142856</v>
      </c>
      <c r="P10" s="6">
        <f t="shared" si="0"/>
        <v>291.79333333333335</v>
      </c>
      <c r="Q10" t="s">
        <v>8313</v>
      </c>
      <c r="R10" t="s">
        <v>8314</v>
      </c>
      <c r="S10" s="13">
        <f t="shared" si="1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2"/>
        <v>1.2599800000000001</v>
      </c>
      <c r="P11" s="6">
        <f t="shared" si="0"/>
        <v>31.499500000000001</v>
      </c>
      <c r="Q11" t="s">
        <v>8313</v>
      </c>
      <c r="R11" t="s">
        <v>8314</v>
      </c>
      <c r="S11" s="13">
        <f t="shared" si="1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2"/>
        <v>1.0049999999999999</v>
      </c>
      <c r="P12" s="6">
        <f t="shared" si="0"/>
        <v>158.68421052631578</v>
      </c>
      <c r="Q12" t="s">
        <v>8313</v>
      </c>
      <c r="R12" t="s">
        <v>8314</v>
      </c>
      <c r="S12" s="13">
        <f t="shared" si="1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2"/>
        <v>1.2050000000000001</v>
      </c>
      <c r="P13" s="6">
        <f t="shared" si="0"/>
        <v>80.333333333333329</v>
      </c>
      <c r="Q13" t="s">
        <v>8313</v>
      </c>
      <c r="R13" t="s">
        <v>8314</v>
      </c>
      <c r="S13" s="13">
        <f t="shared" si="1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2"/>
        <v>1.6529333333333334</v>
      </c>
      <c r="P14" s="6">
        <f t="shared" si="0"/>
        <v>59.961305925030231</v>
      </c>
      <c r="Q14" t="s">
        <v>8313</v>
      </c>
      <c r="R14" t="s">
        <v>8314</v>
      </c>
      <c r="S14" s="13">
        <f t="shared" si="1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2"/>
        <v>1.5997142857142856</v>
      </c>
      <c r="P15" s="6">
        <f t="shared" si="0"/>
        <v>109.78431372549019</v>
      </c>
      <c r="Q15" t="s">
        <v>8313</v>
      </c>
      <c r="R15" t="s">
        <v>8314</v>
      </c>
      <c r="S15" s="13">
        <f t="shared" si="1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2"/>
        <v>1.0093333333333334</v>
      </c>
      <c r="P16" s="6">
        <f t="shared" si="0"/>
        <v>147.70731707317074</v>
      </c>
      <c r="Q16" t="s">
        <v>8313</v>
      </c>
      <c r="R16" t="s">
        <v>8314</v>
      </c>
      <c r="S16" s="13">
        <f t="shared" si="1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2"/>
        <v>1.0660000000000001</v>
      </c>
      <c r="P17" s="6">
        <f t="shared" si="0"/>
        <v>21.755102040816325</v>
      </c>
      <c r="Q17" t="s">
        <v>8313</v>
      </c>
      <c r="R17" t="s">
        <v>8314</v>
      </c>
      <c r="S17" s="13">
        <f t="shared" si="1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2"/>
        <v>1.0024166666666667</v>
      </c>
      <c r="P18" s="6">
        <f t="shared" si="0"/>
        <v>171.84285714285716</v>
      </c>
      <c r="Q18" t="s">
        <v>8313</v>
      </c>
      <c r="R18" t="s">
        <v>8314</v>
      </c>
      <c r="S18" s="13">
        <f t="shared" si="1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2"/>
        <v>1.0066666666666666</v>
      </c>
      <c r="P19" s="6">
        <f t="shared" si="0"/>
        <v>41.944444444444443</v>
      </c>
      <c r="Q19" t="s">
        <v>8313</v>
      </c>
      <c r="R19" t="s">
        <v>8314</v>
      </c>
      <c r="S19" s="13">
        <f t="shared" si="1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2"/>
        <v>1.0632110000000001</v>
      </c>
      <c r="P20" s="6">
        <f t="shared" si="0"/>
        <v>93.264122807017543</v>
      </c>
      <c r="Q20" t="s">
        <v>8313</v>
      </c>
      <c r="R20" t="s">
        <v>8314</v>
      </c>
      <c r="S20" s="13">
        <f t="shared" si="1"/>
        <v>41869.542314814818</v>
      </c>
      <c r="T20" s="1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2"/>
        <v>1.4529411764705882</v>
      </c>
      <c r="P21" s="6">
        <f t="shared" si="0"/>
        <v>56.136363636363633</v>
      </c>
      <c r="Q21" t="s">
        <v>8313</v>
      </c>
      <c r="R21" t="s">
        <v>8314</v>
      </c>
      <c r="S21" s="13">
        <f t="shared" si="1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2"/>
        <v>1.002</v>
      </c>
      <c r="P22" s="6">
        <f t="shared" si="0"/>
        <v>80.16</v>
      </c>
      <c r="Q22" t="s">
        <v>8313</v>
      </c>
      <c r="R22" t="s">
        <v>8314</v>
      </c>
      <c r="S22" s="13">
        <f t="shared" si="1"/>
        <v>42200.758240740746</v>
      </c>
      <c r="T22" s="1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2"/>
        <v>1.0913513513513513</v>
      </c>
      <c r="P23" s="6">
        <f t="shared" si="0"/>
        <v>199.9009900990099</v>
      </c>
      <c r="Q23" t="s">
        <v>8313</v>
      </c>
      <c r="R23" t="s">
        <v>8314</v>
      </c>
      <c r="S23" s="13">
        <f t="shared" si="1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2"/>
        <v>1.1714285714285715</v>
      </c>
      <c r="P24" s="6">
        <f t="shared" si="0"/>
        <v>51.25</v>
      </c>
      <c r="Q24" t="s">
        <v>8313</v>
      </c>
      <c r="R24" t="s">
        <v>8314</v>
      </c>
      <c r="S24" s="13">
        <f t="shared" si="1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2"/>
        <v>1.1850000000000001</v>
      </c>
      <c r="P25" s="6">
        <f t="shared" si="0"/>
        <v>103.04347826086956</v>
      </c>
      <c r="Q25" t="s">
        <v>8313</v>
      </c>
      <c r="R25" t="s">
        <v>8314</v>
      </c>
      <c r="S25" s="13">
        <f t="shared" si="1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2"/>
        <v>1.0880768571428572</v>
      </c>
      <c r="P26" s="6">
        <f t="shared" si="0"/>
        <v>66.346149825783982</v>
      </c>
      <c r="Q26" t="s">
        <v>8313</v>
      </c>
      <c r="R26" t="s">
        <v>8314</v>
      </c>
      <c r="S26" s="13">
        <f t="shared" si="1"/>
        <v>42229.820173611108</v>
      </c>
      <c r="T26" s="1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2"/>
        <v>1.3333333333333333</v>
      </c>
      <c r="P27" s="6">
        <f t="shared" si="0"/>
        <v>57.142857142857146</v>
      </c>
      <c r="Q27" t="s">
        <v>8313</v>
      </c>
      <c r="R27" t="s">
        <v>8314</v>
      </c>
      <c r="S27" s="13">
        <f t="shared" si="1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2"/>
        <v>1.552</v>
      </c>
      <c r="P28" s="6">
        <f t="shared" si="0"/>
        <v>102.10526315789474</v>
      </c>
      <c r="Q28" t="s">
        <v>8313</v>
      </c>
      <c r="R28" t="s">
        <v>8314</v>
      </c>
      <c r="S28" s="13">
        <f t="shared" si="1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2"/>
        <v>1.1172500000000001</v>
      </c>
      <c r="P29" s="6">
        <f t="shared" si="0"/>
        <v>148.96666666666667</v>
      </c>
      <c r="Q29" t="s">
        <v>8313</v>
      </c>
      <c r="R29" t="s">
        <v>8314</v>
      </c>
      <c r="S29" s="13">
        <f t="shared" si="1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2"/>
        <v>1.0035000000000001</v>
      </c>
      <c r="P30" s="6">
        <f t="shared" si="0"/>
        <v>169.6056338028169</v>
      </c>
      <c r="Q30" t="s">
        <v>8313</v>
      </c>
      <c r="R30" t="s">
        <v>8314</v>
      </c>
      <c r="S30" s="13">
        <f t="shared" si="1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2"/>
        <v>1.2333333333333334</v>
      </c>
      <c r="P31" s="6">
        <f t="shared" si="0"/>
        <v>31.623931623931625</v>
      </c>
      <c r="Q31" t="s">
        <v>8313</v>
      </c>
      <c r="R31" t="s">
        <v>8314</v>
      </c>
      <c r="S31" s="13">
        <f t="shared" si="1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2"/>
        <v>1.0129975</v>
      </c>
      <c r="P32" s="6">
        <f t="shared" si="0"/>
        <v>76.45264150943396</v>
      </c>
      <c r="Q32" t="s">
        <v>8313</v>
      </c>
      <c r="R32" t="s">
        <v>8314</v>
      </c>
      <c r="S32" s="13">
        <f t="shared" si="1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2"/>
        <v>1</v>
      </c>
      <c r="P33" s="6">
        <f t="shared" si="0"/>
        <v>13</v>
      </c>
      <c r="Q33" t="s">
        <v>8313</v>
      </c>
      <c r="R33" t="s">
        <v>8314</v>
      </c>
      <c r="S33" s="13">
        <f t="shared" si="1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2"/>
        <v>1.0024604569420035</v>
      </c>
      <c r="P34" s="6">
        <f t="shared" si="0"/>
        <v>320.44943820224717</v>
      </c>
      <c r="Q34" t="s">
        <v>8313</v>
      </c>
      <c r="R34" t="s">
        <v>8314</v>
      </c>
      <c r="S34" s="13">
        <f t="shared" si="1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2"/>
        <v>1.0209523809523811</v>
      </c>
      <c r="P35" s="6">
        <f t="shared" si="0"/>
        <v>83.75</v>
      </c>
      <c r="Q35" t="s">
        <v>8313</v>
      </c>
      <c r="R35" t="s">
        <v>8314</v>
      </c>
      <c r="S35" s="13">
        <f t="shared" si="1"/>
        <v>42286.660891203705</v>
      </c>
      <c r="T35" s="1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2"/>
        <v>1.3046153846153845</v>
      </c>
      <c r="P36" s="6">
        <f t="shared" si="0"/>
        <v>49.882352941176471</v>
      </c>
      <c r="Q36" t="s">
        <v>8313</v>
      </c>
      <c r="R36" t="s">
        <v>8314</v>
      </c>
      <c r="S36" s="13">
        <f t="shared" si="1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2"/>
        <v>1.665</v>
      </c>
      <c r="P37" s="6">
        <f t="shared" si="0"/>
        <v>59.464285714285715</v>
      </c>
      <c r="Q37" t="s">
        <v>8313</v>
      </c>
      <c r="R37" t="s">
        <v>8314</v>
      </c>
      <c r="S37" s="13">
        <f t="shared" si="1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2"/>
        <v>1.4215</v>
      </c>
      <c r="P38" s="6">
        <f t="shared" si="0"/>
        <v>193.84090909090909</v>
      </c>
      <c r="Q38" t="s">
        <v>8313</v>
      </c>
      <c r="R38" t="s">
        <v>8314</v>
      </c>
      <c r="S38" s="13">
        <f t="shared" si="1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2"/>
        <v>1.8344090909090909</v>
      </c>
      <c r="P39" s="6">
        <f t="shared" si="0"/>
        <v>159.51383399209487</v>
      </c>
      <c r="Q39" t="s">
        <v>8313</v>
      </c>
      <c r="R39" t="s">
        <v>8314</v>
      </c>
      <c r="S39" s="13">
        <f t="shared" si="1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2"/>
        <v>1.1004</v>
      </c>
      <c r="P40" s="6">
        <f t="shared" si="0"/>
        <v>41.68181818181818</v>
      </c>
      <c r="Q40" t="s">
        <v>8313</v>
      </c>
      <c r="R40" t="s">
        <v>8314</v>
      </c>
      <c r="S40" s="13">
        <f t="shared" si="1"/>
        <v>41375.057222222218</v>
      </c>
      <c r="T40" s="1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2"/>
        <v>1.3098000000000001</v>
      </c>
      <c r="P41" s="6">
        <f t="shared" si="0"/>
        <v>150.89861751152074</v>
      </c>
      <c r="Q41" t="s">
        <v>8313</v>
      </c>
      <c r="R41" t="s">
        <v>8314</v>
      </c>
      <c r="S41" s="13">
        <f t="shared" si="1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2"/>
        <v>1.0135000000000001</v>
      </c>
      <c r="P42" s="6">
        <f t="shared" si="0"/>
        <v>126.6875</v>
      </c>
      <c r="Q42" t="s">
        <v>8313</v>
      </c>
      <c r="R42" t="s">
        <v>8314</v>
      </c>
      <c r="S42" s="13">
        <f t="shared" si="1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2"/>
        <v>1</v>
      </c>
      <c r="P43" s="6">
        <f t="shared" si="0"/>
        <v>105.26315789473684</v>
      </c>
      <c r="Q43" t="s">
        <v>8313</v>
      </c>
      <c r="R43" t="s">
        <v>8314</v>
      </c>
      <c r="S43" s="13">
        <f t="shared" si="1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2"/>
        <v>1.4185714285714286</v>
      </c>
      <c r="P44" s="6">
        <f t="shared" si="0"/>
        <v>117.51479289940828</v>
      </c>
      <c r="Q44" t="s">
        <v>8313</v>
      </c>
      <c r="R44" t="s">
        <v>8314</v>
      </c>
      <c r="S44" s="13">
        <f t="shared" si="1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2"/>
        <v>3.0865999999999998</v>
      </c>
      <c r="P45" s="6">
        <f t="shared" si="0"/>
        <v>117.36121673003802</v>
      </c>
      <c r="Q45" t="s">
        <v>8313</v>
      </c>
      <c r="R45" t="s">
        <v>8314</v>
      </c>
      <c r="S45" s="13">
        <f t="shared" si="1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2"/>
        <v>1</v>
      </c>
      <c r="P46" s="6">
        <f t="shared" si="0"/>
        <v>133.33333333333334</v>
      </c>
      <c r="Q46" t="s">
        <v>8313</v>
      </c>
      <c r="R46" t="s">
        <v>8314</v>
      </c>
      <c r="S46" s="13">
        <f t="shared" si="1"/>
        <v>41874.098807870374</v>
      </c>
      <c r="T46" s="1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2"/>
        <v>1.2</v>
      </c>
      <c r="P47" s="6">
        <f t="shared" si="0"/>
        <v>98.360655737704917</v>
      </c>
      <c r="Q47" t="s">
        <v>8313</v>
      </c>
      <c r="R47" t="s">
        <v>8314</v>
      </c>
      <c r="S47" s="13">
        <f t="shared" si="1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2"/>
        <v>1.0416666666666667</v>
      </c>
      <c r="P48" s="6">
        <f t="shared" si="0"/>
        <v>194.44444444444446</v>
      </c>
      <c r="Q48" t="s">
        <v>8313</v>
      </c>
      <c r="R48" t="s">
        <v>8314</v>
      </c>
      <c r="S48" s="13">
        <f t="shared" si="1"/>
        <v>42323.964976851858</v>
      </c>
      <c r="T48" s="1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2"/>
        <v>1.0761100000000001</v>
      </c>
      <c r="P49" s="6">
        <f t="shared" si="0"/>
        <v>76.865000000000009</v>
      </c>
      <c r="Q49" t="s">
        <v>8313</v>
      </c>
      <c r="R49" t="s">
        <v>8314</v>
      </c>
      <c r="S49" s="13">
        <f t="shared" si="1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2"/>
        <v>1.0794999999999999</v>
      </c>
      <c r="P50" s="6">
        <f t="shared" si="0"/>
        <v>56.815789473684212</v>
      </c>
      <c r="Q50" t="s">
        <v>8313</v>
      </c>
      <c r="R50" t="s">
        <v>8314</v>
      </c>
      <c r="S50" s="13">
        <f t="shared" si="1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2"/>
        <v>1</v>
      </c>
      <c r="P51" s="6">
        <f t="shared" si="0"/>
        <v>137.93103448275863</v>
      </c>
      <c r="Q51" t="s">
        <v>8313</v>
      </c>
      <c r="R51" t="s">
        <v>8314</v>
      </c>
      <c r="S51" s="13">
        <f t="shared" si="1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2"/>
        <v>1</v>
      </c>
      <c r="P52" s="6">
        <f t="shared" si="0"/>
        <v>27.272727272727273</v>
      </c>
      <c r="Q52" t="s">
        <v>8313</v>
      </c>
      <c r="R52" t="s">
        <v>8314</v>
      </c>
      <c r="S52" s="13">
        <f t="shared" si="1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2"/>
        <v>1.2801818181818181</v>
      </c>
      <c r="P53" s="6">
        <f t="shared" si="0"/>
        <v>118.33613445378151</v>
      </c>
      <c r="Q53" t="s">
        <v>8313</v>
      </c>
      <c r="R53" t="s">
        <v>8314</v>
      </c>
      <c r="S53" s="13">
        <f t="shared" si="1"/>
        <v>42196.928668981483</v>
      </c>
      <c r="T53" s="1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2"/>
        <v>1.1620999999999999</v>
      </c>
      <c r="P54" s="6">
        <f t="shared" si="0"/>
        <v>223.48076923076923</v>
      </c>
      <c r="Q54" t="s">
        <v>8313</v>
      </c>
      <c r="R54" t="s">
        <v>8314</v>
      </c>
      <c r="S54" s="13">
        <f t="shared" si="1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2"/>
        <v>1.0963333333333334</v>
      </c>
      <c r="P55" s="6">
        <f t="shared" si="0"/>
        <v>28.111111111111111</v>
      </c>
      <c r="Q55" t="s">
        <v>8313</v>
      </c>
      <c r="R55" t="s">
        <v>8314</v>
      </c>
      <c r="S55" s="13">
        <f t="shared" si="1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2"/>
        <v>1.01</v>
      </c>
      <c r="P56" s="6">
        <f t="shared" si="0"/>
        <v>194.23076923076923</v>
      </c>
      <c r="Q56" t="s">
        <v>8313</v>
      </c>
      <c r="R56" t="s">
        <v>8314</v>
      </c>
      <c r="S56" s="13">
        <f t="shared" si="1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2"/>
        <v>1.2895348837209302</v>
      </c>
      <c r="P57" s="6">
        <f t="shared" si="0"/>
        <v>128.95348837209303</v>
      </c>
      <c r="Q57" t="s">
        <v>8313</v>
      </c>
      <c r="R57" t="s">
        <v>8314</v>
      </c>
      <c r="S57" s="13">
        <f t="shared" si="1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2"/>
        <v>1.0726249999999999</v>
      </c>
      <c r="P58" s="6">
        <f t="shared" si="0"/>
        <v>49.316091954022987</v>
      </c>
      <c r="Q58" t="s">
        <v>8313</v>
      </c>
      <c r="R58" t="s">
        <v>8314</v>
      </c>
      <c r="S58" s="13">
        <f t="shared" si="1"/>
        <v>42149.548888888887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2"/>
        <v>1.0189999999999999</v>
      </c>
      <c r="P59" s="6">
        <f t="shared" si="0"/>
        <v>221.52173913043478</v>
      </c>
      <c r="Q59" t="s">
        <v>8313</v>
      </c>
      <c r="R59" t="s">
        <v>8314</v>
      </c>
      <c r="S59" s="13">
        <f t="shared" si="1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2"/>
        <v>1.0290999999999999</v>
      </c>
      <c r="P60" s="6">
        <f t="shared" si="0"/>
        <v>137.21333333333334</v>
      </c>
      <c r="Q60" t="s">
        <v>8313</v>
      </c>
      <c r="R60" t="s">
        <v>8314</v>
      </c>
      <c r="S60" s="13">
        <f t="shared" si="1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2"/>
        <v>1.0012570000000001</v>
      </c>
      <c r="P61" s="6">
        <f t="shared" si="0"/>
        <v>606.82242424242418</v>
      </c>
      <c r="Q61" t="s">
        <v>8313</v>
      </c>
      <c r="R61" t="s">
        <v>8314</v>
      </c>
      <c r="S61" s="13">
        <f t="shared" si="1"/>
        <v>42230.23583333334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2"/>
        <v>1.0329622222222221</v>
      </c>
      <c r="P62" s="6">
        <f t="shared" si="0"/>
        <v>43.040092592592593</v>
      </c>
      <c r="Q62" t="s">
        <v>8313</v>
      </c>
      <c r="R62" t="s">
        <v>8315</v>
      </c>
      <c r="S62" s="13">
        <f t="shared" si="1"/>
        <v>41701.901817129627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2"/>
        <v>1.4830000000000001</v>
      </c>
      <c r="P63" s="6">
        <f t="shared" si="0"/>
        <v>322.39130434782606</v>
      </c>
      <c r="Q63" t="s">
        <v>8313</v>
      </c>
      <c r="R63" t="s">
        <v>8315</v>
      </c>
      <c r="S63" s="13">
        <f t="shared" si="1"/>
        <v>41409.814317129632</v>
      </c>
      <c r="T63" s="12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2"/>
        <v>1.5473333333333332</v>
      </c>
      <c r="P64" s="6">
        <f t="shared" si="0"/>
        <v>96.708333333333329</v>
      </c>
      <c r="Q64" t="s">
        <v>8313</v>
      </c>
      <c r="R64" t="s">
        <v>8315</v>
      </c>
      <c r="S64" s="13">
        <f t="shared" si="1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2"/>
        <v>1.1351849999999999</v>
      </c>
      <c r="P65" s="6">
        <f t="shared" si="0"/>
        <v>35.474531249999998</v>
      </c>
      <c r="Q65" t="s">
        <v>8313</v>
      </c>
      <c r="R65" t="s">
        <v>8315</v>
      </c>
      <c r="S65" s="13">
        <f t="shared" si="1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2"/>
        <v>1.7333333333333334</v>
      </c>
      <c r="P66" s="6">
        <f t="shared" ref="P66:P129" si="4">E66/L66</f>
        <v>86.666666666666671</v>
      </c>
      <c r="Q66" t="s">
        <v>8313</v>
      </c>
      <c r="R66" t="s">
        <v>8315</v>
      </c>
      <c r="S66" s="13">
        <f t="shared" ref="S66:S129" si="5">(((J66/60)/60)/24)+DATE(1970,1,1)</f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2"/>
        <v>1.0752857142857142</v>
      </c>
      <c r="P67" s="6">
        <f t="shared" si="4"/>
        <v>132.05263157894737</v>
      </c>
      <c r="Q67" t="s">
        <v>8313</v>
      </c>
      <c r="R67" t="s">
        <v>8315</v>
      </c>
      <c r="S67" s="13">
        <f t="shared" si="5"/>
        <v>41835.821226851855</v>
      </c>
      <c r="T67" s="12">
        <f t="shared" si="3"/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ref="O68:O131" si="6">E68/D68</f>
        <v>1.1859999999999999</v>
      </c>
      <c r="P68" s="6">
        <f t="shared" si="4"/>
        <v>91.230769230769226</v>
      </c>
      <c r="Q68" t="s">
        <v>8313</v>
      </c>
      <c r="R68" t="s">
        <v>8315</v>
      </c>
      <c r="S68" s="13">
        <f t="shared" si="5"/>
        <v>42539.849768518514</v>
      </c>
      <c r="T68" s="12">
        <f t="shared" ref="T68:T131" si="7">(((I68/60)/60)/24)+DATE(1970,1,1)</f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6">
        <f t="shared" si="4"/>
        <v>116.25</v>
      </c>
      <c r="Q69" t="s">
        <v>8313</v>
      </c>
      <c r="R69" t="s">
        <v>8315</v>
      </c>
      <c r="S69" s="13">
        <f t="shared" si="5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6">
        <f t="shared" si="4"/>
        <v>21.194444444444443</v>
      </c>
      <c r="Q70" t="s">
        <v>8313</v>
      </c>
      <c r="R70" t="s">
        <v>8315</v>
      </c>
      <c r="S70" s="13">
        <f t="shared" si="5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6">
        <f t="shared" si="4"/>
        <v>62.327134831460668</v>
      </c>
      <c r="Q71" t="s">
        <v>8313</v>
      </c>
      <c r="R71" t="s">
        <v>8315</v>
      </c>
      <c r="S71" s="13">
        <f t="shared" si="5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6">
        <f t="shared" si="4"/>
        <v>37.411764705882355</v>
      </c>
      <c r="Q72" t="s">
        <v>8313</v>
      </c>
      <c r="R72" t="s">
        <v>8315</v>
      </c>
      <c r="S72" s="13">
        <f t="shared" si="5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6">
        <f t="shared" si="4"/>
        <v>69.71875</v>
      </c>
      <c r="Q73" t="s">
        <v>8313</v>
      </c>
      <c r="R73" t="s">
        <v>8315</v>
      </c>
      <c r="S73" s="13">
        <f t="shared" si="5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6">
        <f t="shared" si="4"/>
        <v>58.170731707317074</v>
      </c>
      <c r="Q74" t="s">
        <v>8313</v>
      </c>
      <c r="R74" t="s">
        <v>8315</v>
      </c>
      <c r="S74" s="13">
        <f t="shared" si="5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6">
        <f t="shared" si="4"/>
        <v>50</v>
      </c>
      <c r="Q75" t="s">
        <v>8313</v>
      </c>
      <c r="R75" t="s">
        <v>8315</v>
      </c>
      <c r="S75" s="13">
        <f t="shared" si="5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6">
        <f t="shared" si="4"/>
        <v>19.471034482758618</v>
      </c>
      <c r="Q76" t="s">
        <v>8313</v>
      </c>
      <c r="R76" t="s">
        <v>8315</v>
      </c>
      <c r="S76" s="13">
        <f t="shared" si="5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6">
        <f t="shared" si="4"/>
        <v>85.957446808510639</v>
      </c>
      <c r="Q77" t="s">
        <v>8313</v>
      </c>
      <c r="R77" t="s">
        <v>8315</v>
      </c>
      <c r="S77" s="13">
        <f t="shared" si="5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6">
        <f t="shared" si="4"/>
        <v>30.666666666666668</v>
      </c>
      <c r="Q78" t="s">
        <v>8313</v>
      </c>
      <c r="R78" t="s">
        <v>8315</v>
      </c>
      <c r="S78" s="13">
        <f t="shared" si="5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6">
        <f t="shared" si="4"/>
        <v>60.384615384615387</v>
      </c>
      <c r="Q79" t="s">
        <v>8313</v>
      </c>
      <c r="R79" t="s">
        <v>8315</v>
      </c>
      <c r="S79" s="13">
        <f t="shared" si="5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6">
        <f t="shared" si="4"/>
        <v>38.6</v>
      </c>
      <c r="Q80" t="s">
        <v>8313</v>
      </c>
      <c r="R80" t="s">
        <v>8315</v>
      </c>
      <c r="S80" s="13">
        <f t="shared" si="5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6">
        <f t="shared" si="4"/>
        <v>40.268292682926827</v>
      </c>
      <c r="Q81" t="s">
        <v>8313</v>
      </c>
      <c r="R81" t="s">
        <v>8315</v>
      </c>
      <c r="S81" s="13">
        <f t="shared" si="5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6">
        <f t="shared" si="4"/>
        <v>273.82978723404256</v>
      </c>
      <c r="Q82" t="s">
        <v>8313</v>
      </c>
      <c r="R82" t="s">
        <v>8315</v>
      </c>
      <c r="S82" s="13">
        <f t="shared" si="5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6">
        <f t="shared" si="4"/>
        <v>53.035714285714285</v>
      </c>
      <c r="Q83" t="s">
        <v>8313</v>
      </c>
      <c r="R83" t="s">
        <v>8315</v>
      </c>
      <c r="S83" s="13">
        <f t="shared" si="5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6">
        <f t="shared" si="4"/>
        <v>40.005000000000003</v>
      </c>
      <c r="Q84" t="s">
        <v>8313</v>
      </c>
      <c r="R84" t="s">
        <v>8315</v>
      </c>
      <c r="S84" s="13">
        <f t="shared" si="5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6">
        <f t="shared" si="4"/>
        <v>15.76923076923077</v>
      </c>
      <c r="Q85" t="s">
        <v>8313</v>
      </c>
      <c r="R85" t="s">
        <v>8315</v>
      </c>
      <c r="S85" s="13">
        <f t="shared" si="5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6">
        <f t="shared" si="4"/>
        <v>71.428571428571431</v>
      </c>
      <c r="Q86" t="s">
        <v>8313</v>
      </c>
      <c r="R86" t="s">
        <v>8315</v>
      </c>
      <c r="S86" s="13">
        <f t="shared" si="5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6">
        <f t="shared" si="4"/>
        <v>71.714285714285708</v>
      </c>
      <c r="Q87" t="s">
        <v>8313</v>
      </c>
      <c r="R87" t="s">
        <v>8315</v>
      </c>
      <c r="S87" s="13">
        <f t="shared" si="5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6">
        <f t="shared" si="4"/>
        <v>375.76470588235293</v>
      </c>
      <c r="Q88" t="s">
        <v>8313</v>
      </c>
      <c r="R88" t="s">
        <v>8315</v>
      </c>
      <c r="S88" s="13">
        <f t="shared" si="5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6">
        <f t="shared" si="4"/>
        <v>104.6</v>
      </c>
      <c r="Q89" t="s">
        <v>8313</v>
      </c>
      <c r="R89" t="s">
        <v>8315</v>
      </c>
      <c r="S89" s="13">
        <f t="shared" si="5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6">
        <f t="shared" si="4"/>
        <v>60</v>
      </c>
      <c r="Q90" t="s">
        <v>8313</v>
      </c>
      <c r="R90" t="s">
        <v>8315</v>
      </c>
      <c r="S90" s="13">
        <f t="shared" si="5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6">
        <f t="shared" si="4"/>
        <v>123.28571428571429</v>
      </c>
      <c r="Q91" t="s">
        <v>8313</v>
      </c>
      <c r="R91" t="s">
        <v>8315</v>
      </c>
      <c r="S91" s="13">
        <f t="shared" si="5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6">
        <f t="shared" si="4"/>
        <v>31.375</v>
      </c>
      <c r="Q92" t="s">
        <v>8313</v>
      </c>
      <c r="R92" t="s">
        <v>8315</v>
      </c>
      <c r="S92" s="13">
        <f t="shared" si="5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6">
        <f t="shared" si="4"/>
        <v>78.260869565217391</v>
      </c>
      <c r="Q93" t="s">
        <v>8313</v>
      </c>
      <c r="R93" t="s">
        <v>8315</v>
      </c>
      <c r="S93" s="13">
        <f t="shared" si="5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6">
        <f t="shared" si="4"/>
        <v>122.32558139534883</v>
      </c>
      <c r="Q94" t="s">
        <v>8313</v>
      </c>
      <c r="R94" t="s">
        <v>8315</v>
      </c>
      <c r="S94" s="13">
        <f t="shared" si="5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6">
        <f t="shared" si="4"/>
        <v>73.733333333333334</v>
      </c>
      <c r="Q95" t="s">
        <v>8313</v>
      </c>
      <c r="R95" t="s">
        <v>8315</v>
      </c>
      <c r="S95" s="13">
        <f t="shared" si="5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6">
        <f t="shared" si="4"/>
        <v>21.666666666666668</v>
      </c>
      <c r="Q96" t="s">
        <v>8313</v>
      </c>
      <c r="R96" t="s">
        <v>8315</v>
      </c>
      <c r="S96" s="13">
        <f t="shared" si="5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6">
        <f t="shared" si="4"/>
        <v>21.904761904761905</v>
      </c>
      <c r="Q97" t="s">
        <v>8313</v>
      </c>
      <c r="R97" t="s">
        <v>8315</v>
      </c>
      <c r="S97" s="13">
        <f t="shared" si="5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6">
        <f t="shared" si="4"/>
        <v>50.588235294117645</v>
      </c>
      <c r="Q98" t="s">
        <v>8313</v>
      </c>
      <c r="R98" t="s">
        <v>8315</v>
      </c>
      <c r="S98" s="13">
        <f t="shared" si="5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6">
        <f t="shared" si="4"/>
        <v>53.125</v>
      </c>
      <c r="Q99" t="s">
        <v>8313</v>
      </c>
      <c r="R99" t="s">
        <v>8315</v>
      </c>
      <c r="S99" s="13">
        <f t="shared" si="5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6">
        <f t="shared" si="4"/>
        <v>56.666666666666664</v>
      </c>
      <c r="Q100" t="s">
        <v>8313</v>
      </c>
      <c r="R100" t="s">
        <v>8315</v>
      </c>
      <c r="S100" s="13">
        <f t="shared" si="5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6">
        <f t="shared" si="4"/>
        <v>40.776666666666664</v>
      </c>
      <c r="Q101" t="s">
        <v>8313</v>
      </c>
      <c r="R101" t="s">
        <v>8315</v>
      </c>
      <c r="S101" s="13">
        <f t="shared" si="5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6">
        <f t="shared" si="4"/>
        <v>192.30769230769232</v>
      </c>
      <c r="Q102" t="s">
        <v>8313</v>
      </c>
      <c r="R102" t="s">
        <v>8315</v>
      </c>
      <c r="S102" s="13">
        <f t="shared" si="5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6">
        <f t="shared" si="4"/>
        <v>100</v>
      </c>
      <c r="Q103" t="s">
        <v>8313</v>
      </c>
      <c r="R103" t="s">
        <v>8315</v>
      </c>
      <c r="S103" s="13">
        <f t="shared" si="5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6">
        <f t="shared" si="4"/>
        <v>117.92307692307692</v>
      </c>
      <c r="Q104" t="s">
        <v>8313</v>
      </c>
      <c r="R104" t="s">
        <v>8315</v>
      </c>
      <c r="S104" s="13">
        <f t="shared" si="5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6">
        <f t="shared" si="4"/>
        <v>27.897959183673468</v>
      </c>
      <c r="Q105" t="s">
        <v>8313</v>
      </c>
      <c r="R105" t="s">
        <v>8315</v>
      </c>
      <c r="S105" s="13">
        <f t="shared" si="5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6">
        <f t="shared" si="4"/>
        <v>60</v>
      </c>
      <c r="Q106" t="s">
        <v>8313</v>
      </c>
      <c r="R106" t="s">
        <v>8315</v>
      </c>
      <c r="S106" s="13">
        <f t="shared" si="5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6">
        <f t="shared" si="4"/>
        <v>39.383333333333333</v>
      </c>
      <c r="Q107" t="s">
        <v>8313</v>
      </c>
      <c r="R107" t="s">
        <v>8315</v>
      </c>
      <c r="S107" s="13">
        <f t="shared" si="5"/>
        <v>42485.724768518514</v>
      </c>
      <c r="T107" s="12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6">
        <f t="shared" si="4"/>
        <v>186.11111111111111</v>
      </c>
      <c r="Q108" t="s">
        <v>8313</v>
      </c>
      <c r="R108" t="s">
        <v>8315</v>
      </c>
      <c r="S108" s="13">
        <f t="shared" si="5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6">
        <f t="shared" si="4"/>
        <v>111.37681159420291</v>
      </c>
      <c r="Q109" t="s">
        <v>8313</v>
      </c>
      <c r="R109" t="s">
        <v>8315</v>
      </c>
      <c r="S109" s="13">
        <f t="shared" si="5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6">
        <f t="shared" si="4"/>
        <v>78.723404255319153</v>
      </c>
      <c r="Q110" t="s">
        <v>8313</v>
      </c>
      <c r="R110" t="s">
        <v>8315</v>
      </c>
      <c r="S110" s="13">
        <f t="shared" si="5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6">
        <f t="shared" si="4"/>
        <v>46.702127659574465</v>
      </c>
      <c r="Q111" t="s">
        <v>8313</v>
      </c>
      <c r="R111" t="s">
        <v>8315</v>
      </c>
      <c r="S111" s="13">
        <f t="shared" si="5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6">
        <f t="shared" si="4"/>
        <v>65.384615384615387</v>
      </c>
      <c r="Q112" t="s">
        <v>8313</v>
      </c>
      <c r="R112" t="s">
        <v>8315</v>
      </c>
      <c r="S112" s="13">
        <f t="shared" si="5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6">
        <f t="shared" si="4"/>
        <v>102.0754716981132</v>
      </c>
      <c r="Q113" t="s">
        <v>8313</v>
      </c>
      <c r="R113" t="s">
        <v>8315</v>
      </c>
      <c r="S113" s="13">
        <f t="shared" si="5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6">
        <f t="shared" si="4"/>
        <v>64.197530864197532</v>
      </c>
      <c r="Q114" t="s">
        <v>8313</v>
      </c>
      <c r="R114" t="s">
        <v>8315</v>
      </c>
      <c r="S114" s="13">
        <f t="shared" si="5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6">
        <f t="shared" si="4"/>
        <v>90.384615384615387</v>
      </c>
      <c r="Q115" t="s">
        <v>8313</v>
      </c>
      <c r="R115" t="s">
        <v>8315</v>
      </c>
      <c r="S115" s="13">
        <f t="shared" si="5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6">
        <f t="shared" si="4"/>
        <v>88.571428571428569</v>
      </c>
      <c r="Q116" t="s">
        <v>8313</v>
      </c>
      <c r="R116" t="s">
        <v>8315</v>
      </c>
      <c r="S116" s="13">
        <f t="shared" si="5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6">
        <f t="shared" si="4"/>
        <v>28.727272727272727</v>
      </c>
      <c r="Q117" t="s">
        <v>8313</v>
      </c>
      <c r="R117" t="s">
        <v>8315</v>
      </c>
      <c r="S117" s="13">
        <f t="shared" si="5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6">
        <f t="shared" si="4"/>
        <v>69.78947368421052</v>
      </c>
      <c r="Q118" t="s">
        <v>8313</v>
      </c>
      <c r="R118" t="s">
        <v>8315</v>
      </c>
      <c r="S118" s="13">
        <f t="shared" si="5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6">
        <f t="shared" si="4"/>
        <v>167.48962962962963</v>
      </c>
      <c r="Q119" t="s">
        <v>8313</v>
      </c>
      <c r="R119" t="s">
        <v>8315</v>
      </c>
      <c r="S119" s="13">
        <f t="shared" si="5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6">
        <f t="shared" si="4"/>
        <v>144.91230769230768</v>
      </c>
      <c r="Q120" t="s">
        <v>8313</v>
      </c>
      <c r="R120" t="s">
        <v>8315</v>
      </c>
      <c r="S120" s="13">
        <f t="shared" si="5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6">
        <f t="shared" si="4"/>
        <v>91.840540540540545</v>
      </c>
      <c r="Q121" t="s">
        <v>8313</v>
      </c>
      <c r="R121" t="s">
        <v>8315</v>
      </c>
      <c r="S121" s="13">
        <f t="shared" si="5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6">
        <f t="shared" si="4"/>
        <v>10</v>
      </c>
      <c r="Q122" t="s">
        <v>8313</v>
      </c>
      <c r="R122" t="s">
        <v>8316</v>
      </c>
      <c r="S122" s="13">
        <f t="shared" si="5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6">
        <f t="shared" si="4"/>
        <v>1</v>
      </c>
      <c r="Q123" t="s">
        <v>8313</v>
      </c>
      <c r="R123" t="s">
        <v>8316</v>
      </c>
      <c r="S123" s="13">
        <f t="shared" si="5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 t="e">
        <f t="shared" si="4"/>
        <v>#DIV/0!</v>
      </c>
      <c r="Q124" t="s">
        <v>8313</v>
      </c>
      <c r="R124" t="s">
        <v>8316</v>
      </c>
      <c r="S124" s="13">
        <f t="shared" si="5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6">
        <f t="shared" si="4"/>
        <v>25.166666666666668</v>
      </c>
      <c r="Q125" t="s">
        <v>8313</v>
      </c>
      <c r="R125" t="s">
        <v>8316</v>
      </c>
      <c r="S125" s="13">
        <f t="shared" si="5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 t="e">
        <f t="shared" si="4"/>
        <v>#DIV/0!</v>
      </c>
      <c r="Q126" t="s">
        <v>8313</v>
      </c>
      <c r="R126" t="s">
        <v>8316</v>
      </c>
      <c r="S126" s="13">
        <f t="shared" si="5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6">
        <f t="shared" si="4"/>
        <v>11.666666666666666</v>
      </c>
      <c r="Q127" t="s">
        <v>8313</v>
      </c>
      <c r="R127" t="s">
        <v>8316</v>
      </c>
      <c r="S127" s="13">
        <f t="shared" si="5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6">
        <f t="shared" si="4"/>
        <v>106.69230769230769</v>
      </c>
      <c r="Q128" t="s">
        <v>8313</v>
      </c>
      <c r="R128" t="s">
        <v>8316</v>
      </c>
      <c r="S128" s="13">
        <f t="shared" si="5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6">
        <f t="shared" si="4"/>
        <v>47.5</v>
      </c>
      <c r="Q129" t="s">
        <v>8313</v>
      </c>
      <c r="R129" t="s">
        <v>8316</v>
      </c>
      <c r="S129" s="13">
        <f t="shared" si="5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6">
        <f t="shared" ref="P130:P193" si="8">E130/L130</f>
        <v>311.16666666666669</v>
      </c>
      <c r="Q130" t="s">
        <v>8313</v>
      </c>
      <c r="R130" t="s">
        <v>8316</v>
      </c>
      <c r="S130" s="13">
        <f t="shared" ref="S130:S193" si="9">(((J130/60)/60)/24)+DATE(1970,1,1)</f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6"/>
        <v>0</v>
      </c>
      <c r="P131" s="6" t="e">
        <f t="shared" si="8"/>
        <v>#DIV/0!</v>
      </c>
      <c r="Q131" t="s">
        <v>8313</v>
      </c>
      <c r="R131" t="s">
        <v>8316</v>
      </c>
      <c r="S131" s="13">
        <f t="shared" si="9"/>
        <v>41882.937303240738</v>
      </c>
      <c r="T131" s="12">
        <f t="shared" si="7"/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ref="O132:O195" si="10">E132/D132</f>
        <v>0</v>
      </c>
      <c r="P132" s="6" t="e">
        <f t="shared" si="8"/>
        <v>#DIV/0!</v>
      </c>
      <c r="Q132" t="s">
        <v>8313</v>
      </c>
      <c r="R132" t="s">
        <v>8316</v>
      </c>
      <c r="S132" s="13">
        <f t="shared" si="9"/>
        <v>41778.915416666663</v>
      </c>
      <c r="T132" s="12">
        <f t="shared" ref="T132:T195" si="11">(((I132/60)/60)/24)+DATE(1970,1,1)</f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0"/>
        <v>0</v>
      </c>
      <c r="P133" s="6" t="e">
        <f t="shared" si="8"/>
        <v>#DIV/0!</v>
      </c>
      <c r="Q133" t="s">
        <v>8313</v>
      </c>
      <c r="R133" t="s">
        <v>8316</v>
      </c>
      <c r="S133" s="13">
        <f t="shared" si="9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0"/>
        <v>9.5687499999999995E-2</v>
      </c>
      <c r="P134" s="6">
        <f t="shared" si="8"/>
        <v>94.506172839506178</v>
      </c>
      <c r="Q134" t="s">
        <v>8313</v>
      </c>
      <c r="R134" t="s">
        <v>8316</v>
      </c>
      <c r="S134" s="13">
        <f t="shared" si="9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0"/>
        <v>0</v>
      </c>
      <c r="P135" s="6" t="e">
        <f t="shared" si="8"/>
        <v>#DIV/0!</v>
      </c>
      <c r="Q135" t="s">
        <v>8313</v>
      </c>
      <c r="R135" t="s">
        <v>8316</v>
      </c>
      <c r="S135" s="13">
        <f t="shared" si="9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0"/>
        <v>0</v>
      </c>
      <c r="P136" s="6" t="e">
        <f t="shared" si="8"/>
        <v>#DIV/0!</v>
      </c>
      <c r="Q136" t="s">
        <v>8313</v>
      </c>
      <c r="R136" t="s">
        <v>8316</v>
      </c>
      <c r="S136" s="13">
        <f t="shared" si="9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0"/>
        <v>0.13433333333333333</v>
      </c>
      <c r="P137" s="6">
        <f t="shared" si="8"/>
        <v>80.599999999999994</v>
      </c>
      <c r="Q137" t="s">
        <v>8313</v>
      </c>
      <c r="R137" t="s">
        <v>8316</v>
      </c>
      <c r="S137" s="13">
        <f t="shared" si="9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0"/>
        <v>0</v>
      </c>
      <c r="P138" s="6" t="e">
        <f t="shared" si="8"/>
        <v>#DIV/0!</v>
      </c>
      <c r="Q138" t="s">
        <v>8313</v>
      </c>
      <c r="R138" t="s">
        <v>8316</v>
      </c>
      <c r="S138" s="13">
        <f t="shared" si="9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0"/>
        <v>0</v>
      </c>
      <c r="P139" s="6" t="e">
        <f t="shared" si="8"/>
        <v>#DIV/0!</v>
      </c>
      <c r="Q139" t="s">
        <v>8313</v>
      </c>
      <c r="R139" t="s">
        <v>8316</v>
      </c>
      <c r="S139" s="13">
        <f t="shared" si="9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0"/>
        <v>3.1413333333333335E-2</v>
      </c>
      <c r="P140" s="6">
        <f t="shared" si="8"/>
        <v>81.241379310344826</v>
      </c>
      <c r="Q140" t="s">
        <v>8313</v>
      </c>
      <c r="R140" t="s">
        <v>8316</v>
      </c>
      <c r="S140" s="13">
        <f t="shared" si="9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0"/>
        <v>1</v>
      </c>
      <c r="P141" s="6">
        <f t="shared" si="8"/>
        <v>500</v>
      </c>
      <c r="Q141" t="s">
        <v>8313</v>
      </c>
      <c r="R141" t="s">
        <v>8316</v>
      </c>
      <c r="S141" s="13">
        <f t="shared" si="9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0"/>
        <v>0</v>
      </c>
      <c r="P142" s="6" t="e">
        <f t="shared" si="8"/>
        <v>#DIV/0!</v>
      </c>
      <c r="Q142" t="s">
        <v>8313</v>
      </c>
      <c r="R142" t="s">
        <v>8316</v>
      </c>
      <c r="S142" s="13">
        <f t="shared" si="9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0"/>
        <v>0.10775</v>
      </c>
      <c r="P143" s="6">
        <f t="shared" si="8"/>
        <v>46.178571428571431</v>
      </c>
      <c r="Q143" t="s">
        <v>8313</v>
      </c>
      <c r="R143" t="s">
        <v>8316</v>
      </c>
      <c r="S143" s="13">
        <f t="shared" si="9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0"/>
        <v>3.3333333333333335E-3</v>
      </c>
      <c r="P144" s="6">
        <f t="shared" si="8"/>
        <v>10</v>
      </c>
      <c r="Q144" t="s">
        <v>8313</v>
      </c>
      <c r="R144" t="s">
        <v>8316</v>
      </c>
      <c r="S144" s="13">
        <f t="shared" si="9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0"/>
        <v>0</v>
      </c>
      <c r="P145" s="6" t="e">
        <f t="shared" si="8"/>
        <v>#DIV/0!</v>
      </c>
      <c r="Q145" t="s">
        <v>8313</v>
      </c>
      <c r="R145" t="s">
        <v>8316</v>
      </c>
      <c r="S145" s="13">
        <f t="shared" si="9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0"/>
        <v>0.27600000000000002</v>
      </c>
      <c r="P146" s="6">
        <f t="shared" si="8"/>
        <v>55.945945945945944</v>
      </c>
      <c r="Q146" t="s">
        <v>8313</v>
      </c>
      <c r="R146" t="s">
        <v>8316</v>
      </c>
      <c r="S146" s="13">
        <f t="shared" si="9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0"/>
        <v>7.5111111111111115E-2</v>
      </c>
      <c r="P147" s="6">
        <f t="shared" si="8"/>
        <v>37.555555555555557</v>
      </c>
      <c r="Q147" t="s">
        <v>8313</v>
      </c>
      <c r="R147" t="s">
        <v>8316</v>
      </c>
      <c r="S147" s="13">
        <f t="shared" si="9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0"/>
        <v>5.7499999999999999E-3</v>
      </c>
      <c r="P148" s="6">
        <f t="shared" si="8"/>
        <v>38.333333333333336</v>
      </c>
      <c r="Q148" t="s">
        <v>8313</v>
      </c>
      <c r="R148" t="s">
        <v>8316</v>
      </c>
      <c r="S148" s="13">
        <f t="shared" si="9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0"/>
        <v>0</v>
      </c>
      <c r="P149" s="6" t="e">
        <f t="shared" si="8"/>
        <v>#DIV/0!</v>
      </c>
      <c r="Q149" t="s">
        <v>8313</v>
      </c>
      <c r="R149" t="s">
        <v>8316</v>
      </c>
      <c r="S149" s="13">
        <f t="shared" si="9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0"/>
        <v>8.0000000000000004E-4</v>
      </c>
      <c r="P150" s="6">
        <f t="shared" si="8"/>
        <v>20</v>
      </c>
      <c r="Q150" t="s">
        <v>8313</v>
      </c>
      <c r="R150" t="s">
        <v>8316</v>
      </c>
      <c r="S150" s="13">
        <f t="shared" si="9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0"/>
        <v>9.1999999999999998E-3</v>
      </c>
      <c r="P151" s="6">
        <f t="shared" si="8"/>
        <v>15.333333333333334</v>
      </c>
      <c r="Q151" t="s">
        <v>8313</v>
      </c>
      <c r="R151" t="s">
        <v>8316</v>
      </c>
      <c r="S151" s="13">
        <f t="shared" si="9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0"/>
        <v>0.23163076923076922</v>
      </c>
      <c r="P152" s="6">
        <f t="shared" si="8"/>
        <v>449.43283582089555</v>
      </c>
      <c r="Q152" t="s">
        <v>8313</v>
      </c>
      <c r="R152" t="s">
        <v>8316</v>
      </c>
      <c r="S152" s="13">
        <f t="shared" si="9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0"/>
        <v>5.5999999999999995E-4</v>
      </c>
      <c r="P153" s="6">
        <f t="shared" si="8"/>
        <v>28</v>
      </c>
      <c r="Q153" t="s">
        <v>8313</v>
      </c>
      <c r="R153" t="s">
        <v>8316</v>
      </c>
      <c r="S153" s="13">
        <f t="shared" si="9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0"/>
        <v>7.8947368421052633E-5</v>
      </c>
      <c r="P154" s="6">
        <f t="shared" si="8"/>
        <v>15</v>
      </c>
      <c r="Q154" t="s">
        <v>8313</v>
      </c>
      <c r="R154" t="s">
        <v>8316</v>
      </c>
      <c r="S154" s="13">
        <f t="shared" si="9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0"/>
        <v>7.1799999999999998E-3</v>
      </c>
      <c r="P155" s="6">
        <f t="shared" si="8"/>
        <v>35.9</v>
      </c>
      <c r="Q155" t="s">
        <v>8313</v>
      </c>
      <c r="R155" t="s">
        <v>8316</v>
      </c>
      <c r="S155" s="13">
        <f t="shared" si="9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0"/>
        <v>2.6666666666666668E-2</v>
      </c>
      <c r="P156" s="6">
        <f t="shared" si="8"/>
        <v>13.333333333333334</v>
      </c>
      <c r="Q156" t="s">
        <v>8313</v>
      </c>
      <c r="R156" t="s">
        <v>8316</v>
      </c>
      <c r="S156" s="13">
        <f t="shared" si="9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0"/>
        <v>6.0000000000000002E-5</v>
      </c>
      <c r="P157" s="6">
        <f t="shared" si="8"/>
        <v>20.25</v>
      </c>
      <c r="Q157" t="s">
        <v>8313</v>
      </c>
      <c r="R157" t="s">
        <v>8316</v>
      </c>
      <c r="S157" s="13">
        <f t="shared" si="9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0"/>
        <v>5.0999999999999997E-2</v>
      </c>
      <c r="P158" s="6">
        <f t="shared" si="8"/>
        <v>119</v>
      </c>
      <c r="Q158" t="s">
        <v>8313</v>
      </c>
      <c r="R158" t="s">
        <v>8316</v>
      </c>
      <c r="S158" s="13">
        <f t="shared" si="9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0"/>
        <v>2.671118530884808E-3</v>
      </c>
      <c r="P159" s="6">
        <f t="shared" si="8"/>
        <v>4</v>
      </c>
      <c r="Q159" t="s">
        <v>8313</v>
      </c>
      <c r="R159" t="s">
        <v>8316</v>
      </c>
      <c r="S159" s="13">
        <f t="shared" si="9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0"/>
        <v>0</v>
      </c>
      <c r="P160" s="6" t="e">
        <f t="shared" si="8"/>
        <v>#DIV/0!</v>
      </c>
      <c r="Q160" t="s">
        <v>8313</v>
      </c>
      <c r="R160" t="s">
        <v>8316</v>
      </c>
      <c r="S160" s="13">
        <f t="shared" si="9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0"/>
        <v>2.0000000000000002E-5</v>
      </c>
      <c r="P161" s="6">
        <f t="shared" si="8"/>
        <v>10</v>
      </c>
      <c r="Q161" t="s">
        <v>8313</v>
      </c>
      <c r="R161" t="s">
        <v>8316</v>
      </c>
      <c r="S161" s="13">
        <f t="shared" si="9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0"/>
        <v>0</v>
      </c>
      <c r="P162" s="6" t="e">
        <f t="shared" si="8"/>
        <v>#DIV/0!</v>
      </c>
      <c r="Q162" t="s">
        <v>8313</v>
      </c>
      <c r="R162" t="s">
        <v>8317</v>
      </c>
      <c r="S162" s="13">
        <f t="shared" si="9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0"/>
        <v>1E-4</v>
      </c>
      <c r="P163" s="6">
        <f t="shared" si="8"/>
        <v>5</v>
      </c>
      <c r="Q163" t="s">
        <v>8313</v>
      </c>
      <c r="R163" t="s">
        <v>8317</v>
      </c>
      <c r="S163" s="13">
        <f t="shared" si="9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0"/>
        <v>0.15535714285714286</v>
      </c>
      <c r="P164" s="6">
        <f t="shared" si="8"/>
        <v>43.5</v>
      </c>
      <c r="Q164" t="s">
        <v>8313</v>
      </c>
      <c r="R164" t="s">
        <v>8317</v>
      </c>
      <c r="S164" s="13">
        <f t="shared" si="9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0"/>
        <v>0</v>
      </c>
      <c r="P165" s="6" t="e">
        <f t="shared" si="8"/>
        <v>#DIV/0!</v>
      </c>
      <c r="Q165" t="s">
        <v>8313</v>
      </c>
      <c r="R165" t="s">
        <v>8317</v>
      </c>
      <c r="S165" s="13">
        <f t="shared" si="9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0"/>
        <v>5.3333333333333332E-3</v>
      </c>
      <c r="P166" s="6">
        <f t="shared" si="8"/>
        <v>91.428571428571431</v>
      </c>
      <c r="Q166" t="s">
        <v>8313</v>
      </c>
      <c r="R166" t="s">
        <v>8317</v>
      </c>
      <c r="S166" s="13">
        <f t="shared" si="9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0"/>
        <v>0</v>
      </c>
      <c r="P167" s="6" t="e">
        <f t="shared" si="8"/>
        <v>#DIV/0!</v>
      </c>
      <c r="Q167" t="s">
        <v>8313</v>
      </c>
      <c r="R167" t="s">
        <v>8317</v>
      </c>
      <c r="S167" s="13">
        <f t="shared" si="9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0"/>
        <v>0.6</v>
      </c>
      <c r="P168" s="6">
        <f t="shared" si="8"/>
        <v>3000</v>
      </c>
      <c r="Q168" t="s">
        <v>8313</v>
      </c>
      <c r="R168" t="s">
        <v>8317</v>
      </c>
      <c r="S168" s="13">
        <f t="shared" si="9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0"/>
        <v>1E-4</v>
      </c>
      <c r="P169" s="6">
        <f t="shared" si="8"/>
        <v>5.5</v>
      </c>
      <c r="Q169" t="s">
        <v>8313</v>
      </c>
      <c r="R169" t="s">
        <v>8317</v>
      </c>
      <c r="S169" s="13">
        <f t="shared" si="9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0"/>
        <v>4.0625000000000001E-2</v>
      </c>
      <c r="P170" s="6">
        <f t="shared" si="8"/>
        <v>108.33333333333333</v>
      </c>
      <c r="Q170" t="s">
        <v>8313</v>
      </c>
      <c r="R170" t="s">
        <v>8317</v>
      </c>
      <c r="S170" s="13">
        <f t="shared" si="9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0"/>
        <v>0.224</v>
      </c>
      <c r="P171" s="6">
        <f t="shared" si="8"/>
        <v>56</v>
      </c>
      <c r="Q171" t="s">
        <v>8313</v>
      </c>
      <c r="R171" t="s">
        <v>8317</v>
      </c>
      <c r="S171" s="13">
        <f t="shared" si="9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0"/>
        <v>3.2500000000000001E-2</v>
      </c>
      <c r="P172" s="6">
        <f t="shared" si="8"/>
        <v>32.5</v>
      </c>
      <c r="Q172" t="s">
        <v>8313</v>
      </c>
      <c r="R172" t="s">
        <v>8317</v>
      </c>
      <c r="S172" s="13">
        <f t="shared" si="9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0"/>
        <v>2.0000000000000002E-5</v>
      </c>
      <c r="P173" s="6">
        <f t="shared" si="8"/>
        <v>1</v>
      </c>
      <c r="Q173" t="s">
        <v>8313</v>
      </c>
      <c r="R173" t="s">
        <v>8317</v>
      </c>
      <c r="S173" s="13">
        <f t="shared" si="9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0"/>
        <v>0</v>
      </c>
      <c r="P174" s="6" t="e">
        <f t="shared" si="8"/>
        <v>#DIV/0!</v>
      </c>
      <c r="Q174" t="s">
        <v>8313</v>
      </c>
      <c r="R174" t="s">
        <v>8317</v>
      </c>
      <c r="S174" s="13">
        <f t="shared" si="9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0"/>
        <v>0</v>
      </c>
      <c r="P175" s="6" t="e">
        <f t="shared" si="8"/>
        <v>#DIV/0!</v>
      </c>
      <c r="Q175" t="s">
        <v>8313</v>
      </c>
      <c r="R175" t="s">
        <v>8317</v>
      </c>
      <c r="S175" s="13">
        <f t="shared" si="9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0"/>
        <v>0</v>
      </c>
      <c r="P176" s="6" t="e">
        <f t="shared" si="8"/>
        <v>#DIV/0!</v>
      </c>
      <c r="Q176" t="s">
        <v>8313</v>
      </c>
      <c r="R176" t="s">
        <v>8317</v>
      </c>
      <c r="S176" s="13">
        <f t="shared" si="9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0"/>
        <v>6.4850000000000005E-2</v>
      </c>
      <c r="P177" s="6">
        <f t="shared" si="8"/>
        <v>49.884615384615387</v>
      </c>
      <c r="Q177" t="s">
        <v>8313</v>
      </c>
      <c r="R177" t="s">
        <v>8317</v>
      </c>
      <c r="S177" s="13">
        <f t="shared" si="9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0"/>
        <v>0</v>
      </c>
      <c r="P178" s="6" t="e">
        <f t="shared" si="8"/>
        <v>#DIV/0!</v>
      </c>
      <c r="Q178" t="s">
        <v>8313</v>
      </c>
      <c r="R178" t="s">
        <v>8317</v>
      </c>
      <c r="S178" s="13">
        <f t="shared" si="9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0"/>
        <v>0.4</v>
      </c>
      <c r="P179" s="6">
        <f t="shared" si="8"/>
        <v>25.714285714285715</v>
      </c>
      <c r="Q179" t="s">
        <v>8313</v>
      </c>
      <c r="R179" t="s">
        <v>8317</v>
      </c>
      <c r="S179" s="13">
        <f t="shared" si="9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0"/>
        <v>0</v>
      </c>
      <c r="P180" s="6" t="e">
        <f t="shared" si="8"/>
        <v>#DIV/0!</v>
      </c>
      <c r="Q180" t="s">
        <v>8313</v>
      </c>
      <c r="R180" t="s">
        <v>8317</v>
      </c>
      <c r="S180" s="13">
        <f t="shared" si="9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0"/>
        <v>0.2</v>
      </c>
      <c r="P181" s="6">
        <f t="shared" si="8"/>
        <v>100</v>
      </c>
      <c r="Q181" t="s">
        <v>8313</v>
      </c>
      <c r="R181" t="s">
        <v>8317</v>
      </c>
      <c r="S181" s="13">
        <f t="shared" si="9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0"/>
        <v>0.33416666666666667</v>
      </c>
      <c r="P182" s="6">
        <f t="shared" si="8"/>
        <v>30.846153846153847</v>
      </c>
      <c r="Q182" t="s">
        <v>8313</v>
      </c>
      <c r="R182" t="s">
        <v>8317</v>
      </c>
      <c r="S182" s="13">
        <f t="shared" si="9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0"/>
        <v>0.21092608822670172</v>
      </c>
      <c r="P183" s="6">
        <f t="shared" si="8"/>
        <v>180.5</v>
      </c>
      <c r="Q183" t="s">
        <v>8313</v>
      </c>
      <c r="R183" t="s">
        <v>8317</v>
      </c>
      <c r="S183" s="13">
        <f t="shared" si="9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0"/>
        <v>0</v>
      </c>
      <c r="P184" s="6" t="e">
        <f t="shared" si="8"/>
        <v>#DIV/0!</v>
      </c>
      <c r="Q184" t="s">
        <v>8313</v>
      </c>
      <c r="R184" t="s">
        <v>8317</v>
      </c>
      <c r="S184" s="13">
        <f t="shared" si="9"/>
        <v>42712.011944444443</v>
      </c>
      <c r="T184" s="12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0"/>
        <v>0.35855999999999999</v>
      </c>
      <c r="P185" s="6">
        <f t="shared" si="8"/>
        <v>373.5</v>
      </c>
      <c r="Q185" t="s">
        <v>8313</v>
      </c>
      <c r="R185" t="s">
        <v>8317</v>
      </c>
      <c r="S185" s="13">
        <f t="shared" si="9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0"/>
        <v>3.4000000000000002E-2</v>
      </c>
      <c r="P186" s="6">
        <f t="shared" si="8"/>
        <v>25.5</v>
      </c>
      <c r="Q186" t="s">
        <v>8313</v>
      </c>
      <c r="R186" t="s">
        <v>8317</v>
      </c>
      <c r="S186" s="13">
        <f t="shared" si="9"/>
        <v>41825.791226851856</v>
      </c>
      <c r="T186" s="12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0"/>
        <v>5.5E-2</v>
      </c>
      <c r="P187" s="6">
        <f t="shared" si="8"/>
        <v>220</v>
      </c>
      <c r="Q187" t="s">
        <v>8313</v>
      </c>
      <c r="R187" t="s">
        <v>8317</v>
      </c>
      <c r="S187" s="13">
        <f t="shared" si="9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0"/>
        <v>0</v>
      </c>
      <c r="P188" s="6" t="e">
        <f t="shared" si="8"/>
        <v>#DIV/0!</v>
      </c>
      <c r="Q188" t="s">
        <v>8313</v>
      </c>
      <c r="R188" t="s">
        <v>8317</v>
      </c>
      <c r="S188" s="13">
        <f t="shared" si="9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0"/>
        <v>0.16</v>
      </c>
      <c r="P189" s="6">
        <f t="shared" si="8"/>
        <v>160</v>
      </c>
      <c r="Q189" t="s">
        <v>8313</v>
      </c>
      <c r="R189" t="s">
        <v>8317</v>
      </c>
      <c r="S189" s="13">
        <f t="shared" si="9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0"/>
        <v>0</v>
      </c>
      <c r="P190" s="6" t="e">
        <f t="shared" si="8"/>
        <v>#DIV/0!</v>
      </c>
      <c r="Q190" t="s">
        <v>8313</v>
      </c>
      <c r="R190" t="s">
        <v>8317</v>
      </c>
      <c r="S190" s="13">
        <f t="shared" si="9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0"/>
        <v>6.8999999999999997E-4</v>
      </c>
      <c r="P191" s="6">
        <f t="shared" si="8"/>
        <v>69</v>
      </c>
      <c r="Q191" t="s">
        <v>8313</v>
      </c>
      <c r="R191" t="s">
        <v>8317</v>
      </c>
      <c r="S191" s="13">
        <f t="shared" si="9"/>
        <v>42556.690706018519</v>
      </c>
      <c r="T191" s="12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0"/>
        <v>4.1666666666666666E-3</v>
      </c>
      <c r="P192" s="6">
        <f t="shared" si="8"/>
        <v>50</v>
      </c>
      <c r="Q192" t="s">
        <v>8313</v>
      </c>
      <c r="R192" t="s">
        <v>8317</v>
      </c>
      <c r="S192" s="13">
        <f t="shared" si="9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0"/>
        <v>0.05</v>
      </c>
      <c r="P193" s="6">
        <f t="shared" si="8"/>
        <v>83.333333333333329</v>
      </c>
      <c r="Q193" t="s">
        <v>8313</v>
      </c>
      <c r="R193" t="s">
        <v>8317</v>
      </c>
      <c r="S193" s="13">
        <f t="shared" si="9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0"/>
        <v>1.7E-5</v>
      </c>
      <c r="P194" s="6">
        <f t="shared" ref="P194:P257" si="12">E194/L194</f>
        <v>5.666666666666667</v>
      </c>
      <c r="Q194" t="s">
        <v>8313</v>
      </c>
      <c r="R194" t="s">
        <v>8317</v>
      </c>
      <c r="S194" s="13">
        <f t="shared" ref="S194:S257" si="13">(((J194/60)/60)/24)+DATE(1970,1,1)</f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0"/>
        <v>0</v>
      </c>
      <c r="P195" s="6" t="e">
        <f t="shared" si="12"/>
        <v>#DIV/0!</v>
      </c>
      <c r="Q195" t="s">
        <v>8313</v>
      </c>
      <c r="R195" t="s">
        <v>8317</v>
      </c>
      <c r="S195" s="13">
        <f t="shared" si="13"/>
        <v>41911.934791666667</v>
      </c>
      <c r="T195" s="12">
        <f t="shared" si="11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ref="O196:O259" si="14">E196/D196</f>
        <v>1.1999999999999999E-3</v>
      </c>
      <c r="P196" s="6">
        <f t="shared" si="12"/>
        <v>1</v>
      </c>
      <c r="Q196" t="s">
        <v>8313</v>
      </c>
      <c r="R196" t="s">
        <v>8317</v>
      </c>
      <c r="S196" s="13">
        <f t="shared" si="13"/>
        <v>42375.996886574074</v>
      </c>
      <c r="T196" s="12">
        <f t="shared" ref="T196:T259" si="15"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4"/>
        <v>0</v>
      </c>
      <c r="P197" s="6" t="e">
        <f t="shared" si="12"/>
        <v>#DIV/0!</v>
      </c>
      <c r="Q197" t="s">
        <v>8313</v>
      </c>
      <c r="R197" t="s">
        <v>8317</v>
      </c>
      <c r="S197" s="13">
        <f t="shared" si="13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4"/>
        <v>0.41857142857142859</v>
      </c>
      <c r="P198" s="6">
        <f t="shared" si="12"/>
        <v>77.10526315789474</v>
      </c>
      <c r="Q198" t="s">
        <v>8313</v>
      </c>
      <c r="R198" t="s">
        <v>8317</v>
      </c>
      <c r="S198" s="13">
        <f t="shared" si="13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4"/>
        <v>0.1048</v>
      </c>
      <c r="P199" s="6">
        <f t="shared" si="12"/>
        <v>32.75</v>
      </c>
      <c r="Q199" t="s">
        <v>8313</v>
      </c>
      <c r="R199" t="s">
        <v>8317</v>
      </c>
      <c r="S199" s="13">
        <f t="shared" si="13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4"/>
        <v>1.116E-2</v>
      </c>
      <c r="P200" s="6">
        <f t="shared" si="12"/>
        <v>46.5</v>
      </c>
      <c r="Q200" t="s">
        <v>8313</v>
      </c>
      <c r="R200" t="s">
        <v>8317</v>
      </c>
      <c r="S200" s="13">
        <f t="shared" si="13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4"/>
        <v>0</v>
      </c>
      <c r="P201" s="6" t="e">
        <f t="shared" si="12"/>
        <v>#DIV/0!</v>
      </c>
      <c r="Q201" t="s">
        <v>8313</v>
      </c>
      <c r="R201" t="s">
        <v>8317</v>
      </c>
      <c r="S201" s="13">
        <f t="shared" si="13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4"/>
        <v>0.26192500000000002</v>
      </c>
      <c r="P202" s="6">
        <f t="shared" si="12"/>
        <v>87.308333333333337</v>
      </c>
      <c r="Q202" t="s">
        <v>8313</v>
      </c>
      <c r="R202" t="s">
        <v>8317</v>
      </c>
      <c r="S202" s="13">
        <f t="shared" si="13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4"/>
        <v>0.58461538461538465</v>
      </c>
      <c r="P203" s="6">
        <f t="shared" si="12"/>
        <v>54.285714285714285</v>
      </c>
      <c r="Q203" t="s">
        <v>8313</v>
      </c>
      <c r="R203" t="s">
        <v>8317</v>
      </c>
      <c r="S203" s="13">
        <f t="shared" si="13"/>
        <v>42023.818622685183</v>
      </c>
      <c r="T203" s="12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4"/>
        <v>0</v>
      </c>
      <c r="P204" s="6" t="e">
        <f t="shared" si="12"/>
        <v>#DIV/0!</v>
      </c>
      <c r="Q204" t="s">
        <v>8313</v>
      </c>
      <c r="R204" t="s">
        <v>8317</v>
      </c>
      <c r="S204" s="13">
        <f t="shared" si="13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4"/>
        <v>0.2984</v>
      </c>
      <c r="P205" s="6">
        <f t="shared" si="12"/>
        <v>93.25</v>
      </c>
      <c r="Q205" t="s">
        <v>8313</v>
      </c>
      <c r="R205" t="s">
        <v>8317</v>
      </c>
      <c r="S205" s="13">
        <f t="shared" si="13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4"/>
        <v>0.50721666666666665</v>
      </c>
      <c r="P206" s="6">
        <f t="shared" si="12"/>
        <v>117.68368136117556</v>
      </c>
      <c r="Q206" t="s">
        <v>8313</v>
      </c>
      <c r="R206" t="s">
        <v>8317</v>
      </c>
      <c r="S206" s="13">
        <f t="shared" si="13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4"/>
        <v>0.16250000000000001</v>
      </c>
      <c r="P207" s="6">
        <f t="shared" si="12"/>
        <v>76.470588235294116</v>
      </c>
      <c r="Q207" t="s">
        <v>8313</v>
      </c>
      <c r="R207" t="s">
        <v>8317</v>
      </c>
      <c r="S207" s="13">
        <f t="shared" si="13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4"/>
        <v>0</v>
      </c>
      <c r="P208" s="6" t="e">
        <f t="shared" si="12"/>
        <v>#DIV/0!</v>
      </c>
      <c r="Q208" t="s">
        <v>8313</v>
      </c>
      <c r="R208" t="s">
        <v>8317</v>
      </c>
      <c r="S208" s="13">
        <f t="shared" si="13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4"/>
        <v>0.15214285714285714</v>
      </c>
      <c r="P209" s="6">
        <f t="shared" si="12"/>
        <v>163.84615384615384</v>
      </c>
      <c r="Q209" t="s">
        <v>8313</v>
      </c>
      <c r="R209" t="s">
        <v>8317</v>
      </c>
      <c r="S209" s="13">
        <f t="shared" si="13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4"/>
        <v>0</v>
      </c>
      <c r="P210" s="6" t="e">
        <f t="shared" si="12"/>
        <v>#DIV/0!</v>
      </c>
      <c r="Q210" t="s">
        <v>8313</v>
      </c>
      <c r="R210" t="s">
        <v>8317</v>
      </c>
      <c r="S210" s="13">
        <f t="shared" si="13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4"/>
        <v>0</v>
      </c>
      <c r="P211" s="6" t="e">
        <f t="shared" si="12"/>
        <v>#DIV/0!</v>
      </c>
      <c r="Q211" t="s">
        <v>8313</v>
      </c>
      <c r="R211" t="s">
        <v>8317</v>
      </c>
      <c r="S211" s="13">
        <f t="shared" si="13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4"/>
        <v>0.2525</v>
      </c>
      <c r="P212" s="6">
        <f t="shared" si="12"/>
        <v>91.818181818181813</v>
      </c>
      <c r="Q212" t="s">
        <v>8313</v>
      </c>
      <c r="R212" t="s">
        <v>8317</v>
      </c>
      <c r="S212" s="13">
        <f t="shared" si="13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4"/>
        <v>0.44600000000000001</v>
      </c>
      <c r="P213" s="6">
        <f t="shared" si="12"/>
        <v>185.83333333333334</v>
      </c>
      <c r="Q213" t="s">
        <v>8313</v>
      </c>
      <c r="R213" t="s">
        <v>8317</v>
      </c>
      <c r="S213" s="13">
        <f t="shared" si="13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4"/>
        <v>1.5873015873015873E-4</v>
      </c>
      <c r="P214" s="6">
        <f t="shared" si="12"/>
        <v>1</v>
      </c>
      <c r="Q214" t="s">
        <v>8313</v>
      </c>
      <c r="R214" t="s">
        <v>8317</v>
      </c>
      <c r="S214" s="13">
        <f t="shared" si="13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4"/>
        <v>4.0000000000000002E-4</v>
      </c>
      <c r="P215" s="6">
        <f t="shared" si="12"/>
        <v>20</v>
      </c>
      <c r="Q215" t="s">
        <v>8313</v>
      </c>
      <c r="R215" t="s">
        <v>8317</v>
      </c>
      <c r="S215" s="13">
        <f t="shared" si="13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4"/>
        <v>8.0000000000000007E-5</v>
      </c>
      <c r="P216" s="6">
        <f t="shared" si="12"/>
        <v>1</v>
      </c>
      <c r="Q216" t="s">
        <v>8313</v>
      </c>
      <c r="R216" t="s">
        <v>8317</v>
      </c>
      <c r="S216" s="13">
        <f t="shared" si="13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4"/>
        <v>2.2727272727272726E-3</v>
      </c>
      <c r="P217" s="6">
        <f t="shared" si="12"/>
        <v>10</v>
      </c>
      <c r="Q217" t="s">
        <v>8313</v>
      </c>
      <c r="R217" t="s">
        <v>8317</v>
      </c>
      <c r="S217" s="13">
        <f t="shared" si="13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4"/>
        <v>0.55698440000000005</v>
      </c>
      <c r="P218" s="6">
        <f t="shared" si="12"/>
        <v>331.53833333333336</v>
      </c>
      <c r="Q218" t="s">
        <v>8313</v>
      </c>
      <c r="R218" t="s">
        <v>8317</v>
      </c>
      <c r="S218" s="13">
        <f t="shared" si="13"/>
        <v>42066.958761574075</v>
      </c>
      <c r="T218" s="12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4"/>
        <v>0.11942999999999999</v>
      </c>
      <c r="P219" s="6">
        <f t="shared" si="12"/>
        <v>314.28947368421052</v>
      </c>
      <c r="Q219" t="s">
        <v>8313</v>
      </c>
      <c r="R219" t="s">
        <v>8317</v>
      </c>
      <c r="S219" s="13">
        <f t="shared" si="13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4"/>
        <v>0.02</v>
      </c>
      <c r="P220" s="6">
        <f t="shared" si="12"/>
        <v>100</v>
      </c>
      <c r="Q220" t="s">
        <v>8313</v>
      </c>
      <c r="R220" t="s">
        <v>8317</v>
      </c>
      <c r="S220" s="13">
        <f t="shared" si="13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4"/>
        <v>0.17630000000000001</v>
      </c>
      <c r="P221" s="6">
        <f t="shared" si="12"/>
        <v>115.98684210526316</v>
      </c>
      <c r="Q221" t="s">
        <v>8313</v>
      </c>
      <c r="R221" t="s">
        <v>8317</v>
      </c>
      <c r="S221" s="13">
        <f t="shared" si="13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4"/>
        <v>7.1999999999999998E-3</v>
      </c>
      <c r="P222" s="6">
        <f t="shared" si="12"/>
        <v>120</v>
      </c>
      <c r="Q222" t="s">
        <v>8313</v>
      </c>
      <c r="R222" t="s">
        <v>8317</v>
      </c>
      <c r="S222" s="13">
        <f t="shared" si="13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4"/>
        <v>0</v>
      </c>
      <c r="P223" s="6" t="e">
        <f t="shared" si="12"/>
        <v>#DIV/0!</v>
      </c>
      <c r="Q223" t="s">
        <v>8313</v>
      </c>
      <c r="R223" t="s">
        <v>8317</v>
      </c>
      <c r="S223" s="13">
        <f t="shared" si="13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4"/>
        <v>0.13</v>
      </c>
      <c r="P224" s="6">
        <f t="shared" si="12"/>
        <v>65</v>
      </c>
      <c r="Q224" t="s">
        <v>8313</v>
      </c>
      <c r="R224" t="s">
        <v>8317</v>
      </c>
      <c r="S224" s="13">
        <f t="shared" si="13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4"/>
        <v>0</v>
      </c>
      <c r="P225" s="6" t="e">
        <f t="shared" si="12"/>
        <v>#DIV/0!</v>
      </c>
      <c r="Q225" t="s">
        <v>8313</v>
      </c>
      <c r="R225" t="s">
        <v>8317</v>
      </c>
      <c r="S225" s="13">
        <f t="shared" si="13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4"/>
        <v>0</v>
      </c>
      <c r="P226" s="6" t="e">
        <f t="shared" si="12"/>
        <v>#DIV/0!</v>
      </c>
      <c r="Q226" t="s">
        <v>8313</v>
      </c>
      <c r="R226" t="s">
        <v>8317</v>
      </c>
      <c r="S226" s="13">
        <f t="shared" si="13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4"/>
        <v>0</v>
      </c>
      <c r="P227" s="6" t="e">
        <f t="shared" si="12"/>
        <v>#DIV/0!</v>
      </c>
      <c r="Q227" t="s">
        <v>8313</v>
      </c>
      <c r="R227" t="s">
        <v>8317</v>
      </c>
      <c r="S227" s="13">
        <f t="shared" si="13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4"/>
        <v>8.6206896551724137E-3</v>
      </c>
      <c r="P228" s="6">
        <f t="shared" si="12"/>
        <v>125</v>
      </c>
      <c r="Q228" t="s">
        <v>8313</v>
      </c>
      <c r="R228" t="s">
        <v>8317</v>
      </c>
      <c r="S228" s="13">
        <f t="shared" si="13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4"/>
        <v>0</v>
      </c>
      <c r="P229" s="6" t="e">
        <f t="shared" si="12"/>
        <v>#DIV/0!</v>
      </c>
      <c r="Q229" t="s">
        <v>8313</v>
      </c>
      <c r="R229" t="s">
        <v>8317</v>
      </c>
      <c r="S229" s="13">
        <f t="shared" si="13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4"/>
        <v>0</v>
      </c>
      <c r="P230" s="6" t="e">
        <f t="shared" si="12"/>
        <v>#DIV/0!</v>
      </c>
      <c r="Q230" t="s">
        <v>8313</v>
      </c>
      <c r="R230" t="s">
        <v>8317</v>
      </c>
      <c r="S230" s="13">
        <f t="shared" si="13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4"/>
        <v>0</v>
      </c>
      <c r="P231" s="6" t="e">
        <f t="shared" si="12"/>
        <v>#DIV/0!</v>
      </c>
      <c r="Q231" t="s">
        <v>8313</v>
      </c>
      <c r="R231" t="s">
        <v>8317</v>
      </c>
      <c r="S231" s="13">
        <f t="shared" si="13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4"/>
        <v>4.0000000000000001E-3</v>
      </c>
      <c r="P232" s="6">
        <f t="shared" si="12"/>
        <v>30</v>
      </c>
      <c r="Q232" t="s">
        <v>8313</v>
      </c>
      <c r="R232" t="s">
        <v>8317</v>
      </c>
      <c r="S232" s="13">
        <f t="shared" si="13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4"/>
        <v>0</v>
      </c>
      <c r="P233" s="6" t="e">
        <f t="shared" si="12"/>
        <v>#DIV/0!</v>
      </c>
      <c r="Q233" t="s">
        <v>8313</v>
      </c>
      <c r="R233" t="s">
        <v>8317</v>
      </c>
      <c r="S233" s="13">
        <f t="shared" si="13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4"/>
        <v>2.75E-2</v>
      </c>
      <c r="P234" s="6">
        <f t="shared" si="12"/>
        <v>15.714285714285714</v>
      </c>
      <c r="Q234" t="s">
        <v>8313</v>
      </c>
      <c r="R234" t="s">
        <v>8317</v>
      </c>
      <c r="S234" s="13">
        <f t="shared" si="13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4"/>
        <v>0</v>
      </c>
      <c r="P235" s="6" t="e">
        <f t="shared" si="12"/>
        <v>#DIV/0!</v>
      </c>
      <c r="Q235" t="s">
        <v>8313</v>
      </c>
      <c r="R235" t="s">
        <v>8317</v>
      </c>
      <c r="S235" s="13">
        <f t="shared" si="13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4"/>
        <v>0.40100000000000002</v>
      </c>
      <c r="P236" s="6">
        <f t="shared" si="12"/>
        <v>80.2</v>
      </c>
      <c r="Q236" t="s">
        <v>8313</v>
      </c>
      <c r="R236" t="s">
        <v>8317</v>
      </c>
      <c r="S236" s="13">
        <f t="shared" si="13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4"/>
        <v>0</v>
      </c>
      <c r="P237" s="6" t="e">
        <f t="shared" si="12"/>
        <v>#DIV/0!</v>
      </c>
      <c r="Q237" t="s">
        <v>8313</v>
      </c>
      <c r="R237" t="s">
        <v>8317</v>
      </c>
      <c r="S237" s="13">
        <f t="shared" si="13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4"/>
        <v>0</v>
      </c>
      <c r="P238" s="6" t="e">
        <f t="shared" si="12"/>
        <v>#DIV/0!</v>
      </c>
      <c r="Q238" t="s">
        <v>8313</v>
      </c>
      <c r="R238" t="s">
        <v>8317</v>
      </c>
      <c r="S238" s="13">
        <f t="shared" si="13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4"/>
        <v>3.3333333333333335E-3</v>
      </c>
      <c r="P239" s="6">
        <f t="shared" si="12"/>
        <v>50</v>
      </c>
      <c r="Q239" t="s">
        <v>8313</v>
      </c>
      <c r="R239" t="s">
        <v>8317</v>
      </c>
      <c r="S239" s="13">
        <f t="shared" si="13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4"/>
        <v>0</v>
      </c>
      <c r="P240" s="6" t="e">
        <f t="shared" si="12"/>
        <v>#DIV/0!</v>
      </c>
      <c r="Q240" t="s">
        <v>8313</v>
      </c>
      <c r="R240" t="s">
        <v>8317</v>
      </c>
      <c r="S240" s="13">
        <f t="shared" si="13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4"/>
        <v>0.25</v>
      </c>
      <c r="P241" s="6">
        <f t="shared" si="12"/>
        <v>50</v>
      </c>
      <c r="Q241" t="s">
        <v>8313</v>
      </c>
      <c r="R241" t="s">
        <v>8317</v>
      </c>
      <c r="S241" s="13">
        <f t="shared" si="13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4"/>
        <v>1.0763413333333334</v>
      </c>
      <c r="P242" s="6">
        <f t="shared" si="12"/>
        <v>117.84759124087591</v>
      </c>
      <c r="Q242" t="s">
        <v>8313</v>
      </c>
      <c r="R242" t="s">
        <v>8318</v>
      </c>
      <c r="S242" s="13">
        <f t="shared" si="13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4"/>
        <v>1.1263736263736264</v>
      </c>
      <c r="P243" s="6">
        <f t="shared" si="12"/>
        <v>109.04255319148936</v>
      </c>
      <c r="Q243" t="s">
        <v>8313</v>
      </c>
      <c r="R243" t="s">
        <v>8318</v>
      </c>
      <c r="S243" s="13">
        <f t="shared" si="13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4"/>
        <v>1.1346153846153846</v>
      </c>
      <c r="P244" s="6">
        <f t="shared" si="12"/>
        <v>73.019801980198025</v>
      </c>
      <c r="Q244" t="s">
        <v>8313</v>
      </c>
      <c r="R244" t="s">
        <v>8318</v>
      </c>
      <c r="S244" s="13">
        <f t="shared" si="13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4"/>
        <v>1.0259199999999999</v>
      </c>
      <c r="P245" s="6">
        <f t="shared" si="12"/>
        <v>78.195121951219505</v>
      </c>
      <c r="Q245" t="s">
        <v>8313</v>
      </c>
      <c r="R245" t="s">
        <v>8318</v>
      </c>
      <c r="S245" s="13">
        <f t="shared" si="13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4"/>
        <v>1.1375714285714287</v>
      </c>
      <c r="P246" s="6">
        <f t="shared" si="12"/>
        <v>47.398809523809526</v>
      </c>
      <c r="Q246" t="s">
        <v>8313</v>
      </c>
      <c r="R246" t="s">
        <v>8318</v>
      </c>
      <c r="S246" s="13">
        <f t="shared" si="13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4"/>
        <v>1.0371999999999999</v>
      </c>
      <c r="P247" s="6">
        <f t="shared" si="12"/>
        <v>54.020833333333336</v>
      </c>
      <c r="Q247" t="s">
        <v>8313</v>
      </c>
      <c r="R247" t="s">
        <v>8318</v>
      </c>
      <c r="S247" s="13">
        <f t="shared" si="13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4"/>
        <v>3.0546000000000002</v>
      </c>
      <c r="P248" s="6">
        <f t="shared" si="12"/>
        <v>68.488789237668158</v>
      </c>
      <c r="Q248" t="s">
        <v>8313</v>
      </c>
      <c r="R248" t="s">
        <v>8318</v>
      </c>
      <c r="S248" s="13">
        <f t="shared" si="13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4"/>
        <v>1.341</v>
      </c>
      <c r="P249" s="6">
        <f t="shared" si="12"/>
        <v>108.14516129032258</v>
      </c>
      <c r="Q249" t="s">
        <v>8313</v>
      </c>
      <c r="R249" t="s">
        <v>8318</v>
      </c>
      <c r="S249" s="13">
        <f t="shared" si="13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4"/>
        <v>1.0133294117647058</v>
      </c>
      <c r="P250" s="6">
        <f t="shared" si="12"/>
        <v>589.95205479452056</v>
      </c>
      <c r="Q250" t="s">
        <v>8313</v>
      </c>
      <c r="R250" t="s">
        <v>8318</v>
      </c>
      <c r="S250" s="13">
        <f t="shared" si="13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4"/>
        <v>1.1292</v>
      </c>
      <c r="P251" s="6">
        <f t="shared" si="12"/>
        <v>48.051063829787232</v>
      </c>
      <c r="Q251" t="s">
        <v>8313</v>
      </c>
      <c r="R251" t="s">
        <v>8318</v>
      </c>
      <c r="S251" s="13">
        <f t="shared" si="13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4"/>
        <v>1.0558333333333334</v>
      </c>
      <c r="P252" s="6">
        <f t="shared" si="12"/>
        <v>72.482837528604122</v>
      </c>
      <c r="Q252" t="s">
        <v>8313</v>
      </c>
      <c r="R252" t="s">
        <v>8318</v>
      </c>
      <c r="S252" s="13">
        <f t="shared" si="13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4"/>
        <v>1.2557142857142858</v>
      </c>
      <c r="P253" s="6">
        <f t="shared" si="12"/>
        <v>57.077922077922075</v>
      </c>
      <c r="Q253" t="s">
        <v>8313</v>
      </c>
      <c r="R253" t="s">
        <v>8318</v>
      </c>
      <c r="S253" s="13">
        <f t="shared" si="13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4"/>
        <v>1.8455999999999999</v>
      </c>
      <c r="P254" s="6">
        <f t="shared" si="12"/>
        <v>85.444444444444443</v>
      </c>
      <c r="Q254" t="s">
        <v>8313</v>
      </c>
      <c r="R254" t="s">
        <v>8318</v>
      </c>
      <c r="S254" s="13">
        <f t="shared" si="13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4"/>
        <v>1.0073333333333334</v>
      </c>
      <c r="P255" s="6">
        <f t="shared" si="12"/>
        <v>215.85714285714286</v>
      </c>
      <c r="Q255" t="s">
        <v>8313</v>
      </c>
      <c r="R255" t="s">
        <v>8318</v>
      </c>
      <c r="S255" s="13">
        <f t="shared" si="13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4"/>
        <v>1.1694724999999999</v>
      </c>
      <c r="P256" s="6">
        <f t="shared" si="12"/>
        <v>89.38643312101911</v>
      </c>
      <c r="Q256" t="s">
        <v>8313</v>
      </c>
      <c r="R256" t="s">
        <v>8318</v>
      </c>
      <c r="S256" s="13">
        <f t="shared" si="13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4"/>
        <v>1.0673325</v>
      </c>
      <c r="P257" s="6">
        <f t="shared" si="12"/>
        <v>45.418404255319146</v>
      </c>
      <c r="Q257" t="s">
        <v>8313</v>
      </c>
      <c r="R257" t="s">
        <v>8318</v>
      </c>
      <c r="S257" s="13">
        <f t="shared" si="13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4"/>
        <v>1.391</v>
      </c>
      <c r="P258" s="6">
        <f t="shared" ref="P258:P321" si="16">E258/L258</f>
        <v>65.756363636363631</v>
      </c>
      <c r="Q258" t="s">
        <v>8313</v>
      </c>
      <c r="R258" t="s">
        <v>8318</v>
      </c>
      <c r="S258" s="13">
        <f t="shared" ref="S258:S321" si="17">(((J258/60)/60)/24)+DATE(1970,1,1)</f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4"/>
        <v>1.0672648571428571</v>
      </c>
      <c r="P259" s="6">
        <f t="shared" si="16"/>
        <v>66.70405357142856</v>
      </c>
      <c r="Q259" t="s">
        <v>8313</v>
      </c>
      <c r="R259" t="s">
        <v>8318</v>
      </c>
      <c r="S259" s="13">
        <f t="shared" si="17"/>
        <v>42479.626875000002</v>
      </c>
      <c r="T259" s="12">
        <f t="shared" si="15"/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ref="O260:O323" si="18">E260/D260</f>
        <v>1.9114</v>
      </c>
      <c r="P260" s="6">
        <f t="shared" si="16"/>
        <v>83.345930232558146</v>
      </c>
      <c r="Q260" t="s">
        <v>8313</v>
      </c>
      <c r="R260" t="s">
        <v>8318</v>
      </c>
      <c r="S260" s="13">
        <f t="shared" si="17"/>
        <v>40682.051689814813</v>
      </c>
      <c r="T260" s="12">
        <f t="shared" ref="T260:T323" si="19">(((I260/60)/60)/24)+DATE(1970,1,1)</f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8"/>
        <v>1.3193789333333332</v>
      </c>
      <c r="P261" s="6">
        <f t="shared" si="16"/>
        <v>105.04609341825902</v>
      </c>
      <c r="Q261" t="s">
        <v>8313</v>
      </c>
      <c r="R261" t="s">
        <v>8318</v>
      </c>
      <c r="S261" s="13">
        <f t="shared" si="17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8"/>
        <v>1.0640000000000001</v>
      </c>
      <c r="P262" s="6">
        <f t="shared" si="16"/>
        <v>120.90909090909091</v>
      </c>
      <c r="Q262" t="s">
        <v>8313</v>
      </c>
      <c r="R262" t="s">
        <v>8318</v>
      </c>
      <c r="S262" s="13">
        <f t="shared" si="17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8"/>
        <v>1.0740000000000001</v>
      </c>
      <c r="P263" s="6">
        <f t="shared" si="16"/>
        <v>97.63636363636364</v>
      </c>
      <c r="Q263" t="s">
        <v>8313</v>
      </c>
      <c r="R263" t="s">
        <v>8318</v>
      </c>
      <c r="S263" s="13">
        <f t="shared" si="17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8"/>
        <v>2.4</v>
      </c>
      <c r="P264" s="6">
        <f t="shared" si="16"/>
        <v>41.379310344827587</v>
      </c>
      <c r="Q264" t="s">
        <v>8313</v>
      </c>
      <c r="R264" t="s">
        <v>8318</v>
      </c>
      <c r="S264" s="13">
        <f t="shared" si="17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8"/>
        <v>1.1808107999999999</v>
      </c>
      <c r="P265" s="6">
        <f t="shared" si="16"/>
        <v>30.654485981308412</v>
      </c>
      <c r="Q265" t="s">
        <v>8313</v>
      </c>
      <c r="R265" t="s">
        <v>8318</v>
      </c>
      <c r="S265" s="13">
        <f t="shared" si="17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8"/>
        <v>1.1819999999999999</v>
      </c>
      <c r="P266" s="6">
        <f t="shared" si="16"/>
        <v>64.945054945054949</v>
      </c>
      <c r="Q266" t="s">
        <v>8313</v>
      </c>
      <c r="R266" t="s">
        <v>8318</v>
      </c>
      <c r="S266" s="13">
        <f t="shared" si="17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8"/>
        <v>1.111</v>
      </c>
      <c r="P267" s="6">
        <f t="shared" si="16"/>
        <v>95.775862068965523</v>
      </c>
      <c r="Q267" t="s">
        <v>8313</v>
      </c>
      <c r="R267" t="s">
        <v>8318</v>
      </c>
      <c r="S267" s="13">
        <f t="shared" si="17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8"/>
        <v>1.4550000000000001</v>
      </c>
      <c r="P268" s="6">
        <f t="shared" si="16"/>
        <v>40.416666666666664</v>
      </c>
      <c r="Q268" t="s">
        <v>8313</v>
      </c>
      <c r="R268" t="s">
        <v>8318</v>
      </c>
      <c r="S268" s="13">
        <f t="shared" si="17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8"/>
        <v>1.3162883248730965</v>
      </c>
      <c r="P269" s="6">
        <f t="shared" si="16"/>
        <v>78.578424242424248</v>
      </c>
      <c r="Q269" t="s">
        <v>8313</v>
      </c>
      <c r="R269" t="s">
        <v>8318</v>
      </c>
      <c r="S269" s="13">
        <f t="shared" si="17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8"/>
        <v>1.1140000000000001</v>
      </c>
      <c r="P270" s="6">
        <f t="shared" si="16"/>
        <v>50.18018018018018</v>
      </c>
      <c r="Q270" t="s">
        <v>8313</v>
      </c>
      <c r="R270" t="s">
        <v>8318</v>
      </c>
      <c r="S270" s="13">
        <f t="shared" si="17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8"/>
        <v>1.4723377</v>
      </c>
      <c r="P271" s="6">
        <f t="shared" si="16"/>
        <v>92.251735588972423</v>
      </c>
      <c r="Q271" t="s">
        <v>8313</v>
      </c>
      <c r="R271" t="s">
        <v>8318</v>
      </c>
      <c r="S271" s="13">
        <f t="shared" si="17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8"/>
        <v>1.5260869565217392</v>
      </c>
      <c r="P272" s="6">
        <f t="shared" si="16"/>
        <v>57.540983606557376</v>
      </c>
      <c r="Q272" t="s">
        <v>8313</v>
      </c>
      <c r="R272" t="s">
        <v>8318</v>
      </c>
      <c r="S272" s="13">
        <f t="shared" si="17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8"/>
        <v>1.0468</v>
      </c>
      <c r="P273" s="6">
        <f t="shared" si="16"/>
        <v>109.42160278745645</v>
      </c>
      <c r="Q273" t="s">
        <v>8313</v>
      </c>
      <c r="R273" t="s">
        <v>8318</v>
      </c>
      <c r="S273" s="13">
        <f t="shared" si="17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8"/>
        <v>1.7743366666666667</v>
      </c>
      <c r="P274" s="6">
        <f t="shared" si="16"/>
        <v>81.892461538461546</v>
      </c>
      <c r="Q274" t="s">
        <v>8313</v>
      </c>
      <c r="R274" t="s">
        <v>8318</v>
      </c>
      <c r="S274" s="13">
        <f t="shared" si="17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8"/>
        <v>1.077758</v>
      </c>
      <c r="P275" s="6">
        <f t="shared" si="16"/>
        <v>45.667711864406776</v>
      </c>
      <c r="Q275" t="s">
        <v>8313</v>
      </c>
      <c r="R275" t="s">
        <v>8318</v>
      </c>
      <c r="S275" s="13">
        <f t="shared" si="17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8"/>
        <v>1.56</v>
      </c>
      <c r="P276" s="6">
        <f t="shared" si="16"/>
        <v>55.221238938053098</v>
      </c>
      <c r="Q276" t="s">
        <v>8313</v>
      </c>
      <c r="R276" t="s">
        <v>8318</v>
      </c>
      <c r="S276" s="13">
        <f t="shared" si="17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8"/>
        <v>1.08395</v>
      </c>
      <c r="P277" s="6">
        <f t="shared" si="16"/>
        <v>65.298192771084331</v>
      </c>
      <c r="Q277" t="s">
        <v>8313</v>
      </c>
      <c r="R277" t="s">
        <v>8318</v>
      </c>
      <c r="S277" s="13">
        <f t="shared" si="17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8"/>
        <v>1.476</v>
      </c>
      <c r="P278" s="6">
        <f t="shared" si="16"/>
        <v>95.225806451612897</v>
      </c>
      <c r="Q278" t="s">
        <v>8313</v>
      </c>
      <c r="R278" t="s">
        <v>8318</v>
      </c>
      <c r="S278" s="13">
        <f t="shared" si="17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8"/>
        <v>1.1038153846153846</v>
      </c>
      <c r="P279" s="6">
        <f t="shared" si="16"/>
        <v>75.444794952681391</v>
      </c>
      <c r="Q279" t="s">
        <v>8313</v>
      </c>
      <c r="R279" t="s">
        <v>8318</v>
      </c>
      <c r="S279" s="13">
        <f t="shared" si="17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8"/>
        <v>1.5034814814814814</v>
      </c>
      <c r="P280" s="6">
        <f t="shared" si="16"/>
        <v>97.816867469879512</v>
      </c>
      <c r="Q280" t="s">
        <v>8313</v>
      </c>
      <c r="R280" t="s">
        <v>8318</v>
      </c>
      <c r="S280" s="13">
        <f t="shared" si="17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8"/>
        <v>1.5731829411764706</v>
      </c>
      <c r="P281" s="6">
        <f t="shared" si="16"/>
        <v>87.685606557377056</v>
      </c>
      <c r="Q281" t="s">
        <v>8313</v>
      </c>
      <c r="R281" t="s">
        <v>8318</v>
      </c>
      <c r="S281" s="13">
        <f t="shared" si="17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8"/>
        <v>1.5614399999999999</v>
      </c>
      <c r="P282" s="6">
        <f t="shared" si="16"/>
        <v>54.748948106591868</v>
      </c>
      <c r="Q282" t="s">
        <v>8313</v>
      </c>
      <c r="R282" t="s">
        <v>8318</v>
      </c>
      <c r="S282" s="13">
        <f t="shared" si="17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8"/>
        <v>1.2058763636363636</v>
      </c>
      <c r="P283" s="6">
        <f t="shared" si="16"/>
        <v>83.953417721518989</v>
      </c>
      <c r="Q283" t="s">
        <v>8313</v>
      </c>
      <c r="R283" t="s">
        <v>8318</v>
      </c>
      <c r="S283" s="13">
        <f t="shared" si="17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8"/>
        <v>1.0118888888888888</v>
      </c>
      <c r="P284" s="6">
        <f t="shared" si="16"/>
        <v>254.38547486033519</v>
      </c>
      <c r="Q284" t="s">
        <v>8313</v>
      </c>
      <c r="R284" t="s">
        <v>8318</v>
      </c>
      <c r="S284" s="13">
        <f t="shared" si="17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8"/>
        <v>1.142725</v>
      </c>
      <c r="P285" s="6">
        <f t="shared" si="16"/>
        <v>101.8269801980198</v>
      </c>
      <c r="Q285" t="s">
        <v>8313</v>
      </c>
      <c r="R285" t="s">
        <v>8318</v>
      </c>
      <c r="S285" s="13">
        <f t="shared" si="17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8"/>
        <v>1.0462615</v>
      </c>
      <c r="P286" s="6">
        <f t="shared" si="16"/>
        <v>55.066394736842106</v>
      </c>
      <c r="Q286" t="s">
        <v>8313</v>
      </c>
      <c r="R286" t="s">
        <v>8318</v>
      </c>
      <c r="S286" s="13">
        <f t="shared" si="17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8"/>
        <v>2.2882507142857142</v>
      </c>
      <c r="P287" s="6">
        <f t="shared" si="16"/>
        <v>56.901438721136763</v>
      </c>
      <c r="Q287" t="s">
        <v>8313</v>
      </c>
      <c r="R287" t="s">
        <v>8318</v>
      </c>
      <c r="S287" s="13">
        <f t="shared" si="17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8"/>
        <v>1.0915333333333332</v>
      </c>
      <c r="P288" s="6">
        <f t="shared" si="16"/>
        <v>121.28148148148148</v>
      </c>
      <c r="Q288" t="s">
        <v>8313</v>
      </c>
      <c r="R288" t="s">
        <v>8318</v>
      </c>
      <c r="S288" s="13">
        <f t="shared" si="17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8"/>
        <v>1.7629999999999999</v>
      </c>
      <c r="P289" s="6">
        <f t="shared" si="16"/>
        <v>91.189655172413794</v>
      </c>
      <c r="Q289" t="s">
        <v>8313</v>
      </c>
      <c r="R289" t="s">
        <v>8318</v>
      </c>
      <c r="S289" s="13">
        <f t="shared" si="17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8"/>
        <v>1.0321061999999999</v>
      </c>
      <c r="P290" s="6">
        <f t="shared" si="16"/>
        <v>115.44812080536913</v>
      </c>
      <c r="Q290" t="s">
        <v>8313</v>
      </c>
      <c r="R290" t="s">
        <v>8318</v>
      </c>
      <c r="S290" s="13">
        <f t="shared" si="17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8"/>
        <v>1.0482</v>
      </c>
      <c r="P291" s="6">
        <f t="shared" si="16"/>
        <v>67.771551724137936</v>
      </c>
      <c r="Q291" t="s">
        <v>8313</v>
      </c>
      <c r="R291" t="s">
        <v>8318</v>
      </c>
      <c r="S291" s="13">
        <f t="shared" si="17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8"/>
        <v>1.0668444444444445</v>
      </c>
      <c r="P292" s="6">
        <f t="shared" si="16"/>
        <v>28.576190476190476</v>
      </c>
      <c r="Q292" t="s">
        <v>8313</v>
      </c>
      <c r="R292" t="s">
        <v>8318</v>
      </c>
      <c r="S292" s="13">
        <f t="shared" si="17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8"/>
        <v>1.2001999999999999</v>
      </c>
      <c r="P293" s="6">
        <f t="shared" si="16"/>
        <v>46.8828125</v>
      </c>
      <c r="Q293" t="s">
        <v>8313</v>
      </c>
      <c r="R293" t="s">
        <v>8318</v>
      </c>
      <c r="S293" s="13">
        <f t="shared" si="17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8"/>
        <v>1.0150693333333334</v>
      </c>
      <c r="P294" s="6">
        <f t="shared" si="16"/>
        <v>154.42231237322514</v>
      </c>
      <c r="Q294" t="s">
        <v>8313</v>
      </c>
      <c r="R294" t="s">
        <v>8318</v>
      </c>
      <c r="S294" s="13">
        <f t="shared" si="17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8"/>
        <v>1.0138461538461538</v>
      </c>
      <c r="P295" s="6">
        <f t="shared" si="16"/>
        <v>201.22137404580153</v>
      </c>
      <c r="Q295" t="s">
        <v>8313</v>
      </c>
      <c r="R295" t="s">
        <v>8318</v>
      </c>
      <c r="S295" s="13">
        <f t="shared" si="17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8"/>
        <v>1</v>
      </c>
      <c r="P296" s="6">
        <f t="shared" si="16"/>
        <v>100</v>
      </c>
      <c r="Q296" t="s">
        <v>8313</v>
      </c>
      <c r="R296" t="s">
        <v>8318</v>
      </c>
      <c r="S296" s="13">
        <f t="shared" si="17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8"/>
        <v>1.3310911999999999</v>
      </c>
      <c r="P297" s="6">
        <f t="shared" si="16"/>
        <v>100.08204511278196</v>
      </c>
      <c r="Q297" t="s">
        <v>8313</v>
      </c>
      <c r="R297" t="s">
        <v>8318</v>
      </c>
      <c r="S297" s="13">
        <f t="shared" si="17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8"/>
        <v>1.187262</v>
      </c>
      <c r="P298" s="6">
        <f t="shared" si="16"/>
        <v>230.08953488372092</v>
      </c>
      <c r="Q298" t="s">
        <v>8313</v>
      </c>
      <c r="R298" t="s">
        <v>8318</v>
      </c>
      <c r="S298" s="13">
        <f t="shared" si="17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8"/>
        <v>1.0064</v>
      </c>
      <c r="P299" s="6">
        <f t="shared" si="16"/>
        <v>141.74647887323943</v>
      </c>
      <c r="Q299" t="s">
        <v>8313</v>
      </c>
      <c r="R299" t="s">
        <v>8318</v>
      </c>
      <c r="S299" s="13">
        <f t="shared" si="17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8"/>
        <v>1.089324126984127</v>
      </c>
      <c r="P300" s="6">
        <f t="shared" si="16"/>
        <v>56.344351395730705</v>
      </c>
      <c r="Q300" t="s">
        <v>8313</v>
      </c>
      <c r="R300" t="s">
        <v>8318</v>
      </c>
      <c r="S300" s="13">
        <f t="shared" si="17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8"/>
        <v>1.789525</v>
      </c>
      <c r="P301" s="6">
        <f t="shared" si="16"/>
        <v>73.341188524590166</v>
      </c>
      <c r="Q301" t="s">
        <v>8313</v>
      </c>
      <c r="R301" t="s">
        <v>8318</v>
      </c>
      <c r="S301" s="13">
        <f t="shared" si="17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8"/>
        <v>1.0172264</v>
      </c>
      <c r="P302" s="6">
        <f t="shared" si="16"/>
        <v>85.337785234899329</v>
      </c>
      <c r="Q302" t="s">
        <v>8313</v>
      </c>
      <c r="R302" t="s">
        <v>8318</v>
      </c>
      <c r="S302" s="13">
        <f t="shared" si="17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8"/>
        <v>1.1873499999999999</v>
      </c>
      <c r="P303" s="6">
        <f t="shared" si="16"/>
        <v>61.496215139442228</v>
      </c>
      <c r="Q303" t="s">
        <v>8313</v>
      </c>
      <c r="R303" t="s">
        <v>8318</v>
      </c>
      <c r="S303" s="13">
        <f t="shared" si="17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8"/>
        <v>1.0045999999999999</v>
      </c>
      <c r="P304" s="6">
        <f t="shared" si="16"/>
        <v>93.018518518518519</v>
      </c>
      <c r="Q304" t="s">
        <v>8313</v>
      </c>
      <c r="R304" t="s">
        <v>8318</v>
      </c>
      <c r="S304" s="13">
        <f t="shared" si="17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8"/>
        <v>1.3746666666666667</v>
      </c>
      <c r="P305" s="6">
        <f t="shared" si="16"/>
        <v>50.292682926829265</v>
      </c>
      <c r="Q305" t="s">
        <v>8313</v>
      </c>
      <c r="R305" t="s">
        <v>8318</v>
      </c>
      <c r="S305" s="13">
        <f t="shared" si="17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8"/>
        <v>2.3164705882352941</v>
      </c>
      <c r="P306" s="6">
        <f t="shared" si="16"/>
        <v>106.43243243243244</v>
      </c>
      <c r="Q306" t="s">
        <v>8313</v>
      </c>
      <c r="R306" t="s">
        <v>8318</v>
      </c>
      <c r="S306" s="13">
        <f t="shared" si="17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8"/>
        <v>1.3033333333333332</v>
      </c>
      <c r="P307" s="6">
        <f t="shared" si="16"/>
        <v>51.719576719576722</v>
      </c>
      <c r="Q307" t="s">
        <v>8313</v>
      </c>
      <c r="R307" t="s">
        <v>8318</v>
      </c>
      <c r="S307" s="13">
        <f t="shared" si="17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8"/>
        <v>2.9289999999999998</v>
      </c>
      <c r="P308" s="6">
        <f t="shared" si="16"/>
        <v>36.612499999999997</v>
      </c>
      <c r="Q308" t="s">
        <v>8313</v>
      </c>
      <c r="R308" t="s">
        <v>8318</v>
      </c>
      <c r="S308" s="13">
        <f t="shared" si="17"/>
        <v>41333.837187500001</v>
      </c>
      <c r="T308" s="12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8"/>
        <v>1.1131818181818183</v>
      </c>
      <c r="P309" s="6">
        <f t="shared" si="16"/>
        <v>42.517361111111114</v>
      </c>
      <c r="Q309" t="s">
        <v>8313</v>
      </c>
      <c r="R309" t="s">
        <v>8318</v>
      </c>
      <c r="S309" s="13">
        <f t="shared" si="17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8"/>
        <v>1.0556666666666668</v>
      </c>
      <c r="P310" s="6">
        <f t="shared" si="16"/>
        <v>62.712871287128714</v>
      </c>
      <c r="Q310" t="s">
        <v>8313</v>
      </c>
      <c r="R310" t="s">
        <v>8318</v>
      </c>
      <c r="S310" s="13">
        <f t="shared" si="17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8"/>
        <v>1.1894444444444445</v>
      </c>
      <c r="P311" s="6">
        <f t="shared" si="16"/>
        <v>89.957983193277315</v>
      </c>
      <c r="Q311" t="s">
        <v>8313</v>
      </c>
      <c r="R311" t="s">
        <v>8318</v>
      </c>
      <c r="S311" s="13">
        <f t="shared" si="17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8"/>
        <v>1.04129</v>
      </c>
      <c r="P312" s="6">
        <f t="shared" si="16"/>
        <v>28.924722222222222</v>
      </c>
      <c r="Q312" t="s">
        <v>8313</v>
      </c>
      <c r="R312" t="s">
        <v>8318</v>
      </c>
      <c r="S312" s="13">
        <f t="shared" si="17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8"/>
        <v>1.0410165</v>
      </c>
      <c r="P313" s="6">
        <f t="shared" si="16"/>
        <v>138.8022</v>
      </c>
      <c r="Q313" t="s">
        <v>8313</v>
      </c>
      <c r="R313" t="s">
        <v>8318</v>
      </c>
      <c r="S313" s="13">
        <f t="shared" si="17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8"/>
        <v>1.1187499999999999</v>
      </c>
      <c r="P314" s="6">
        <f t="shared" si="16"/>
        <v>61.301369863013697</v>
      </c>
      <c r="Q314" t="s">
        <v>8313</v>
      </c>
      <c r="R314" t="s">
        <v>8318</v>
      </c>
      <c r="S314" s="13">
        <f t="shared" si="17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8"/>
        <v>1.0473529411764706</v>
      </c>
      <c r="P315" s="6">
        <f t="shared" si="16"/>
        <v>80.202702702702709</v>
      </c>
      <c r="Q315" t="s">
        <v>8313</v>
      </c>
      <c r="R315" t="s">
        <v>8318</v>
      </c>
      <c r="S315" s="13">
        <f t="shared" si="17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8"/>
        <v>3.8515000000000001</v>
      </c>
      <c r="P316" s="6">
        <f t="shared" si="16"/>
        <v>32.095833333333331</v>
      </c>
      <c r="Q316" t="s">
        <v>8313</v>
      </c>
      <c r="R316" t="s">
        <v>8318</v>
      </c>
      <c r="S316" s="13">
        <f t="shared" si="17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8"/>
        <v>1.01248</v>
      </c>
      <c r="P317" s="6">
        <f t="shared" si="16"/>
        <v>200.88888888888889</v>
      </c>
      <c r="Q317" t="s">
        <v>8313</v>
      </c>
      <c r="R317" t="s">
        <v>8318</v>
      </c>
      <c r="S317" s="13">
        <f t="shared" si="17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8"/>
        <v>1.1377333333333333</v>
      </c>
      <c r="P318" s="6">
        <f t="shared" si="16"/>
        <v>108.01265822784811</v>
      </c>
      <c r="Q318" t="s">
        <v>8313</v>
      </c>
      <c r="R318" t="s">
        <v>8318</v>
      </c>
      <c r="S318" s="13">
        <f t="shared" si="17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8"/>
        <v>1.0080333333333333</v>
      </c>
      <c r="P319" s="6">
        <f t="shared" si="16"/>
        <v>95.699367088607602</v>
      </c>
      <c r="Q319" t="s">
        <v>8313</v>
      </c>
      <c r="R319" t="s">
        <v>8318</v>
      </c>
      <c r="S319" s="13">
        <f t="shared" si="17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8"/>
        <v>2.8332000000000002</v>
      </c>
      <c r="P320" s="6">
        <f t="shared" si="16"/>
        <v>49.880281690140848</v>
      </c>
      <c r="Q320" t="s">
        <v>8313</v>
      </c>
      <c r="R320" t="s">
        <v>8318</v>
      </c>
      <c r="S320" s="13">
        <f t="shared" si="17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8"/>
        <v>1.1268</v>
      </c>
      <c r="P321" s="6">
        <f t="shared" si="16"/>
        <v>110.47058823529412</v>
      </c>
      <c r="Q321" t="s">
        <v>8313</v>
      </c>
      <c r="R321" t="s">
        <v>8318</v>
      </c>
      <c r="S321" s="13">
        <f t="shared" si="17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8"/>
        <v>1.0658000000000001</v>
      </c>
      <c r="P322" s="6">
        <f t="shared" ref="P322:P385" si="20">E322/L322</f>
        <v>134.91139240506328</v>
      </c>
      <c r="Q322" t="s">
        <v>8313</v>
      </c>
      <c r="R322" t="s">
        <v>8318</v>
      </c>
      <c r="S322" s="13">
        <f t="shared" ref="S322:S385" si="21">(((J322/60)/60)/24)+DATE(1970,1,1)</f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18"/>
        <v>1.0266285714285714</v>
      </c>
      <c r="P323" s="6">
        <f t="shared" si="20"/>
        <v>106.62314540059347</v>
      </c>
      <c r="Q323" t="s">
        <v>8313</v>
      </c>
      <c r="R323" t="s">
        <v>8318</v>
      </c>
      <c r="S323" s="13">
        <f t="shared" si="21"/>
        <v>42647.446597222224</v>
      </c>
      <c r="T323" s="12">
        <f t="shared" si="19"/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ref="O324:O387" si="22">E324/D324</f>
        <v>1.0791200000000001</v>
      </c>
      <c r="P324" s="6">
        <f t="shared" si="20"/>
        <v>145.04301075268816</v>
      </c>
      <c r="Q324" t="s">
        <v>8313</v>
      </c>
      <c r="R324" t="s">
        <v>8318</v>
      </c>
      <c r="S324" s="13">
        <f t="shared" si="21"/>
        <v>42473.57</v>
      </c>
      <c r="T324" s="12">
        <f t="shared" ref="T324:T387" si="23">(((I324/60)/60)/24)+DATE(1970,1,1)</f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2"/>
        <v>1.2307407407407407</v>
      </c>
      <c r="P325" s="6">
        <f t="shared" si="20"/>
        <v>114.58620689655173</v>
      </c>
      <c r="Q325" t="s">
        <v>8313</v>
      </c>
      <c r="R325" t="s">
        <v>8318</v>
      </c>
      <c r="S325" s="13">
        <f t="shared" si="21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2"/>
        <v>1.016</v>
      </c>
      <c r="P326" s="6">
        <f t="shared" si="20"/>
        <v>105.3170731707317</v>
      </c>
      <c r="Q326" t="s">
        <v>8313</v>
      </c>
      <c r="R326" t="s">
        <v>8318</v>
      </c>
      <c r="S326" s="13">
        <f t="shared" si="21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2"/>
        <v>1.04396</v>
      </c>
      <c r="P327" s="6">
        <f t="shared" si="20"/>
        <v>70.921195652173907</v>
      </c>
      <c r="Q327" t="s">
        <v>8313</v>
      </c>
      <c r="R327" t="s">
        <v>8318</v>
      </c>
      <c r="S327" s="13">
        <f t="shared" si="21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2"/>
        <v>1.1292973333333334</v>
      </c>
      <c r="P328" s="6">
        <f t="shared" si="20"/>
        <v>147.17167680278018</v>
      </c>
      <c r="Q328" t="s">
        <v>8313</v>
      </c>
      <c r="R328" t="s">
        <v>8318</v>
      </c>
      <c r="S328" s="13">
        <f t="shared" si="21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2"/>
        <v>1.3640000000000001</v>
      </c>
      <c r="P329" s="6">
        <f t="shared" si="20"/>
        <v>160.47058823529412</v>
      </c>
      <c r="Q329" t="s">
        <v>8313</v>
      </c>
      <c r="R329" t="s">
        <v>8318</v>
      </c>
      <c r="S329" s="13">
        <f t="shared" si="21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2"/>
        <v>1.036144</v>
      </c>
      <c r="P330" s="6">
        <f t="shared" si="20"/>
        <v>156.04578313253012</v>
      </c>
      <c r="Q330" t="s">
        <v>8313</v>
      </c>
      <c r="R330" t="s">
        <v>8318</v>
      </c>
      <c r="S330" s="13">
        <f t="shared" si="21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2"/>
        <v>1.0549999999999999</v>
      </c>
      <c r="P331" s="6">
        <f t="shared" si="20"/>
        <v>63.17365269461078</v>
      </c>
      <c r="Q331" t="s">
        <v>8313</v>
      </c>
      <c r="R331" t="s">
        <v>8318</v>
      </c>
      <c r="S331" s="13">
        <f t="shared" si="21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2"/>
        <v>1.0182857142857142</v>
      </c>
      <c r="P332" s="6">
        <f t="shared" si="20"/>
        <v>104.82352941176471</v>
      </c>
      <c r="Q332" t="s">
        <v>8313</v>
      </c>
      <c r="R332" t="s">
        <v>8318</v>
      </c>
      <c r="S332" s="13">
        <f t="shared" si="21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2"/>
        <v>1.0660499999999999</v>
      </c>
      <c r="P333" s="6">
        <f t="shared" si="20"/>
        <v>97.356164383561648</v>
      </c>
      <c r="Q333" t="s">
        <v>8313</v>
      </c>
      <c r="R333" t="s">
        <v>8318</v>
      </c>
      <c r="S333" s="13">
        <f t="shared" si="21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2"/>
        <v>1.13015</v>
      </c>
      <c r="P334" s="6">
        <f t="shared" si="20"/>
        <v>203.63063063063063</v>
      </c>
      <c r="Q334" t="s">
        <v>8313</v>
      </c>
      <c r="R334" t="s">
        <v>8318</v>
      </c>
      <c r="S334" s="13">
        <f t="shared" si="21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2"/>
        <v>1.252275</v>
      </c>
      <c r="P335" s="6">
        <f t="shared" si="20"/>
        <v>188.31203007518798</v>
      </c>
      <c r="Q335" t="s">
        <v>8313</v>
      </c>
      <c r="R335" t="s">
        <v>8318</v>
      </c>
      <c r="S335" s="13">
        <f t="shared" si="21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2"/>
        <v>1.0119</v>
      </c>
      <c r="P336" s="6">
        <f t="shared" si="20"/>
        <v>146.65217391304347</v>
      </c>
      <c r="Q336" t="s">
        <v>8313</v>
      </c>
      <c r="R336" t="s">
        <v>8318</v>
      </c>
      <c r="S336" s="13">
        <f t="shared" si="21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2"/>
        <v>1.0276470588235294</v>
      </c>
      <c r="P337" s="6">
        <f t="shared" si="20"/>
        <v>109.1875</v>
      </c>
      <c r="Q337" t="s">
        <v>8313</v>
      </c>
      <c r="R337" t="s">
        <v>8318</v>
      </c>
      <c r="S337" s="13">
        <f t="shared" si="21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2"/>
        <v>1.1683911999999999</v>
      </c>
      <c r="P338" s="6">
        <f t="shared" si="20"/>
        <v>59.249046653144013</v>
      </c>
      <c r="Q338" t="s">
        <v>8313</v>
      </c>
      <c r="R338" t="s">
        <v>8318</v>
      </c>
      <c r="S338" s="13">
        <f t="shared" si="21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2"/>
        <v>1.0116833333333335</v>
      </c>
      <c r="P339" s="6">
        <f t="shared" si="20"/>
        <v>97.904838709677421</v>
      </c>
      <c r="Q339" t="s">
        <v>8313</v>
      </c>
      <c r="R339" t="s">
        <v>8318</v>
      </c>
      <c r="S339" s="13">
        <f t="shared" si="21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2"/>
        <v>1.1013360000000001</v>
      </c>
      <c r="P340" s="6">
        <f t="shared" si="20"/>
        <v>70.000169491525426</v>
      </c>
      <c r="Q340" t="s">
        <v>8313</v>
      </c>
      <c r="R340" t="s">
        <v>8318</v>
      </c>
      <c r="S340" s="13">
        <f t="shared" si="21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2"/>
        <v>1.0808333333333333</v>
      </c>
      <c r="P341" s="6">
        <f t="shared" si="20"/>
        <v>72.865168539325836</v>
      </c>
      <c r="Q341" t="s">
        <v>8313</v>
      </c>
      <c r="R341" t="s">
        <v>8318</v>
      </c>
      <c r="S341" s="13">
        <f t="shared" si="21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2"/>
        <v>1.2502285714285715</v>
      </c>
      <c r="P342" s="6">
        <f t="shared" si="20"/>
        <v>146.34782608695653</v>
      </c>
      <c r="Q342" t="s">
        <v>8313</v>
      </c>
      <c r="R342" t="s">
        <v>8318</v>
      </c>
      <c r="S342" s="13">
        <f t="shared" si="21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2"/>
        <v>1.0671428571428572</v>
      </c>
      <c r="P343" s="6">
        <f t="shared" si="20"/>
        <v>67.909090909090907</v>
      </c>
      <c r="Q343" t="s">
        <v>8313</v>
      </c>
      <c r="R343" t="s">
        <v>8318</v>
      </c>
      <c r="S343" s="13">
        <f t="shared" si="21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2"/>
        <v>1.0036639999999999</v>
      </c>
      <c r="P344" s="6">
        <f t="shared" si="20"/>
        <v>169.85083076923075</v>
      </c>
      <c r="Q344" t="s">
        <v>8313</v>
      </c>
      <c r="R344" t="s">
        <v>8318</v>
      </c>
      <c r="S344" s="13">
        <f t="shared" si="21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2"/>
        <v>1.0202863333333334</v>
      </c>
      <c r="P345" s="6">
        <f t="shared" si="20"/>
        <v>58.413339694656486</v>
      </c>
      <c r="Q345" t="s">
        <v>8313</v>
      </c>
      <c r="R345" t="s">
        <v>8318</v>
      </c>
      <c r="S345" s="13">
        <f t="shared" si="21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2"/>
        <v>1.0208358208955224</v>
      </c>
      <c r="P346" s="6">
        <f t="shared" si="20"/>
        <v>119.99298245614035</v>
      </c>
      <c r="Q346" t="s">
        <v>8313</v>
      </c>
      <c r="R346" t="s">
        <v>8318</v>
      </c>
      <c r="S346" s="13">
        <f t="shared" si="21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2"/>
        <v>1.2327586206896552</v>
      </c>
      <c r="P347" s="6">
        <f t="shared" si="20"/>
        <v>99.860335195530723</v>
      </c>
      <c r="Q347" t="s">
        <v>8313</v>
      </c>
      <c r="R347" t="s">
        <v>8318</v>
      </c>
      <c r="S347" s="13">
        <f t="shared" si="21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2"/>
        <v>1.7028880000000002</v>
      </c>
      <c r="P348" s="6">
        <f t="shared" si="20"/>
        <v>90.579148936170213</v>
      </c>
      <c r="Q348" t="s">
        <v>8313</v>
      </c>
      <c r="R348" t="s">
        <v>8318</v>
      </c>
      <c r="S348" s="13">
        <f t="shared" si="21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2"/>
        <v>1.1159049999999999</v>
      </c>
      <c r="P349" s="6">
        <f t="shared" si="20"/>
        <v>117.77361477572559</v>
      </c>
      <c r="Q349" t="s">
        <v>8313</v>
      </c>
      <c r="R349" t="s">
        <v>8318</v>
      </c>
      <c r="S349" s="13">
        <f t="shared" si="21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2"/>
        <v>1.03</v>
      </c>
      <c r="P350" s="6">
        <f t="shared" si="20"/>
        <v>86.554621848739501</v>
      </c>
      <c r="Q350" t="s">
        <v>8313</v>
      </c>
      <c r="R350" t="s">
        <v>8318</v>
      </c>
      <c r="S350" s="13">
        <f t="shared" si="21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2"/>
        <v>1.0663570159857905</v>
      </c>
      <c r="P351" s="6">
        <f t="shared" si="20"/>
        <v>71.899281437125751</v>
      </c>
      <c r="Q351" t="s">
        <v>8313</v>
      </c>
      <c r="R351" t="s">
        <v>8318</v>
      </c>
      <c r="S351" s="13">
        <f t="shared" si="21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2"/>
        <v>1.1476</v>
      </c>
      <c r="P352" s="6">
        <f t="shared" si="20"/>
        <v>129.81900452488688</v>
      </c>
      <c r="Q352" t="s">
        <v>8313</v>
      </c>
      <c r="R352" t="s">
        <v>8318</v>
      </c>
      <c r="S352" s="13">
        <f t="shared" si="21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2"/>
        <v>1.2734117647058822</v>
      </c>
      <c r="P353" s="6">
        <f t="shared" si="20"/>
        <v>44.912863070539416</v>
      </c>
      <c r="Q353" t="s">
        <v>8313</v>
      </c>
      <c r="R353" t="s">
        <v>8318</v>
      </c>
      <c r="S353" s="13">
        <f t="shared" si="21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2"/>
        <v>1.1656</v>
      </c>
      <c r="P354" s="6">
        <f t="shared" si="20"/>
        <v>40.755244755244753</v>
      </c>
      <c r="Q354" t="s">
        <v>8313</v>
      </c>
      <c r="R354" t="s">
        <v>8318</v>
      </c>
      <c r="S354" s="13">
        <f t="shared" si="21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2"/>
        <v>1.0861819426615318</v>
      </c>
      <c r="P355" s="6">
        <f t="shared" si="20"/>
        <v>103.52394779771615</v>
      </c>
      <c r="Q355" t="s">
        <v>8313</v>
      </c>
      <c r="R355" t="s">
        <v>8318</v>
      </c>
      <c r="S355" s="13">
        <f t="shared" si="21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2"/>
        <v>1.0394285714285714</v>
      </c>
      <c r="P356" s="6">
        <f t="shared" si="20"/>
        <v>125.44827586206897</v>
      </c>
      <c r="Q356" t="s">
        <v>8313</v>
      </c>
      <c r="R356" t="s">
        <v>8318</v>
      </c>
      <c r="S356" s="13">
        <f t="shared" si="21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2"/>
        <v>1.1625714285714286</v>
      </c>
      <c r="P357" s="6">
        <f t="shared" si="20"/>
        <v>246.60606060606059</v>
      </c>
      <c r="Q357" t="s">
        <v>8313</v>
      </c>
      <c r="R357" t="s">
        <v>8318</v>
      </c>
      <c r="S357" s="13">
        <f t="shared" si="21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2"/>
        <v>1.0269239999999999</v>
      </c>
      <c r="P358" s="6">
        <f t="shared" si="20"/>
        <v>79.401340206185566</v>
      </c>
      <c r="Q358" t="s">
        <v>8313</v>
      </c>
      <c r="R358" t="s">
        <v>8318</v>
      </c>
      <c r="S358" s="13">
        <f t="shared" si="21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2"/>
        <v>1.74</v>
      </c>
      <c r="P359" s="6">
        <f t="shared" si="20"/>
        <v>86.138613861386133</v>
      </c>
      <c r="Q359" t="s">
        <v>8313</v>
      </c>
      <c r="R359" t="s">
        <v>8318</v>
      </c>
      <c r="S359" s="13">
        <f t="shared" si="21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2"/>
        <v>1.03088</v>
      </c>
      <c r="P360" s="6">
        <f t="shared" si="20"/>
        <v>193.04868913857678</v>
      </c>
      <c r="Q360" t="s">
        <v>8313</v>
      </c>
      <c r="R360" t="s">
        <v>8318</v>
      </c>
      <c r="S360" s="13">
        <f t="shared" si="21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2"/>
        <v>1.0485537190082646</v>
      </c>
      <c r="P361" s="6">
        <f t="shared" si="20"/>
        <v>84.023178807947019</v>
      </c>
      <c r="Q361" t="s">
        <v>8313</v>
      </c>
      <c r="R361" t="s">
        <v>8318</v>
      </c>
      <c r="S361" s="13">
        <f t="shared" si="21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2"/>
        <v>1.0137499999999999</v>
      </c>
      <c r="P362" s="6">
        <f t="shared" si="20"/>
        <v>139.82758620689654</v>
      </c>
      <c r="Q362" t="s">
        <v>8313</v>
      </c>
      <c r="R362" t="s">
        <v>8318</v>
      </c>
      <c r="S362" s="13">
        <f t="shared" si="21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2"/>
        <v>1.1107699999999998</v>
      </c>
      <c r="P363" s="6">
        <f t="shared" si="20"/>
        <v>109.82189265536722</v>
      </c>
      <c r="Q363" t="s">
        <v>8313</v>
      </c>
      <c r="R363" t="s">
        <v>8318</v>
      </c>
      <c r="S363" s="13">
        <f t="shared" si="21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2"/>
        <v>1.2415933781686497</v>
      </c>
      <c r="P364" s="6">
        <f t="shared" si="20"/>
        <v>139.53488372093022</v>
      </c>
      <c r="Q364" t="s">
        <v>8313</v>
      </c>
      <c r="R364" t="s">
        <v>8318</v>
      </c>
      <c r="S364" s="13">
        <f t="shared" si="21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2"/>
        <v>1.0133333333333334</v>
      </c>
      <c r="P365" s="6">
        <f t="shared" si="20"/>
        <v>347.84615384615387</v>
      </c>
      <c r="Q365" t="s">
        <v>8313</v>
      </c>
      <c r="R365" t="s">
        <v>8318</v>
      </c>
      <c r="S365" s="13">
        <f t="shared" si="21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2"/>
        <v>1.1016142857142857</v>
      </c>
      <c r="P366" s="6">
        <f t="shared" si="20"/>
        <v>68.24159292035398</v>
      </c>
      <c r="Q366" t="s">
        <v>8313</v>
      </c>
      <c r="R366" t="s">
        <v>8318</v>
      </c>
      <c r="S366" s="13">
        <f t="shared" si="21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2"/>
        <v>1.0397333333333334</v>
      </c>
      <c r="P367" s="6">
        <f t="shared" si="20"/>
        <v>239.93846153846152</v>
      </c>
      <c r="Q367" t="s">
        <v>8313</v>
      </c>
      <c r="R367" t="s">
        <v>8318</v>
      </c>
      <c r="S367" s="13">
        <f t="shared" si="21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2"/>
        <v>1.013157894736842</v>
      </c>
      <c r="P368" s="6">
        <f t="shared" si="20"/>
        <v>287.31343283582089</v>
      </c>
      <c r="Q368" t="s">
        <v>8313</v>
      </c>
      <c r="R368" t="s">
        <v>8318</v>
      </c>
      <c r="S368" s="13">
        <f t="shared" si="21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2"/>
        <v>1.033501</v>
      </c>
      <c r="P369" s="6">
        <f t="shared" si="20"/>
        <v>86.84882352941176</v>
      </c>
      <c r="Q369" t="s">
        <v>8313</v>
      </c>
      <c r="R369" t="s">
        <v>8318</v>
      </c>
      <c r="S369" s="13">
        <f t="shared" si="21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2"/>
        <v>1.04112</v>
      </c>
      <c r="P370" s="6">
        <f t="shared" si="20"/>
        <v>81.84905660377359</v>
      </c>
      <c r="Q370" t="s">
        <v>8313</v>
      </c>
      <c r="R370" t="s">
        <v>8318</v>
      </c>
      <c r="S370" s="13">
        <f t="shared" si="21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2"/>
        <v>1.1015569230769231</v>
      </c>
      <c r="P371" s="6">
        <f t="shared" si="20"/>
        <v>42.874970059880241</v>
      </c>
      <c r="Q371" t="s">
        <v>8313</v>
      </c>
      <c r="R371" t="s">
        <v>8318</v>
      </c>
      <c r="S371" s="13">
        <f t="shared" si="21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2"/>
        <v>1.2202</v>
      </c>
      <c r="P372" s="6">
        <f t="shared" si="20"/>
        <v>709.41860465116281</v>
      </c>
      <c r="Q372" t="s">
        <v>8313</v>
      </c>
      <c r="R372" t="s">
        <v>8318</v>
      </c>
      <c r="S372" s="13">
        <f t="shared" si="21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2"/>
        <v>1.1416866666666667</v>
      </c>
      <c r="P373" s="6">
        <f t="shared" si="20"/>
        <v>161.25517890772127</v>
      </c>
      <c r="Q373" t="s">
        <v>8313</v>
      </c>
      <c r="R373" t="s">
        <v>8318</v>
      </c>
      <c r="S373" s="13">
        <f t="shared" si="21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2"/>
        <v>1.2533333333333334</v>
      </c>
      <c r="P374" s="6">
        <f t="shared" si="20"/>
        <v>41.777777777777779</v>
      </c>
      <c r="Q374" t="s">
        <v>8313</v>
      </c>
      <c r="R374" t="s">
        <v>8318</v>
      </c>
      <c r="S374" s="13">
        <f t="shared" si="21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2"/>
        <v>1.0666666666666667</v>
      </c>
      <c r="P375" s="6">
        <f t="shared" si="20"/>
        <v>89.887640449438209</v>
      </c>
      <c r="Q375" t="s">
        <v>8313</v>
      </c>
      <c r="R375" t="s">
        <v>8318</v>
      </c>
      <c r="S375" s="13">
        <f t="shared" si="21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2"/>
        <v>1.3065</v>
      </c>
      <c r="P376" s="6">
        <f t="shared" si="20"/>
        <v>45.051724137931032</v>
      </c>
      <c r="Q376" t="s">
        <v>8313</v>
      </c>
      <c r="R376" t="s">
        <v>8318</v>
      </c>
      <c r="S376" s="13">
        <f t="shared" si="21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2"/>
        <v>1.2</v>
      </c>
      <c r="P377" s="6">
        <f t="shared" si="20"/>
        <v>42.857142857142854</v>
      </c>
      <c r="Q377" t="s">
        <v>8313</v>
      </c>
      <c r="R377" t="s">
        <v>8318</v>
      </c>
      <c r="S377" s="13">
        <f t="shared" si="21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2"/>
        <v>1.0595918367346939</v>
      </c>
      <c r="P378" s="6">
        <f t="shared" si="20"/>
        <v>54.083333333333336</v>
      </c>
      <c r="Q378" t="s">
        <v>8313</v>
      </c>
      <c r="R378" t="s">
        <v>8318</v>
      </c>
      <c r="S378" s="13">
        <f t="shared" si="21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2"/>
        <v>1.1439999999999999</v>
      </c>
      <c r="P379" s="6">
        <f t="shared" si="20"/>
        <v>103.21804511278195</v>
      </c>
      <c r="Q379" t="s">
        <v>8313</v>
      </c>
      <c r="R379" t="s">
        <v>8318</v>
      </c>
      <c r="S379" s="13">
        <f t="shared" si="21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2"/>
        <v>1.1176666666666666</v>
      </c>
      <c r="P380" s="6">
        <f t="shared" si="20"/>
        <v>40.397590361445786</v>
      </c>
      <c r="Q380" t="s">
        <v>8313</v>
      </c>
      <c r="R380" t="s">
        <v>8318</v>
      </c>
      <c r="S380" s="13">
        <f t="shared" si="21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2"/>
        <v>1.1608000000000001</v>
      </c>
      <c r="P381" s="6">
        <f t="shared" si="20"/>
        <v>116.85906040268456</v>
      </c>
      <c r="Q381" t="s">
        <v>8313</v>
      </c>
      <c r="R381" t="s">
        <v>8318</v>
      </c>
      <c r="S381" s="13">
        <f t="shared" si="21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2"/>
        <v>1.415</v>
      </c>
      <c r="P382" s="6">
        <f t="shared" si="20"/>
        <v>115.51020408163265</v>
      </c>
      <c r="Q382" t="s">
        <v>8313</v>
      </c>
      <c r="R382" t="s">
        <v>8318</v>
      </c>
      <c r="S382" s="13">
        <f t="shared" si="21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2"/>
        <v>1.0472999999999999</v>
      </c>
      <c r="P383" s="6">
        <f t="shared" si="20"/>
        <v>104.31274900398407</v>
      </c>
      <c r="Q383" t="s">
        <v>8313</v>
      </c>
      <c r="R383" t="s">
        <v>8318</v>
      </c>
      <c r="S383" s="13">
        <f t="shared" si="21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2"/>
        <v>2.5583333333333331</v>
      </c>
      <c r="P384" s="6">
        <f t="shared" si="20"/>
        <v>69.772727272727266</v>
      </c>
      <c r="Q384" t="s">
        <v>8313</v>
      </c>
      <c r="R384" t="s">
        <v>8318</v>
      </c>
      <c r="S384" s="13">
        <f t="shared" si="21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2"/>
        <v>2.0670670670670672</v>
      </c>
      <c r="P385" s="6">
        <f t="shared" si="20"/>
        <v>43.020833333333336</v>
      </c>
      <c r="Q385" t="s">
        <v>8313</v>
      </c>
      <c r="R385" t="s">
        <v>8318</v>
      </c>
      <c r="S385" s="13">
        <f t="shared" si="21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2"/>
        <v>1.1210500000000001</v>
      </c>
      <c r="P386" s="6">
        <f t="shared" ref="P386:P449" si="24">E386/L386</f>
        <v>58.540469973890339</v>
      </c>
      <c r="Q386" t="s">
        <v>8313</v>
      </c>
      <c r="R386" t="s">
        <v>8318</v>
      </c>
      <c r="S386" s="13">
        <f t="shared" ref="S386:S449" si="25">(((J386/60)/60)/24)+DATE(1970,1,1)</f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2"/>
        <v>1.05982</v>
      </c>
      <c r="P387" s="6">
        <f t="shared" si="24"/>
        <v>111.79535864978902</v>
      </c>
      <c r="Q387" t="s">
        <v>8313</v>
      </c>
      <c r="R387" t="s">
        <v>8318</v>
      </c>
      <c r="S387" s="13">
        <f t="shared" si="25"/>
        <v>41934.584502314814</v>
      </c>
      <c r="T387" s="12">
        <f t="shared" si="23"/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ref="O388:O451" si="26">E388/D388</f>
        <v>1.0016666666666667</v>
      </c>
      <c r="P388" s="6">
        <f t="shared" si="24"/>
        <v>46.230769230769234</v>
      </c>
      <c r="Q388" t="s">
        <v>8313</v>
      </c>
      <c r="R388" t="s">
        <v>8318</v>
      </c>
      <c r="S388" s="13">
        <f t="shared" si="25"/>
        <v>42211.951284722221</v>
      </c>
      <c r="T388" s="12">
        <f t="shared" ref="T388:T451" si="27">(((I388/60)/60)/24)+DATE(1970,1,1)</f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6"/>
        <v>2.1398947368421051</v>
      </c>
      <c r="P389" s="6">
        <f t="shared" si="24"/>
        <v>144.69039145907473</v>
      </c>
      <c r="Q389" t="s">
        <v>8313</v>
      </c>
      <c r="R389" t="s">
        <v>8318</v>
      </c>
      <c r="S389" s="13">
        <f t="shared" si="25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6"/>
        <v>1.2616000000000001</v>
      </c>
      <c r="P390" s="6">
        <f t="shared" si="24"/>
        <v>88.845070422535215</v>
      </c>
      <c r="Q390" t="s">
        <v>8313</v>
      </c>
      <c r="R390" t="s">
        <v>8318</v>
      </c>
      <c r="S390" s="13">
        <f t="shared" si="25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6"/>
        <v>1.8153547058823529</v>
      </c>
      <c r="P391" s="6">
        <f t="shared" si="24"/>
        <v>81.75107284768211</v>
      </c>
      <c r="Q391" t="s">
        <v>8313</v>
      </c>
      <c r="R391" t="s">
        <v>8318</v>
      </c>
      <c r="S391" s="13">
        <f t="shared" si="25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6"/>
        <v>1</v>
      </c>
      <c r="P392" s="6">
        <f t="shared" si="24"/>
        <v>71.428571428571431</v>
      </c>
      <c r="Q392" t="s">
        <v>8313</v>
      </c>
      <c r="R392" t="s">
        <v>8318</v>
      </c>
      <c r="S392" s="13">
        <f t="shared" si="25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6"/>
        <v>1.0061</v>
      </c>
      <c r="P393" s="6">
        <f t="shared" si="24"/>
        <v>104.25906735751295</v>
      </c>
      <c r="Q393" t="s">
        <v>8313</v>
      </c>
      <c r="R393" t="s">
        <v>8318</v>
      </c>
      <c r="S393" s="13">
        <f t="shared" si="25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6"/>
        <v>1.009027027027027</v>
      </c>
      <c r="P394" s="6">
        <f t="shared" si="24"/>
        <v>90.616504854368927</v>
      </c>
      <c r="Q394" t="s">
        <v>8313</v>
      </c>
      <c r="R394" t="s">
        <v>8318</v>
      </c>
      <c r="S394" s="13">
        <f t="shared" si="25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6"/>
        <v>1.10446</v>
      </c>
      <c r="P395" s="6">
        <f t="shared" si="24"/>
        <v>157.33048433048432</v>
      </c>
      <c r="Q395" t="s">
        <v>8313</v>
      </c>
      <c r="R395" t="s">
        <v>8318</v>
      </c>
      <c r="S395" s="13">
        <f t="shared" si="25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6"/>
        <v>1.118936170212766</v>
      </c>
      <c r="P396" s="6">
        <f t="shared" si="24"/>
        <v>105.18</v>
      </c>
      <c r="Q396" t="s">
        <v>8313</v>
      </c>
      <c r="R396" t="s">
        <v>8318</v>
      </c>
      <c r="S396" s="13">
        <f t="shared" si="25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6"/>
        <v>1.0804450000000001</v>
      </c>
      <c r="P397" s="6">
        <f t="shared" si="24"/>
        <v>58.719836956521746</v>
      </c>
      <c r="Q397" t="s">
        <v>8313</v>
      </c>
      <c r="R397" t="s">
        <v>8318</v>
      </c>
      <c r="S397" s="13">
        <f t="shared" si="25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6"/>
        <v>1.0666666666666667</v>
      </c>
      <c r="P398" s="6">
        <f t="shared" si="24"/>
        <v>81.632653061224488</v>
      </c>
      <c r="Q398" t="s">
        <v>8313</v>
      </c>
      <c r="R398" t="s">
        <v>8318</v>
      </c>
      <c r="S398" s="13">
        <f t="shared" si="25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6"/>
        <v>1.0390027322404372</v>
      </c>
      <c r="P399" s="6">
        <f t="shared" si="24"/>
        <v>56.460043668122275</v>
      </c>
      <c r="Q399" t="s">
        <v>8313</v>
      </c>
      <c r="R399" t="s">
        <v>8318</v>
      </c>
      <c r="S399" s="13">
        <f t="shared" si="25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6"/>
        <v>1.2516</v>
      </c>
      <c r="P400" s="6">
        <f t="shared" si="24"/>
        <v>140.1044776119403</v>
      </c>
      <c r="Q400" t="s">
        <v>8313</v>
      </c>
      <c r="R400" t="s">
        <v>8318</v>
      </c>
      <c r="S400" s="13">
        <f t="shared" si="25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6"/>
        <v>1.0680499999999999</v>
      </c>
      <c r="P401" s="6">
        <f t="shared" si="24"/>
        <v>224.85263157894738</v>
      </c>
      <c r="Q401" t="s">
        <v>8313</v>
      </c>
      <c r="R401" t="s">
        <v>8318</v>
      </c>
      <c r="S401" s="13">
        <f t="shared" si="25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6"/>
        <v>1.1230249999999999</v>
      </c>
      <c r="P402" s="6">
        <f t="shared" si="24"/>
        <v>181.13306451612902</v>
      </c>
      <c r="Q402" t="s">
        <v>8313</v>
      </c>
      <c r="R402" t="s">
        <v>8318</v>
      </c>
      <c r="S402" s="13">
        <f t="shared" si="25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6"/>
        <v>1.0381199999999999</v>
      </c>
      <c r="P403" s="6">
        <f t="shared" si="24"/>
        <v>711.04109589041093</v>
      </c>
      <c r="Q403" t="s">
        <v>8313</v>
      </c>
      <c r="R403" t="s">
        <v>8318</v>
      </c>
      <c r="S403" s="13">
        <f t="shared" si="25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6"/>
        <v>1.4165000000000001</v>
      </c>
      <c r="P404" s="6">
        <f t="shared" si="24"/>
        <v>65.883720930232556</v>
      </c>
      <c r="Q404" t="s">
        <v>8313</v>
      </c>
      <c r="R404" t="s">
        <v>8318</v>
      </c>
      <c r="S404" s="13">
        <f t="shared" si="25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6"/>
        <v>1.0526</v>
      </c>
      <c r="P405" s="6">
        <f t="shared" si="24"/>
        <v>75.185714285714283</v>
      </c>
      <c r="Q405" t="s">
        <v>8313</v>
      </c>
      <c r="R405" t="s">
        <v>8318</v>
      </c>
      <c r="S405" s="13">
        <f t="shared" si="25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6"/>
        <v>1.0309142857142857</v>
      </c>
      <c r="P406" s="6">
        <f t="shared" si="24"/>
        <v>133.14391143911439</v>
      </c>
      <c r="Q406" t="s">
        <v>8313</v>
      </c>
      <c r="R406" t="s">
        <v>8318</v>
      </c>
      <c r="S406" s="13">
        <f t="shared" si="25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6"/>
        <v>1.0765957446808512</v>
      </c>
      <c r="P407" s="6">
        <f t="shared" si="24"/>
        <v>55.2</v>
      </c>
      <c r="Q407" t="s">
        <v>8313</v>
      </c>
      <c r="R407" t="s">
        <v>8318</v>
      </c>
      <c r="S407" s="13">
        <f t="shared" si="25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6"/>
        <v>1.0770464285714285</v>
      </c>
      <c r="P408" s="6">
        <f t="shared" si="24"/>
        <v>86.163714285714292</v>
      </c>
      <c r="Q408" t="s">
        <v>8313</v>
      </c>
      <c r="R408" t="s">
        <v>8318</v>
      </c>
      <c r="S408" s="13">
        <f t="shared" si="25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6"/>
        <v>1.0155000000000001</v>
      </c>
      <c r="P409" s="6">
        <f t="shared" si="24"/>
        <v>92.318181818181813</v>
      </c>
      <c r="Q409" t="s">
        <v>8313</v>
      </c>
      <c r="R409" t="s">
        <v>8318</v>
      </c>
      <c r="S409" s="13">
        <f t="shared" si="25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6"/>
        <v>1.0143766666666667</v>
      </c>
      <c r="P410" s="6">
        <f t="shared" si="24"/>
        <v>160.16473684210527</v>
      </c>
      <c r="Q410" t="s">
        <v>8313</v>
      </c>
      <c r="R410" t="s">
        <v>8318</v>
      </c>
      <c r="S410" s="13">
        <f t="shared" si="25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6"/>
        <v>1.3680000000000001</v>
      </c>
      <c r="P411" s="6">
        <f t="shared" si="24"/>
        <v>45.6</v>
      </c>
      <c r="Q411" t="s">
        <v>8313</v>
      </c>
      <c r="R411" t="s">
        <v>8318</v>
      </c>
      <c r="S411" s="13">
        <f t="shared" si="25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6"/>
        <v>1.2829999999999999</v>
      </c>
      <c r="P412" s="6">
        <f t="shared" si="24"/>
        <v>183.28571428571428</v>
      </c>
      <c r="Q412" t="s">
        <v>8313</v>
      </c>
      <c r="R412" t="s">
        <v>8318</v>
      </c>
      <c r="S412" s="13">
        <f t="shared" si="25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6"/>
        <v>1.0105</v>
      </c>
      <c r="P413" s="6">
        <f t="shared" si="24"/>
        <v>125.78838174273859</v>
      </c>
      <c r="Q413" t="s">
        <v>8313</v>
      </c>
      <c r="R413" t="s">
        <v>8318</v>
      </c>
      <c r="S413" s="13">
        <f t="shared" si="25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6"/>
        <v>1.2684</v>
      </c>
      <c r="P414" s="6">
        <f t="shared" si="24"/>
        <v>57.654545454545456</v>
      </c>
      <c r="Q414" t="s">
        <v>8313</v>
      </c>
      <c r="R414" t="s">
        <v>8318</v>
      </c>
      <c r="S414" s="13">
        <f t="shared" si="25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6"/>
        <v>1.0508593749999999</v>
      </c>
      <c r="P415" s="6">
        <f t="shared" si="24"/>
        <v>78.660818713450297</v>
      </c>
      <c r="Q415" t="s">
        <v>8313</v>
      </c>
      <c r="R415" t="s">
        <v>8318</v>
      </c>
      <c r="S415" s="13">
        <f t="shared" si="25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6"/>
        <v>1.0285405405405406</v>
      </c>
      <c r="P416" s="6">
        <f t="shared" si="24"/>
        <v>91.480769230769226</v>
      </c>
      <c r="Q416" t="s">
        <v>8313</v>
      </c>
      <c r="R416" t="s">
        <v>8318</v>
      </c>
      <c r="S416" s="13">
        <f t="shared" si="25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6"/>
        <v>1.0214714285714286</v>
      </c>
      <c r="P417" s="6">
        <f t="shared" si="24"/>
        <v>68.09809523809524</v>
      </c>
      <c r="Q417" t="s">
        <v>8313</v>
      </c>
      <c r="R417" t="s">
        <v>8318</v>
      </c>
      <c r="S417" s="13">
        <f t="shared" si="25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6"/>
        <v>1.2021700000000002</v>
      </c>
      <c r="P418" s="6">
        <f t="shared" si="24"/>
        <v>48.086800000000004</v>
      </c>
      <c r="Q418" t="s">
        <v>8313</v>
      </c>
      <c r="R418" t="s">
        <v>8318</v>
      </c>
      <c r="S418" s="13">
        <f t="shared" si="25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6"/>
        <v>1.0024761904761905</v>
      </c>
      <c r="P419" s="6">
        <f t="shared" si="24"/>
        <v>202.42307692307693</v>
      </c>
      <c r="Q419" t="s">
        <v>8313</v>
      </c>
      <c r="R419" t="s">
        <v>8318</v>
      </c>
      <c r="S419" s="13">
        <f t="shared" si="25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6"/>
        <v>1.0063392857142857</v>
      </c>
      <c r="P420" s="6">
        <f t="shared" si="24"/>
        <v>216.75</v>
      </c>
      <c r="Q420" t="s">
        <v>8313</v>
      </c>
      <c r="R420" t="s">
        <v>8318</v>
      </c>
      <c r="S420" s="13">
        <f t="shared" si="25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6"/>
        <v>1.004375</v>
      </c>
      <c r="P421" s="6">
        <f t="shared" si="24"/>
        <v>110.06849315068493</v>
      </c>
      <c r="Q421" t="s">
        <v>8313</v>
      </c>
      <c r="R421" t="s">
        <v>8318</v>
      </c>
      <c r="S421" s="13">
        <f t="shared" si="25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6"/>
        <v>4.3939393939393936E-3</v>
      </c>
      <c r="P422" s="6">
        <f t="shared" si="24"/>
        <v>4.833333333333333</v>
      </c>
      <c r="Q422" t="s">
        <v>8313</v>
      </c>
      <c r="R422" t="s">
        <v>8319</v>
      </c>
      <c r="S422" s="13">
        <f t="shared" si="25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6"/>
        <v>2.0066666666666667E-2</v>
      </c>
      <c r="P423" s="6">
        <f t="shared" si="24"/>
        <v>50.166666666666664</v>
      </c>
      <c r="Q423" t="s">
        <v>8313</v>
      </c>
      <c r="R423" t="s">
        <v>8319</v>
      </c>
      <c r="S423" s="13">
        <f t="shared" si="25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6"/>
        <v>1.0749999999999999E-2</v>
      </c>
      <c r="P424" s="6">
        <f t="shared" si="24"/>
        <v>35.833333333333336</v>
      </c>
      <c r="Q424" t="s">
        <v>8313</v>
      </c>
      <c r="R424" t="s">
        <v>8319</v>
      </c>
      <c r="S424" s="13">
        <f t="shared" si="25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6"/>
        <v>7.6499999999999997E-3</v>
      </c>
      <c r="P425" s="6">
        <f t="shared" si="24"/>
        <v>11.76923076923077</v>
      </c>
      <c r="Q425" t="s">
        <v>8313</v>
      </c>
      <c r="R425" t="s">
        <v>8319</v>
      </c>
      <c r="S425" s="13">
        <f t="shared" si="25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6"/>
        <v>6.7966666666666675E-2</v>
      </c>
      <c r="P426" s="6">
        <f t="shared" si="24"/>
        <v>40.78</v>
      </c>
      <c r="Q426" t="s">
        <v>8313</v>
      </c>
      <c r="R426" t="s">
        <v>8319</v>
      </c>
      <c r="S426" s="13">
        <f t="shared" si="25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6"/>
        <v>1.2E-4</v>
      </c>
      <c r="P427" s="6">
        <f t="shared" si="24"/>
        <v>3</v>
      </c>
      <c r="Q427" t="s">
        <v>8313</v>
      </c>
      <c r="R427" t="s">
        <v>8319</v>
      </c>
      <c r="S427" s="13">
        <f t="shared" si="25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6"/>
        <v>1.3299999999999999E-2</v>
      </c>
      <c r="P428" s="6">
        <f t="shared" si="24"/>
        <v>16.625</v>
      </c>
      <c r="Q428" t="s">
        <v>8313</v>
      </c>
      <c r="R428" t="s">
        <v>8319</v>
      </c>
      <c r="S428" s="13">
        <f t="shared" si="25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6"/>
        <v>0</v>
      </c>
      <c r="P429" s="6" t="e">
        <f t="shared" si="24"/>
        <v>#DIV/0!</v>
      </c>
      <c r="Q429" t="s">
        <v>8313</v>
      </c>
      <c r="R429" t="s">
        <v>8319</v>
      </c>
      <c r="S429" s="13">
        <f t="shared" si="25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6"/>
        <v>5.6333333333333332E-2</v>
      </c>
      <c r="P430" s="6">
        <f t="shared" si="24"/>
        <v>52</v>
      </c>
      <c r="Q430" t="s">
        <v>8313</v>
      </c>
      <c r="R430" t="s">
        <v>8319</v>
      </c>
      <c r="S430" s="13">
        <f t="shared" si="25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6"/>
        <v>0</v>
      </c>
      <c r="P431" s="6" t="e">
        <f t="shared" si="24"/>
        <v>#DIV/0!</v>
      </c>
      <c r="Q431" t="s">
        <v>8313</v>
      </c>
      <c r="R431" t="s">
        <v>8319</v>
      </c>
      <c r="S431" s="13">
        <f t="shared" si="25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6"/>
        <v>2.4E-2</v>
      </c>
      <c r="P432" s="6">
        <f t="shared" si="24"/>
        <v>4.8</v>
      </c>
      <c r="Q432" t="s">
        <v>8313</v>
      </c>
      <c r="R432" t="s">
        <v>8319</v>
      </c>
      <c r="S432" s="13">
        <f t="shared" si="25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6"/>
        <v>0.13833333333333334</v>
      </c>
      <c r="P433" s="6">
        <f t="shared" si="24"/>
        <v>51.875</v>
      </c>
      <c r="Q433" t="s">
        <v>8313</v>
      </c>
      <c r="R433" t="s">
        <v>8319</v>
      </c>
      <c r="S433" s="13">
        <f t="shared" si="25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6"/>
        <v>9.5000000000000001E-2</v>
      </c>
      <c r="P434" s="6">
        <f t="shared" si="24"/>
        <v>71.25</v>
      </c>
      <c r="Q434" t="s">
        <v>8313</v>
      </c>
      <c r="R434" t="s">
        <v>8319</v>
      </c>
      <c r="S434" s="13">
        <f t="shared" si="25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6"/>
        <v>0</v>
      </c>
      <c r="P435" s="6" t="e">
        <f t="shared" si="24"/>
        <v>#DIV/0!</v>
      </c>
      <c r="Q435" t="s">
        <v>8313</v>
      </c>
      <c r="R435" t="s">
        <v>8319</v>
      </c>
      <c r="S435" s="13">
        <f t="shared" si="25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6"/>
        <v>0.05</v>
      </c>
      <c r="P436" s="6">
        <f t="shared" si="24"/>
        <v>62.5</v>
      </c>
      <c r="Q436" t="s">
        <v>8313</v>
      </c>
      <c r="R436" t="s">
        <v>8319</v>
      </c>
      <c r="S436" s="13">
        <f t="shared" si="25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6"/>
        <v>2.7272727272727273E-5</v>
      </c>
      <c r="P437" s="6">
        <f t="shared" si="24"/>
        <v>1</v>
      </c>
      <c r="Q437" t="s">
        <v>8313</v>
      </c>
      <c r="R437" t="s">
        <v>8319</v>
      </c>
      <c r="S437" s="13">
        <f t="shared" si="25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6"/>
        <v>0</v>
      </c>
      <c r="P438" s="6" t="e">
        <f t="shared" si="24"/>
        <v>#DIV/0!</v>
      </c>
      <c r="Q438" t="s">
        <v>8313</v>
      </c>
      <c r="R438" t="s">
        <v>8319</v>
      </c>
      <c r="S438" s="13">
        <f t="shared" si="25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6"/>
        <v>0</v>
      </c>
      <c r="P439" s="6" t="e">
        <f t="shared" si="24"/>
        <v>#DIV/0!</v>
      </c>
      <c r="Q439" t="s">
        <v>8313</v>
      </c>
      <c r="R439" t="s">
        <v>8319</v>
      </c>
      <c r="S439" s="13">
        <f t="shared" si="25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6"/>
        <v>9.3799999999999994E-2</v>
      </c>
      <c r="P440" s="6">
        <f t="shared" si="24"/>
        <v>170.54545454545453</v>
      </c>
      <c r="Q440" t="s">
        <v>8313</v>
      </c>
      <c r="R440" t="s">
        <v>8319</v>
      </c>
      <c r="S440" s="13">
        <f t="shared" si="25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6"/>
        <v>0</v>
      </c>
      <c r="P441" s="6" t="e">
        <f t="shared" si="24"/>
        <v>#DIV/0!</v>
      </c>
      <c r="Q441" t="s">
        <v>8313</v>
      </c>
      <c r="R441" t="s">
        <v>8319</v>
      </c>
      <c r="S441" s="13">
        <f t="shared" si="25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6"/>
        <v>1E-3</v>
      </c>
      <c r="P442" s="6">
        <f t="shared" si="24"/>
        <v>5</v>
      </c>
      <c r="Q442" t="s">
        <v>8313</v>
      </c>
      <c r="R442" t="s">
        <v>8319</v>
      </c>
      <c r="S442" s="13">
        <f t="shared" si="25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6"/>
        <v>0</v>
      </c>
      <c r="P443" s="6" t="e">
        <f t="shared" si="24"/>
        <v>#DIV/0!</v>
      </c>
      <c r="Q443" t="s">
        <v>8313</v>
      </c>
      <c r="R443" t="s">
        <v>8319</v>
      </c>
      <c r="S443" s="13">
        <f t="shared" si="25"/>
        <v>41550.793935185182</v>
      </c>
      <c r="T443" s="12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6"/>
        <v>0.39358823529411763</v>
      </c>
      <c r="P444" s="6">
        <f t="shared" si="24"/>
        <v>393.58823529411762</v>
      </c>
      <c r="Q444" t="s">
        <v>8313</v>
      </c>
      <c r="R444" t="s">
        <v>8319</v>
      </c>
      <c r="S444" s="13">
        <f t="shared" si="25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6"/>
        <v>1E-3</v>
      </c>
      <c r="P445" s="6">
        <f t="shared" si="24"/>
        <v>5</v>
      </c>
      <c r="Q445" t="s">
        <v>8313</v>
      </c>
      <c r="R445" t="s">
        <v>8319</v>
      </c>
      <c r="S445" s="13">
        <f t="shared" si="25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6"/>
        <v>0.05</v>
      </c>
      <c r="P446" s="6">
        <f t="shared" si="24"/>
        <v>50</v>
      </c>
      <c r="Q446" t="s">
        <v>8313</v>
      </c>
      <c r="R446" t="s">
        <v>8319</v>
      </c>
      <c r="S446" s="13">
        <f t="shared" si="25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6"/>
        <v>3.3333333333333335E-5</v>
      </c>
      <c r="P447" s="6">
        <f t="shared" si="24"/>
        <v>1</v>
      </c>
      <c r="Q447" t="s">
        <v>8313</v>
      </c>
      <c r="R447" t="s">
        <v>8319</v>
      </c>
      <c r="S447" s="13">
        <f t="shared" si="25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6"/>
        <v>7.2952380952380949E-2</v>
      </c>
      <c r="P448" s="6">
        <f t="shared" si="24"/>
        <v>47.875</v>
      </c>
      <c r="Q448" t="s">
        <v>8313</v>
      </c>
      <c r="R448" t="s">
        <v>8319</v>
      </c>
      <c r="S448" s="13">
        <f t="shared" si="25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6"/>
        <v>1.6666666666666666E-4</v>
      </c>
      <c r="P449" s="6">
        <f t="shared" si="24"/>
        <v>5</v>
      </c>
      <c r="Q449" t="s">
        <v>8313</v>
      </c>
      <c r="R449" t="s">
        <v>8319</v>
      </c>
      <c r="S449" s="13">
        <f t="shared" si="25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6"/>
        <v>3.2804E-2</v>
      </c>
      <c r="P450" s="6">
        <f t="shared" ref="P450:P513" si="28">E450/L450</f>
        <v>20.502500000000001</v>
      </c>
      <c r="Q450" t="s">
        <v>8313</v>
      </c>
      <c r="R450" t="s">
        <v>8319</v>
      </c>
      <c r="S450" s="13">
        <f t="shared" ref="S450:S513" si="29">(((J450/60)/60)/24)+DATE(1970,1,1)</f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6"/>
        <v>2.2499999999999999E-2</v>
      </c>
      <c r="P451" s="6">
        <f t="shared" si="28"/>
        <v>9</v>
      </c>
      <c r="Q451" t="s">
        <v>8313</v>
      </c>
      <c r="R451" t="s">
        <v>8319</v>
      </c>
      <c r="S451" s="13">
        <f t="shared" si="29"/>
        <v>41534.568113425928</v>
      </c>
      <c r="T451" s="12">
        <f t="shared" si="27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ref="O452:O515" si="30">E452/D452</f>
        <v>7.92E-3</v>
      </c>
      <c r="P452" s="6">
        <f t="shared" si="28"/>
        <v>56.571428571428569</v>
      </c>
      <c r="Q452" t="s">
        <v>8313</v>
      </c>
      <c r="R452" t="s">
        <v>8319</v>
      </c>
      <c r="S452" s="13">
        <f t="shared" si="29"/>
        <v>41654.946759259255</v>
      </c>
      <c r="T452" s="12">
        <f t="shared" ref="T452:T515" si="31"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0"/>
        <v>0</v>
      </c>
      <c r="P453" s="6" t="e">
        <f t="shared" si="28"/>
        <v>#DIV/0!</v>
      </c>
      <c r="Q453" t="s">
        <v>8313</v>
      </c>
      <c r="R453" t="s">
        <v>8319</v>
      </c>
      <c r="S453" s="13">
        <f t="shared" si="29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0"/>
        <v>0.64</v>
      </c>
      <c r="P454" s="6">
        <f t="shared" si="28"/>
        <v>40</v>
      </c>
      <c r="Q454" t="s">
        <v>8313</v>
      </c>
      <c r="R454" t="s">
        <v>8319</v>
      </c>
      <c r="S454" s="13">
        <f t="shared" si="29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0"/>
        <v>2.740447957839262E-4</v>
      </c>
      <c r="P455" s="6">
        <f t="shared" si="28"/>
        <v>13</v>
      </c>
      <c r="Q455" t="s">
        <v>8313</v>
      </c>
      <c r="R455" t="s">
        <v>8319</v>
      </c>
      <c r="S455" s="13">
        <f t="shared" si="29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0"/>
        <v>8.2000000000000007E-3</v>
      </c>
      <c r="P456" s="6">
        <f t="shared" si="28"/>
        <v>16.399999999999999</v>
      </c>
      <c r="Q456" t="s">
        <v>8313</v>
      </c>
      <c r="R456" t="s">
        <v>8319</v>
      </c>
      <c r="S456" s="13">
        <f t="shared" si="29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0"/>
        <v>6.9230769230769226E-4</v>
      </c>
      <c r="P457" s="6">
        <f t="shared" si="28"/>
        <v>22.5</v>
      </c>
      <c r="Q457" t="s">
        <v>8313</v>
      </c>
      <c r="R457" t="s">
        <v>8319</v>
      </c>
      <c r="S457" s="13">
        <f t="shared" si="29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0"/>
        <v>6.8631863186318634E-3</v>
      </c>
      <c r="P458" s="6">
        <f t="shared" si="28"/>
        <v>20.333333333333332</v>
      </c>
      <c r="Q458" t="s">
        <v>8313</v>
      </c>
      <c r="R458" t="s">
        <v>8319</v>
      </c>
      <c r="S458" s="13">
        <f t="shared" si="29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0"/>
        <v>0</v>
      </c>
      <c r="P459" s="6" t="e">
        <f t="shared" si="28"/>
        <v>#DIV/0!</v>
      </c>
      <c r="Q459" t="s">
        <v>8313</v>
      </c>
      <c r="R459" t="s">
        <v>8319</v>
      </c>
      <c r="S459" s="13">
        <f t="shared" si="29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0"/>
        <v>8.2100000000000006E-2</v>
      </c>
      <c r="P460" s="6">
        <f t="shared" si="28"/>
        <v>16.755102040816325</v>
      </c>
      <c r="Q460" t="s">
        <v>8313</v>
      </c>
      <c r="R460" t="s">
        <v>8319</v>
      </c>
      <c r="S460" s="13">
        <f t="shared" si="29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0"/>
        <v>6.4102564102564103E-4</v>
      </c>
      <c r="P461" s="6">
        <f t="shared" si="28"/>
        <v>25</v>
      </c>
      <c r="Q461" t="s">
        <v>8313</v>
      </c>
      <c r="R461" t="s">
        <v>8319</v>
      </c>
      <c r="S461" s="13">
        <f t="shared" si="29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0"/>
        <v>2.9411764705882353E-3</v>
      </c>
      <c r="P462" s="6">
        <f t="shared" si="28"/>
        <v>12.5</v>
      </c>
      <c r="Q462" t="s">
        <v>8313</v>
      </c>
      <c r="R462" t="s">
        <v>8319</v>
      </c>
      <c r="S462" s="13">
        <f t="shared" si="29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0"/>
        <v>0</v>
      </c>
      <c r="P463" s="6" t="e">
        <f t="shared" si="28"/>
        <v>#DIV/0!</v>
      </c>
      <c r="Q463" t="s">
        <v>8313</v>
      </c>
      <c r="R463" t="s">
        <v>8319</v>
      </c>
      <c r="S463" s="13">
        <f t="shared" si="29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0"/>
        <v>0</v>
      </c>
      <c r="P464" s="6" t="e">
        <f t="shared" si="28"/>
        <v>#DIV/0!</v>
      </c>
      <c r="Q464" t="s">
        <v>8313</v>
      </c>
      <c r="R464" t="s">
        <v>8319</v>
      </c>
      <c r="S464" s="13">
        <f t="shared" si="29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0"/>
        <v>2.2727272727272728E-2</v>
      </c>
      <c r="P465" s="6">
        <f t="shared" si="28"/>
        <v>113.63636363636364</v>
      </c>
      <c r="Q465" t="s">
        <v>8313</v>
      </c>
      <c r="R465" t="s">
        <v>8319</v>
      </c>
      <c r="S465" s="13">
        <f t="shared" si="29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0"/>
        <v>9.9009900990099011E-4</v>
      </c>
      <c r="P466" s="6">
        <f t="shared" si="28"/>
        <v>1</v>
      </c>
      <c r="Q466" t="s">
        <v>8313</v>
      </c>
      <c r="R466" t="s">
        <v>8319</v>
      </c>
      <c r="S466" s="13">
        <f t="shared" si="29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0"/>
        <v>0.26953125</v>
      </c>
      <c r="P467" s="6">
        <f t="shared" si="28"/>
        <v>17.25</v>
      </c>
      <c r="Q467" t="s">
        <v>8313</v>
      </c>
      <c r="R467" t="s">
        <v>8319</v>
      </c>
      <c r="S467" s="13">
        <f t="shared" si="29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0"/>
        <v>7.6E-3</v>
      </c>
      <c r="P468" s="6">
        <f t="shared" si="28"/>
        <v>15.2</v>
      </c>
      <c r="Q468" t="s">
        <v>8313</v>
      </c>
      <c r="R468" t="s">
        <v>8319</v>
      </c>
      <c r="S468" s="13">
        <f t="shared" si="29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0"/>
        <v>0.21575</v>
      </c>
      <c r="P469" s="6">
        <f t="shared" si="28"/>
        <v>110.64102564102564</v>
      </c>
      <c r="Q469" t="s">
        <v>8313</v>
      </c>
      <c r="R469" t="s">
        <v>8319</v>
      </c>
      <c r="S469" s="13">
        <f t="shared" si="29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0"/>
        <v>0</v>
      </c>
      <c r="P470" s="6" t="e">
        <f t="shared" si="28"/>
        <v>#DIV/0!</v>
      </c>
      <c r="Q470" t="s">
        <v>8313</v>
      </c>
      <c r="R470" t="s">
        <v>8319</v>
      </c>
      <c r="S470" s="13">
        <f t="shared" si="29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0"/>
        <v>0</v>
      </c>
      <c r="P471" s="6" t="e">
        <f t="shared" si="28"/>
        <v>#DIV/0!</v>
      </c>
      <c r="Q471" t="s">
        <v>8313</v>
      </c>
      <c r="R471" t="s">
        <v>8319</v>
      </c>
      <c r="S471" s="13">
        <f t="shared" si="29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0"/>
        <v>1.0200000000000001E-2</v>
      </c>
      <c r="P472" s="6">
        <f t="shared" si="28"/>
        <v>25.5</v>
      </c>
      <c r="Q472" t="s">
        <v>8313</v>
      </c>
      <c r="R472" t="s">
        <v>8319</v>
      </c>
      <c r="S472" s="13">
        <f t="shared" si="29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0"/>
        <v>0.11892727272727273</v>
      </c>
      <c r="P473" s="6">
        <f t="shared" si="28"/>
        <v>38.476470588235294</v>
      </c>
      <c r="Q473" t="s">
        <v>8313</v>
      </c>
      <c r="R473" t="s">
        <v>8319</v>
      </c>
      <c r="S473" s="13">
        <f t="shared" si="29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0"/>
        <v>0.17624999999999999</v>
      </c>
      <c r="P474" s="6">
        <f t="shared" si="28"/>
        <v>28.2</v>
      </c>
      <c r="Q474" t="s">
        <v>8313</v>
      </c>
      <c r="R474" t="s">
        <v>8319</v>
      </c>
      <c r="S474" s="13">
        <f t="shared" si="29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0"/>
        <v>2.87E-2</v>
      </c>
      <c r="P475" s="6">
        <f t="shared" si="28"/>
        <v>61.5</v>
      </c>
      <c r="Q475" t="s">
        <v>8313</v>
      </c>
      <c r="R475" t="s">
        <v>8319</v>
      </c>
      <c r="S475" s="13">
        <f t="shared" si="29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0"/>
        <v>3.0303030303030303E-4</v>
      </c>
      <c r="P476" s="6">
        <f t="shared" si="28"/>
        <v>1</v>
      </c>
      <c r="Q476" t="s">
        <v>8313</v>
      </c>
      <c r="R476" t="s">
        <v>8319</v>
      </c>
      <c r="S476" s="13">
        <f t="shared" si="29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0"/>
        <v>0</v>
      </c>
      <c r="P477" s="6" t="e">
        <f t="shared" si="28"/>
        <v>#DIV/0!</v>
      </c>
      <c r="Q477" t="s">
        <v>8313</v>
      </c>
      <c r="R477" t="s">
        <v>8319</v>
      </c>
      <c r="S477" s="13">
        <f t="shared" si="29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0"/>
        <v>2.2302681818181819E-2</v>
      </c>
      <c r="P478" s="6">
        <f t="shared" si="28"/>
        <v>39.569274193548388</v>
      </c>
      <c r="Q478" t="s">
        <v>8313</v>
      </c>
      <c r="R478" t="s">
        <v>8319</v>
      </c>
      <c r="S478" s="13">
        <f t="shared" si="29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0"/>
        <v>0</v>
      </c>
      <c r="P479" s="6" t="e">
        <f t="shared" si="28"/>
        <v>#DIV/0!</v>
      </c>
      <c r="Q479" t="s">
        <v>8313</v>
      </c>
      <c r="R479" t="s">
        <v>8319</v>
      </c>
      <c r="S479" s="13">
        <f t="shared" si="29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0"/>
        <v>0</v>
      </c>
      <c r="P480" s="6" t="e">
        <f t="shared" si="28"/>
        <v>#DIV/0!</v>
      </c>
      <c r="Q480" t="s">
        <v>8313</v>
      </c>
      <c r="R480" t="s">
        <v>8319</v>
      </c>
      <c r="S480" s="13">
        <f t="shared" si="29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0"/>
        <v>0.3256</v>
      </c>
      <c r="P481" s="6">
        <f t="shared" si="28"/>
        <v>88.8</v>
      </c>
      <c r="Q481" t="s">
        <v>8313</v>
      </c>
      <c r="R481" t="s">
        <v>8319</v>
      </c>
      <c r="S481" s="13">
        <f t="shared" si="29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0"/>
        <v>0.19409999999999999</v>
      </c>
      <c r="P482" s="6">
        <f t="shared" si="28"/>
        <v>55.457142857142856</v>
      </c>
      <c r="Q482" t="s">
        <v>8313</v>
      </c>
      <c r="R482" t="s">
        <v>8319</v>
      </c>
      <c r="S482" s="13">
        <f t="shared" si="29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0"/>
        <v>6.0999999999999999E-2</v>
      </c>
      <c r="P483" s="6">
        <f t="shared" si="28"/>
        <v>87.142857142857139</v>
      </c>
      <c r="Q483" t="s">
        <v>8313</v>
      </c>
      <c r="R483" t="s">
        <v>8319</v>
      </c>
      <c r="S483" s="13">
        <f t="shared" si="29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0"/>
        <v>1E-3</v>
      </c>
      <c r="P484" s="6">
        <f t="shared" si="28"/>
        <v>10</v>
      </c>
      <c r="Q484" t="s">
        <v>8313</v>
      </c>
      <c r="R484" t="s">
        <v>8319</v>
      </c>
      <c r="S484" s="13">
        <f t="shared" si="29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0"/>
        <v>0.502</v>
      </c>
      <c r="P485" s="6">
        <f t="shared" si="28"/>
        <v>51.224489795918366</v>
      </c>
      <c r="Q485" t="s">
        <v>8313</v>
      </c>
      <c r="R485" t="s">
        <v>8319</v>
      </c>
      <c r="S485" s="13">
        <f t="shared" si="29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0"/>
        <v>1.8625E-3</v>
      </c>
      <c r="P486" s="6">
        <f t="shared" si="28"/>
        <v>13.545454545454545</v>
      </c>
      <c r="Q486" t="s">
        <v>8313</v>
      </c>
      <c r="R486" t="s">
        <v>8319</v>
      </c>
      <c r="S486" s="13">
        <f t="shared" si="29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0"/>
        <v>0.21906971229845085</v>
      </c>
      <c r="P487" s="6">
        <f t="shared" si="28"/>
        <v>66.520080000000007</v>
      </c>
      <c r="Q487" t="s">
        <v>8313</v>
      </c>
      <c r="R487" t="s">
        <v>8319</v>
      </c>
      <c r="S487" s="13">
        <f t="shared" si="29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0"/>
        <v>9.0909090909090904E-5</v>
      </c>
      <c r="P488" s="6">
        <f t="shared" si="28"/>
        <v>50</v>
      </c>
      <c r="Q488" t="s">
        <v>8313</v>
      </c>
      <c r="R488" t="s">
        <v>8319</v>
      </c>
      <c r="S488" s="13">
        <f t="shared" si="29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0"/>
        <v>0</v>
      </c>
      <c r="P489" s="6" t="e">
        <f t="shared" si="28"/>
        <v>#DIV/0!</v>
      </c>
      <c r="Q489" t="s">
        <v>8313</v>
      </c>
      <c r="R489" t="s">
        <v>8319</v>
      </c>
      <c r="S489" s="13">
        <f t="shared" si="29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0"/>
        <v>0</v>
      </c>
      <c r="P490" s="6" t="e">
        <f t="shared" si="28"/>
        <v>#DIV/0!</v>
      </c>
      <c r="Q490" t="s">
        <v>8313</v>
      </c>
      <c r="R490" t="s">
        <v>8319</v>
      </c>
      <c r="S490" s="13">
        <f t="shared" si="29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0"/>
        <v>2.8667813379201833E-3</v>
      </c>
      <c r="P491" s="6">
        <f t="shared" si="28"/>
        <v>71.666666666666671</v>
      </c>
      <c r="Q491" t="s">
        <v>8313</v>
      </c>
      <c r="R491" t="s">
        <v>8319</v>
      </c>
      <c r="S491" s="13">
        <f t="shared" si="29"/>
        <v>40882.481666666667</v>
      </c>
      <c r="T491" s="12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0"/>
        <v>0</v>
      </c>
      <c r="P492" s="6" t="e">
        <f t="shared" si="28"/>
        <v>#DIV/0!</v>
      </c>
      <c r="Q492" t="s">
        <v>8313</v>
      </c>
      <c r="R492" t="s">
        <v>8319</v>
      </c>
      <c r="S492" s="13">
        <f t="shared" si="29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0"/>
        <v>0</v>
      </c>
      <c r="P493" s="6" t="e">
        <f t="shared" si="28"/>
        <v>#DIV/0!</v>
      </c>
      <c r="Q493" t="s">
        <v>8313</v>
      </c>
      <c r="R493" t="s">
        <v>8319</v>
      </c>
      <c r="S493" s="13">
        <f t="shared" si="29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0"/>
        <v>0</v>
      </c>
      <c r="P494" s="6" t="e">
        <f t="shared" si="28"/>
        <v>#DIV/0!</v>
      </c>
      <c r="Q494" t="s">
        <v>8313</v>
      </c>
      <c r="R494" t="s">
        <v>8319</v>
      </c>
      <c r="S494" s="13">
        <f t="shared" si="29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0"/>
        <v>0</v>
      </c>
      <c r="P495" s="6" t="e">
        <f t="shared" si="28"/>
        <v>#DIV/0!</v>
      </c>
      <c r="Q495" t="s">
        <v>8313</v>
      </c>
      <c r="R495" t="s">
        <v>8319</v>
      </c>
      <c r="S495" s="13">
        <f t="shared" si="29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0"/>
        <v>1.5499999999999999E-3</v>
      </c>
      <c r="P496" s="6">
        <f t="shared" si="28"/>
        <v>10.333333333333334</v>
      </c>
      <c r="Q496" t="s">
        <v>8313</v>
      </c>
      <c r="R496" t="s">
        <v>8319</v>
      </c>
      <c r="S496" s="13">
        <f t="shared" si="29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0"/>
        <v>0</v>
      </c>
      <c r="P497" s="6" t="e">
        <f t="shared" si="28"/>
        <v>#DIV/0!</v>
      </c>
      <c r="Q497" t="s">
        <v>8313</v>
      </c>
      <c r="R497" t="s">
        <v>8319</v>
      </c>
      <c r="S497" s="13">
        <f t="shared" si="29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0"/>
        <v>1.6666666666666667E-5</v>
      </c>
      <c r="P498" s="6">
        <f t="shared" si="28"/>
        <v>1</v>
      </c>
      <c r="Q498" t="s">
        <v>8313</v>
      </c>
      <c r="R498" t="s">
        <v>8319</v>
      </c>
      <c r="S498" s="13">
        <f t="shared" si="29"/>
        <v>41620.93141203704</v>
      </c>
      <c r="T498" s="12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0"/>
        <v>6.6964285714285711E-3</v>
      </c>
      <c r="P499" s="6">
        <f t="shared" si="28"/>
        <v>10</v>
      </c>
      <c r="Q499" t="s">
        <v>8313</v>
      </c>
      <c r="R499" t="s">
        <v>8319</v>
      </c>
      <c r="S499" s="13">
        <f t="shared" si="29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0"/>
        <v>4.5985132395404561E-2</v>
      </c>
      <c r="P500" s="6">
        <f t="shared" si="28"/>
        <v>136.09090909090909</v>
      </c>
      <c r="Q500" t="s">
        <v>8313</v>
      </c>
      <c r="R500" t="s">
        <v>8319</v>
      </c>
      <c r="S500" s="13">
        <f t="shared" si="29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0"/>
        <v>9.5500000000000002E-2</v>
      </c>
      <c r="P501" s="6">
        <f t="shared" si="28"/>
        <v>73.461538461538467</v>
      </c>
      <c r="Q501" t="s">
        <v>8313</v>
      </c>
      <c r="R501" t="s">
        <v>8319</v>
      </c>
      <c r="S501" s="13">
        <f t="shared" si="29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0"/>
        <v>3.307692307692308E-2</v>
      </c>
      <c r="P502" s="6">
        <f t="shared" si="28"/>
        <v>53.75</v>
      </c>
      <c r="Q502" t="s">
        <v>8313</v>
      </c>
      <c r="R502" t="s">
        <v>8319</v>
      </c>
      <c r="S502" s="13">
        <f t="shared" si="29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0"/>
        <v>0</v>
      </c>
      <c r="P503" s="6" t="e">
        <f t="shared" si="28"/>
        <v>#DIV/0!</v>
      </c>
      <c r="Q503" t="s">
        <v>8313</v>
      </c>
      <c r="R503" t="s">
        <v>8319</v>
      </c>
      <c r="S503" s="13">
        <f t="shared" si="29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0"/>
        <v>1.15E-2</v>
      </c>
      <c r="P504" s="6">
        <f t="shared" si="28"/>
        <v>57.5</v>
      </c>
      <c r="Q504" t="s">
        <v>8313</v>
      </c>
      <c r="R504" t="s">
        <v>8319</v>
      </c>
      <c r="S504" s="13">
        <f t="shared" si="29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0"/>
        <v>1.7538461538461537E-2</v>
      </c>
      <c r="P505" s="6">
        <f t="shared" si="28"/>
        <v>12.666666666666666</v>
      </c>
      <c r="Q505" t="s">
        <v>8313</v>
      </c>
      <c r="R505" t="s">
        <v>8319</v>
      </c>
      <c r="S505" s="13">
        <f t="shared" si="29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0"/>
        <v>1.3673469387755101E-2</v>
      </c>
      <c r="P506" s="6">
        <f t="shared" si="28"/>
        <v>67</v>
      </c>
      <c r="Q506" t="s">
        <v>8313</v>
      </c>
      <c r="R506" t="s">
        <v>8319</v>
      </c>
      <c r="S506" s="13">
        <f t="shared" si="29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0"/>
        <v>4.3333333333333331E-3</v>
      </c>
      <c r="P507" s="6">
        <f t="shared" si="28"/>
        <v>3.7142857142857144</v>
      </c>
      <c r="Q507" t="s">
        <v>8313</v>
      </c>
      <c r="R507" t="s">
        <v>8319</v>
      </c>
      <c r="S507" s="13">
        <f t="shared" si="29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0"/>
        <v>1.25E-3</v>
      </c>
      <c r="P508" s="6">
        <f t="shared" si="28"/>
        <v>250</v>
      </c>
      <c r="Q508" t="s">
        <v>8313</v>
      </c>
      <c r="R508" t="s">
        <v>8319</v>
      </c>
      <c r="S508" s="13">
        <f t="shared" si="29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0"/>
        <v>3.2000000000000001E-2</v>
      </c>
      <c r="P509" s="6">
        <f t="shared" si="28"/>
        <v>64</v>
      </c>
      <c r="Q509" t="s">
        <v>8313</v>
      </c>
      <c r="R509" t="s">
        <v>8319</v>
      </c>
      <c r="S509" s="13">
        <f t="shared" si="29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0"/>
        <v>8.0000000000000002E-3</v>
      </c>
      <c r="P510" s="6">
        <f t="shared" si="28"/>
        <v>133.33333333333334</v>
      </c>
      <c r="Q510" t="s">
        <v>8313</v>
      </c>
      <c r="R510" t="s">
        <v>8319</v>
      </c>
      <c r="S510" s="13">
        <f t="shared" si="29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0"/>
        <v>2E-3</v>
      </c>
      <c r="P511" s="6">
        <f t="shared" si="28"/>
        <v>10</v>
      </c>
      <c r="Q511" t="s">
        <v>8313</v>
      </c>
      <c r="R511" t="s">
        <v>8319</v>
      </c>
      <c r="S511" s="13">
        <f t="shared" si="29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0"/>
        <v>0</v>
      </c>
      <c r="P512" s="6" t="e">
        <f t="shared" si="28"/>
        <v>#DIV/0!</v>
      </c>
      <c r="Q512" t="s">
        <v>8313</v>
      </c>
      <c r="R512" t="s">
        <v>8319</v>
      </c>
      <c r="S512" s="13">
        <f t="shared" si="29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0"/>
        <v>0.03</v>
      </c>
      <c r="P513" s="6">
        <f t="shared" si="28"/>
        <v>30</v>
      </c>
      <c r="Q513" t="s">
        <v>8313</v>
      </c>
      <c r="R513" t="s">
        <v>8319</v>
      </c>
      <c r="S513" s="13">
        <f t="shared" si="29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0"/>
        <v>1.3749999999999999E-3</v>
      </c>
      <c r="P514" s="6">
        <f t="shared" ref="P514:P577" si="32">E514/L514</f>
        <v>5.5</v>
      </c>
      <c r="Q514" t="s">
        <v>8313</v>
      </c>
      <c r="R514" t="s">
        <v>8319</v>
      </c>
      <c r="S514" s="13">
        <f t="shared" ref="S514:S577" si="33">(((J514/60)/60)/24)+DATE(1970,1,1)</f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0"/>
        <v>0.13924</v>
      </c>
      <c r="P515" s="6">
        <f t="shared" si="32"/>
        <v>102.38235294117646</v>
      </c>
      <c r="Q515" t="s">
        <v>8313</v>
      </c>
      <c r="R515" t="s">
        <v>8319</v>
      </c>
      <c r="S515" s="13">
        <f t="shared" si="33"/>
        <v>42552.653993055559</v>
      </c>
      <c r="T515" s="12">
        <f t="shared" si="31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ref="O516:O579" si="34">E516/D516</f>
        <v>3.3333333333333333E-2</v>
      </c>
      <c r="P516" s="6">
        <f t="shared" si="32"/>
        <v>16.666666666666668</v>
      </c>
      <c r="Q516" t="s">
        <v>8313</v>
      </c>
      <c r="R516" t="s">
        <v>8319</v>
      </c>
      <c r="S516" s="13">
        <f t="shared" si="33"/>
        <v>41830.613969907405</v>
      </c>
      <c r="T516" s="12">
        <f t="shared" ref="T516:T579" si="35"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4"/>
        <v>0.25413402061855672</v>
      </c>
      <c r="P517" s="6">
        <f t="shared" si="32"/>
        <v>725.02941176470586</v>
      </c>
      <c r="Q517" t="s">
        <v>8313</v>
      </c>
      <c r="R517" t="s">
        <v>8319</v>
      </c>
      <c r="S517" s="13">
        <f t="shared" si="33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4"/>
        <v>0</v>
      </c>
      <c r="P518" s="6" t="e">
        <f t="shared" si="32"/>
        <v>#DIV/0!</v>
      </c>
      <c r="Q518" t="s">
        <v>8313</v>
      </c>
      <c r="R518" t="s">
        <v>8319</v>
      </c>
      <c r="S518" s="13">
        <f t="shared" si="33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4"/>
        <v>1.3666666666666667E-2</v>
      </c>
      <c r="P519" s="6">
        <f t="shared" si="32"/>
        <v>68.333333333333329</v>
      </c>
      <c r="Q519" t="s">
        <v>8313</v>
      </c>
      <c r="R519" t="s">
        <v>8319</v>
      </c>
      <c r="S519" s="13">
        <f t="shared" si="33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4"/>
        <v>0</v>
      </c>
      <c r="P520" s="6" t="e">
        <f t="shared" si="32"/>
        <v>#DIV/0!</v>
      </c>
      <c r="Q520" t="s">
        <v>8313</v>
      </c>
      <c r="R520" t="s">
        <v>8319</v>
      </c>
      <c r="S520" s="13">
        <f t="shared" si="33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4"/>
        <v>0.22881426547787684</v>
      </c>
      <c r="P521" s="6">
        <f t="shared" si="32"/>
        <v>39.228571428571428</v>
      </c>
      <c r="Q521" t="s">
        <v>8313</v>
      </c>
      <c r="R521" t="s">
        <v>8319</v>
      </c>
      <c r="S521" s="13">
        <f t="shared" si="33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4"/>
        <v>1.0209999999999999</v>
      </c>
      <c r="P522" s="6">
        <f t="shared" si="32"/>
        <v>150.14705882352942</v>
      </c>
      <c r="Q522" t="s">
        <v>8320</v>
      </c>
      <c r="R522" t="s">
        <v>8321</v>
      </c>
      <c r="S522" s="13">
        <f t="shared" si="33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4"/>
        <v>1.0464</v>
      </c>
      <c r="P523" s="6">
        <f t="shared" si="32"/>
        <v>93.428571428571431</v>
      </c>
      <c r="Q523" t="s">
        <v>8320</v>
      </c>
      <c r="R523" t="s">
        <v>8321</v>
      </c>
      <c r="S523" s="13">
        <f t="shared" si="33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4"/>
        <v>1.1466666666666667</v>
      </c>
      <c r="P524" s="6">
        <f t="shared" si="32"/>
        <v>110.96774193548387</v>
      </c>
      <c r="Q524" t="s">
        <v>8320</v>
      </c>
      <c r="R524" t="s">
        <v>8321</v>
      </c>
      <c r="S524" s="13">
        <f t="shared" si="33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4"/>
        <v>1.206</v>
      </c>
      <c r="P525" s="6">
        <f t="shared" si="32"/>
        <v>71.785714285714292</v>
      </c>
      <c r="Q525" t="s">
        <v>8320</v>
      </c>
      <c r="R525" t="s">
        <v>8321</v>
      </c>
      <c r="S525" s="13">
        <f t="shared" si="33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4"/>
        <v>1.0867285714285715</v>
      </c>
      <c r="P526" s="6">
        <f t="shared" si="32"/>
        <v>29.258076923076924</v>
      </c>
      <c r="Q526" t="s">
        <v>8320</v>
      </c>
      <c r="R526" t="s">
        <v>8321</v>
      </c>
      <c r="S526" s="13">
        <f t="shared" si="33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4"/>
        <v>1</v>
      </c>
      <c r="P527" s="6">
        <f t="shared" si="32"/>
        <v>1000</v>
      </c>
      <c r="Q527" t="s">
        <v>8320</v>
      </c>
      <c r="R527" t="s">
        <v>8321</v>
      </c>
      <c r="S527" s="13">
        <f t="shared" si="33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4"/>
        <v>1.1399999999999999</v>
      </c>
      <c r="P528" s="6">
        <f t="shared" si="32"/>
        <v>74.347826086956516</v>
      </c>
      <c r="Q528" t="s">
        <v>8320</v>
      </c>
      <c r="R528" t="s">
        <v>8321</v>
      </c>
      <c r="S528" s="13">
        <f t="shared" si="33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4"/>
        <v>1.0085</v>
      </c>
      <c r="P529" s="6">
        <f t="shared" si="32"/>
        <v>63.829113924050631</v>
      </c>
      <c r="Q529" t="s">
        <v>8320</v>
      </c>
      <c r="R529" t="s">
        <v>8321</v>
      </c>
      <c r="S529" s="13">
        <f t="shared" si="33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4"/>
        <v>1.1565217391304348</v>
      </c>
      <c r="P530" s="6">
        <f t="shared" si="32"/>
        <v>44.333333333333336</v>
      </c>
      <c r="Q530" t="s">
        <v>8320</v>
      </c>
      <c r="R530" t="s">
        <v>8321</v>
      </c>
      <c r="S530" s="13">
        <f t="shared" si="33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4"/>
        <v>1.3041666666666667</v>
      </c>
      <c r="P531" s="6">
        <f t="shared" si="32"/>
        <v>86.944444444444443</v>
      </c>
      <c r="Q531" t="s">
        <v>8320</v>
      </c>
      <c r="R531" t="s">
        <v>8321</v>
      </c>
      <c r="S531" s="13">
        <f t="shared" si="33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4"/>
        <v>1.0778267254038179</v>
      </c>
      <c r="P532" s="6">
        <f t="shared" si="32"/>
        <v>126.55172413793103</v>
      </c>
      <c r="Q532" t="s">
        <v>8320</v>
      </c>
      <c r="R532" t="s">
        <v>8321</v>
      </c>
      <c r="S532" s="13">
        <f t="shared" si="33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4"/>
        <v>1</v>
      </c>
      <c r="P533" s="6">
        <f t="shared" si="32"/>
        <v>129.03225806451613</v>
      </c>
      <c r="Q533" t="s">
        <v>8320</v>
      </c>
      <c r="R533" t="s">
        <v>8321</v>
      </c>
      <c r="S533" s="13">
        <f t="shared" si="33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4"/>
        <v>1.2324999999999999</v>
      </c>
      <c r="P534" s="6">
        <f t="shared" si="32"/>
        <v>71.242774566473983</v>
      </c>
      <c r="Q534" t="s">
        <v>8320</v>
      </c>
      <c r="R534" t="s">
        <v>8321</v>
      </c>
      <c r="S534" s="13">
        <f t="shared" si="33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4"/>
        <v>1.002</v>
      </c>
      <c r="P535" s="6">
        <f t="shared" si="32"/>
        <v>117.88235294117646</v>
      </c>
      <c r="Q535" t="s">
        <v>8320</v>
      </c>
      <c r="R535" t="s">
        <v>8321</v>
      </c>
      <c r="S535" s="13">
        <f t="shared" si="33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4"/>
        <v>1.0466666666666666</v>
      </c>
      <c r="P536" s="6">
        <f t="shared" si="32"/>
        <v>327.08333333333331</v>
      </c>
      <c r="Q536" t="s">
        <v>8320</v>
      </c>
      <c r="R536" t="s">
        <v>8321</v>
      </c>
      <c r="S536" s="13">
        <f t="shared" si="33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4"/>
        <v>1.0249999999999999</v>
      </c>
      <c r="P537" s="6">
        <f t="shared" si="32"/>
        <v>34.745762711864408</v>
      </c>
      <c r="Q537" t="s">
        <v>8320</v>
      </c>
      <c r="R537" t="s">
        <v>8321</v>
      </c>
      <c r="S537" s="13">
        <f t="shared" si="33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4"/>
        <v>1.1825757575757576</v>
      </c>
      <c r="P538" s="6">
        <f t="shared" si="32"/>
        <v>100.06410256410257</v>
      </c>
      <c r="Q538" t="s">
        <v>8320</v>
      </c>
      <c r="R538" t="s">
        <v>8321</v>
      </c>
      <c r="S538" s="13">
        <f t="shared" si="33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4"/>
        <v>1.2050000000000001</v>
      </c>
      <c r="P539" s="6">
        <f t="shared" si="32"/>
        <v>40.847457627118644</v>
      </c>
      <c r="Q539" t="s">
        <v>8320</v>
      </c>
      <c r="R539" t="s">
        <v>8321</v>
      </c>
      <c r="S539" s="13">
        <f t="shared" si="33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4"/>
        <v>3.0242</v>
      </c>
      <c r="P540" s="6">
        <f t="shared" si="32"/>
        <v>252.01666666666668</v>
      </c>
      <c r="Q540" t="s">
        <v>8320</v>
      </c>
      <c r="R540" t="s">
        <v>8321</v>
      </c>
      <c r="S540" s="13">
        <f t="shared" si="33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4"/>
        <v>1.00644</v>
      </c>
      <c r="P541" s="6">
        <f t="shared" si="32"/>
        <v>25.161000000000001</v>
      </c>
      <c r="Q541" t="s">
        <v>8320</v>
      </c>
      <c r="R541" t="s">
        <v>8321</v>
      </c>
      <c r="S541" s="13">
        <f t="shared" si="33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4"/>
        <v>6.666666666666667E-5</v>
      </c>
      <c r="P542" s="6">
        <f t="shared" si="32"/>
        <v>1</v>
      </c>
      <c r="Q542" t="s">
        <v>8322</v>
      </c>
      <c r="R542" t="s">
        <v>8323</v>
      </c>
      <c r="S542" s="13">
        <f t="shared" si="33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4"/>
        <v>5.5555555555555558E-3</v>
      </c>
      <c r="P543" s="6">
        <f t="shared" si="32"/>
        <v>25</v>
      </c>
      <c r="Q543" t="s">
        <v>8322</v>
      </c>
      <c r="R543" t="s">
        <v>8323</v>
      </c>
      <c r="S543" s="13">
        <f t="shared" si="33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4"/>
        <v>3.9999999999999998E-6</v>
      </c>
      <c r="P544" s="6">
        <f t="shared" si="32"/>
        <v>1</v>
      </c>
      <c r="Q544" t="s">
        <v>8322</v>
      </c>
      <c r="R544" t="s">
        <v>8323</v>
      </c>
      <c r="S544" s="13">
        <f t="shared" si="33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4"/>
        <v>3.1818181818181819E-3</v>
      </c>
      <c r="P545" s="6">
        <f t="shared" si="32"/>
        <v>35</v>
      </c>
      <c r="Q545" t="s">
        <v>8322</v>
      </c>
      <c r="R545" t="s">
        <v>8323</v>
      </c>
      <c r="S545" s="13">
        <f t="shared" si="33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4"/>
        <v>1.2E-2</v>
      </c>
      <c r="P546" s="6">
        <f t="shared" si="32"/>
        <v>3</v>
      </c>
      <c r="Q546" t="s">
        <v>8322</v>
      </c>
      <c r="R546" t="s">
        <v>8323</v>
      </c>
      <c r="S546" s="13">
        <f t="shared" si="33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4"/>
        <v>0.27383999999999997</v>
      </c>
      <c r="P547" s="6">
        <f t="shared" si="32"/>
        <v>402.70588235294116</v>
      </c>
      <c r="Q547" t="s">
        <v>8322</v>
      </c>
      <c r="R547" t="s">
        <v>8323</v>
      </c>
      <c r="S547" s="13">
        <f t="shared" si="33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4"/>
        <v>8.6666666666666663E-4</v>
      </c>
      <c r="P548" s="6">
        <f t="shared" si="32"/>
        <v>26</v>
      </c>
      <c r="Q548" t="s">
        <v>8322</v>
      </c>
      <c r="R548" t="s">
        <v>8323</v>
      </c>
      <c r="S548" s="13">
        <f t="shared" si="33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4"/>
        <v>0</v>
      </c>
      <c r="P549" s="6" t="e">
        <f t="shared" si="32"/>
        <v>#DIV/0!</v>
      </c>
      <c r="Q549" t="s">
        <v>8322</v>
      </c>
      <c r="R549" t="s">
        <v>8323</v>
      </c>
      <c r="S549" s="13">
        <f t="shared" si="33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4"/>
        <v>8.9999999999999998E-4</v>
      </c>
      <c r="P550" s="6">
        <f t="shared" si="32"/>
        <v>9</v>
      </c>
      <c r="Q550" t="s">
        <v>8322</v>
      </c>
      <c r="R550" t="s">
        <v>8323</v>
      </c>
      <c r="S550" s="13">
        <f t="shared" si="33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4"/>
        <v>2.7199999999999998E-2</v>
      </c>
      <c r="P551" s="6">
        <f t="shared" si="32"/>
        <v>8.5</v>
      </c>
      <c r="Q551" t="s">
        <v>8322</v>
      </c>
      <c r="R551" t="s">
        <v>8323</v>
      </c>
      <c r="S551" s="13">
        <f t="shared" si="33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4"/>
        <v>7.0000000000000001E-3</v>
      </c>
      <c r="P552" s="6">
        <f t="shared" si="32"/>
        <v>8.75</v>
      </c>
      <c r="Q552" t="s">
        <v>8322</v>
      </c>
      <c r="R552" t="s">
        <v>8323</v>
      </c>
      <c r="S552" s="13">
        <f t="shared" si="33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4"/>
        <v>5.0413333333333331E-2</v>
      </c>
      <c r="P553" s="6">
        <f t="shared" si="32"/>
        <v>135.03571428571428</v>
      </c>
      <c r="Q553" t="s">
        <v>8322</v>
      </c>
      <c r="R553" t="s">
        <v>8323</v>
      </c>
      <c r="S553" s="13">
        <f t="shared" si="33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4"/>
        <v>0</v>
      </c>
      <c r="P554" s="6" t="e">
        <f t="shared" si="32"/>
        <v>#DIV/0!</v>
      </c>
      <c r="Q554" t="s">
        <v>8322</v>
      </c>
      <c r="R554" t="s">
        <v>8323</v>
      </c>
      <c r="S554" s="13">
        <f t="shared" si="33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4"/>
        <v>4.9199999999999999E-3</v>
      </c>
      <c r="P555" s="6">
        <f t="shared" si="32"/>
        <v>20.5</v>
      </c>
      <c r="Q555" t="s">
        <v>8322</v>
      </c>
      <c r="R555" t="s">
        <v>8323</v>
      </c>
      <c r="S555" s="13">
        <f t="shared" si="33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4"/>
        <v>0.36589147286821705</v>
      </c>
      <c r="P556" s="6">
        <f t="shared" si="32"/>
        <v>64.36363636363636</v>
      </c>
      <c r="Q556" t="s">
        <v>8322</v>
      </c>
      <c r="R556" t="s">
        <v>8323</v>
      </c>
      <c r="S556" s="13">
        <f t="shared" si="33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4"/>
        <v>0</v>
      </c>
      <c r="P557" s="6" t="e">
        <f t="shared" si="32"/>
        <v>#DIV/0!</v>
      </c>
      <c r="Q557" t="s">
        <v>8322</v>
      </c>
      <c r="R557" t="s">
        <v>8323</v>
      </c>
      <c r="S557" s="13">
        <f t="shared" si="33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4"/>
        <v>2.5000000000000001E-2</v>
      </c>
      <c r="P558" s="6">
        <f t="shared" si="32"/>
        <v>200</v>
      </c>
      <c r="Q558" t="s">
        <v>8322</v>
      </c>
      <c r="R558" t="s">
        <v>8323</v>
      </c>
      <c r="S558" s="13">
        <f t="shared" si="33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4"/>
        <v>9.1066666666666674E-3</v>
      </c>
      <c r="P559" s="6">
        <f t="shared" si="32"/>
        <v>68.3</v>
      </c>
      <c r="Q559" t="s">
        <v>8322</v>
      </c>
      <c r="R559" t="s">
        <v>8323</v>
      </c>
      <c r="S559" s="13">
        <f t="shared" si="33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4"/>
        <v>0</v>
      </c>
      <c r="P560" s="6" t="e">
        <f t="shared" si="32"/>
        <v>#DIV/0!</v>
      </c>
      <c r="Q560" t="s">
        <v>8322</v>
      </c>
      <c r="R560" t="s">
        <v>8323</v>
      </c>
      <c r="S560" s="13">
        <f t="shared" si="33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4"/>
        <v>2.0833333333333335E-4</v>
      </c>
      <c r="P561" s="6">
        <f t="shared" si="32"/>
        <v>50</v>
      </c>
      <c r="Q561" t="s">
        <v>8322</v>
      </c>
      <c r="R561" t="s">
        <v>8323</v>
      </c>
      <c r="S561" s="13">
        <f t="shared" si="33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4"/>
        <v>1.2E-4</v>
      </c>
      <c r="P562" s="6">
        <f t="shared" si="32"/>
        <v>4</v>
      </c>
      <c r="Q562" t="s">
        <v>8322</v>
      </c>
      <c r="R562" t="s">
        <v>8323</v>
      </c>
      <c r="S562" s="13">
        <f t="shared" si="33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4"/>
        <v>3.6666666666666666E-3</v>
      </c>
      <c r="P563" s="6">
        <f t="shared" si="32"/>
        <v>27.5</v>
      </c>
      <c r="Q563" t="s">
        <v>8322</v>
      </c>
      <c r="R563" t="s">
        <v>8323</v>
      </c>
      <c r="S563" s="13">
        <f t="shared" si="33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4"/>
        <v>0</v>
      </c>
      <c r="P564" s="6" t="e">
        <f t="shared" si="32"/>
        <v>#DIV/0!</v>
      </c>
      <c r="Q564" t="s">
        <v>8322</v>
      </c>
      <c r="R564" t="s">
        <v>8323</v>
      </c>
      <c r="S564" s="13">
        <f t="shared" si="33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4"/>
        <v>9.0666666666666662E-4</v>
      </c>
      <c r="P565" s="6">
        <f t="shared" si="32"/>
        <v>34</v>
      </c>
      <c r="Q565" t="s">
        <v>8322</v>
      </c>
      <c r="R565" t="s">
        <v>8323</v>
      </c>
      <c r="S565" s="13">
        <f t="shared" si="33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4"/>
        <v>5.5555555555555558E-5</v>
      </c>
      <c r="P566" s="6">
        <f t="shared" si="32"/>
        <v>1</v>
      </c>
      <c r="Q566" t="s">
        <v>8322</v>
      </c>
      <c r="R566" t="s">
        <v>8323</v>
      </c>
      <c r="S566" s="13">
        <f t="shared" si="33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4"/>
        <v>0</v>
      </c>
      <c r="P567" s="6" t="e">
        <f t="shared" si="32"/>
        <v>#DIV/0!</v>
      </c>
      <c r="Q567" t="s">
        <v>8322</v>
      </c>
      <c r="R567" t="s">
        <v>8323</v>
      </c>
      <c r="S567" s="13">
        <f t="shared" si="33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4"/>
        <v>2.0000000000000001E-4</v>
      </c>
      <c r="P568" s="6">
        <f t="shared" si="32"/>
        <v>1</v>
      </c>
      <c r="Q568" t="s">
        <v>8322</v>
      </c>
      <c r="R568" t="s">
        <v>8323</v>
      </c>
      <c r="S568" s="13">
        <f t="shared" si="33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4"/>
        <v>0</v>
      </c>
      <c r="P569" s="6" t="e">
        <f t="shared" si="32"/>
        <v>#DIV/0!</v>
      </c>
      <c r="Q569" t="s">
        <v>8322</v>
      </c>
      <c r="R569" t="s">
        <v>8323</v>
      </c>
      <c r="S569" s="13">
        <f t="shared" si="33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4"/>
        <v>0.01</v>
      </c>
      <c r="P570" s="6">
        <f t="shared" si="32"/>
        <v>49</v>
      </c>
      <c r="Q570" t="s">
        <v>8322</v>
      </c>
      <c r="R570" t="s">
        <v>8323</v>
      </c>
      <c r="S570" s="13">
        <f t="shared" si="33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4"/>
        <v>8.0000000000000002E-3</v>
      </c>
      <c r="P571" s="6">
        <f t="shared" si="32"/>
        <v>20</v>
      </c>
      <c r="Q571" t="s">
        <v>8322</v>
      </c>
      <c r="R571" t="s">
        <v>8323</v>
      </c>
      <c r="S571" s="13">
        <f t="shared" si="33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4"/>
        <v>1.6705882352941177E-3</v>
      </c>
      <c r="P572" s="6">
        <f t="shared" si="32"/>
        <v>142</v>
      </c>
      <c r="Q572" t="s">
        <v>8322</v>
      </c>
      <c r="R572" t="s">
        <v>8323</v>
      </c>
      <c r="S572" s="13">
        <f t="shared" si="33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4"/>
        <v>4.2399999999999998E-3</v>
      </c>
      <c r="P573" s="6">
        <f t="shared" si="32"/>
        <v>53</v>
      </c>
      <c r="Q573" t="s">
        <v>8322</v>
      </c>
      <c r="R573" t="s">
        <v>8323</v>
      </c>
      <c r="S573" s="13">
        <f t="shared" si="33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4"/>
        <v>0</v>
      </c>
      <c r="P574" s="6" t="e">
        <f t="shared" si="32"/>
        <v>#DIV/0!</v>
      </c>
      <c r="Q574" t="s">
        <v>8322</v>
      </c>
      <c r="R574" t="s">
        <v>8323</v>
      </c>
      <c r="S574" s="13">
        <f t="shared" si="33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4"/>
        <v>3.892538925389254E-3</v>
      </c>
      <c r="P575" s="6">
        <f t="shared" si="32"/>
        <v>38.444444444444443</v>
      </c>
      <c r="Q575" t="s">
        <v>8322</v>
      </c>
      <c r="R575" t="s">
        <v>8323</v>
      </c>
      <c r="S575" s="13">
        <f t="shared" si="33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4"/>
        <v>7.1556350626118068E-3</v>
      </c>
      <c r="P576" s="6">
        <f t="shared" si="32"/>
        <v>20</v>
      </c>
      <c r="Q576" t="s">
        <v>8322</v>
      </c>
      <c r="R576" t="s">
        <v>8323</v>
      </c>
      <c r="S576" s="13">
        <f t="shared" si="33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4"/>
        <v>4.3166666666666666E-3</v>
      </c>
      <c r="P577" s="6">
        <f t="shared" si="32"/>
        <v>64.75</v>
      </c>
      <c r="Q577" t="s">
        <v>8322</v>
      </c>
      <c r="R577" t="s">
        <v>8323</v>
      </c>
      <c r="S577" s="13">
        <f t="shared" si="33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4"/>
        <v>1.2500000000000001E-5</v>
      </c>
      <c r="P578" s="6">
        <f t="shared" ref="P578:P641" si="36">E578/L578</f>
        <v>1</v>
      </c>
      <c r="Q578" t="s">
        <v>8322</v>
      </c>
      <c r="R578" t="s">
        <v>8323</v>
      </c>
      <c r="S578" s="13">
        <f t="shared" ref="S578:S641" si="37">(((J578/60)/60)/24)+DATE(1970,1,1)</f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4"/>
        <v>2E-3</v>
      </c>
      <c r="P579" s="6">
        <f t="shared" si="36"/>
        <v>10</v>
      </c>
      <c r="Q579" t="s">
        <v>8322</v>
      </c>
      <c r="R579" t="s">
        <v>8323</v>
      </c>
      <c r="S579" s="13">
        <f t="shared" si="37"/>
        <v>42450.589143518519</v>
      </c>
      <c r="T579" s="12">
        <f t="shared" si="35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ref="O580:O643" si="38">E580/D580</f>
        <v>1.12E-4</v>
      </c>
      <c r="P580" s="6">
        <f t="shared" si="36"/>
        <v>2</v>
      </c>
      <c r="Q580" t="s">
        <v>8322</v>
      </c>
      <c r="R580" t="s">
        <v>8323</v>
      </c>
      <c r="S580" s="13">
        <f t="shared" si="37"/>
        <v>42230.578622685185</v>
      </c>
      <c r="T580" s="12">
        <f t="shared" ref="T580:T643" si="39"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8"/>
        <v>1.4583333333333334E-2</v>
      </c>
      <c r="P581" s="6">
        <f t="shared" si="36"/>
        <v>35</v>
      </c>
      <c r="Q581" t="s">
        <v>8322</v>
      </c>
      <c r="R581" t="s">
        <v>8323</v>
      </c>
      <c r="S581" s="13">
        <f t="shared" si="37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8"/>
        <v>3.3333333333333332E-4</v>
      </c>
      <c r="P582" s="6">
        <f t="shared" si="36"/>
        <v>1</v>
      </c>
      <c r="Q582" t="s">
        <v>8322</v>
      </c>
      <c r="R582" t="s">
        <v>8323</v>
      </c>
      <c r="S582" s="13">
        <f t="shared" si="37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8"/>
        <v>0</v>
      </c>
      <c r="P583" s="6" t="e">
        <f t="shared" si="36"/>
        <v>#DIV/0!</v>
      </c>
      <c r="Q583" t="s">
        <v>8322</v>
      </c>
      <c r="R583" t="s">
        <v>8323</v>
      </c>
      <c r="S583" s="13">
        <f t="shared" si="37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8"/>
        <v>0</v>
      </c>
      <c r="P584" s="6" t="e">
        <f t="shared" si="36"/>
        <v>#DIV/0!</v>
      </c>
      <c r="Q584" t="s">
        <v>8322</v>
      </c>
      <c r="R584" t="s">
        <v>8323</v>
      </c>
      <c r="S584" s="13">
        <f t="shared" si="37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8"/>
        <v>1.1111111111111112E-4</v>
      </c>
      <c r="P585" s="6">
        <f t="shared" si="36"/>
        <v>1</v>
      </c>
      <c r="Q585" t="s">
        <v>8322</v>
      </c>
      <c r="R585" t="s">
        <v>8323</v>
      </c>
      <c r="S585" s="13">
        <f t="shared" si="37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8"/>
        <v>0.01</v>
      </c>
      <c r="P586" s="6">
        <f t="shared" si="36"/>
        <v>5</v>
      </c>
      <c r="Q586" t="s">
        <v>8322</v>
      </c>
      <c r="R586" t="s">
        <v>8323</v>
      </c>
      <c r="S586" s="13">
        <f t="shared" si="37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8"/>
        <v>0</v>
      </c>
      <c r="P587" s="6" t="e">
        <f t="shared" si="36"/>
        <v>#DIV/0!</v>
      </c>
      <c r="Q587" t="s">
        <v>8322</v>
      </c>
      <c r="R587" t="s">
        <v>8323</v>
      </c>
      <c r="S587" s="13">
        <f t="shared" si="37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8"/>
        <v>5.5999999999999999E-3</v>
      </c>
      <c r="P588" s="6">
        <f t="shared" si="36"/>
        <v>14</v>
      </c>
      <c r="Q588" t="s">
        <v>8322</v>
      </c>
      <c r="R588" t="s">
        <v>8323</v>
      </c>
      <c r="S588" s="13">
        <f t="shared" si="37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8"/>
        <v>9.0833333333333335E-2</v>
      </c>
      <c r="P589" s="6">
        <f t="shared" si="36"/>
        <v>389.28571428571428</v>
      </c>
      <c r="Q589" t="s">
        <v>8322</v>
      </c>
      <c r="R589" t="s">
        <v>8323</v>
      </c>
      <c r="S589" s="13">
        <f t="shared" si="37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8"/>
        <v>3.3444444444444443E-2</v>
      </c>
      <c r="P590" s="6">
        <f t="shared" si="36"/>
        <v>150.5</v>
      </c>
      <c r="Q590" t="s">
        <v>8322</v>
      </c>
      <c r="R590" t="s">
        <v>8323</v>
      </c>
      <c r="S590" s="13">
        <f t="shared" si="37"/>
        <v>42631.769513888896</v>
      </c>
      <c r="T590" s="12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8"/>
        <v>1.3333333333333334E-4</v>
      </c>
      <c r="P591" s="6">
        <f t="shared" si="36"/>
        <v>1</v>
      </c>
      <c r="Q591" t="s">
        <v>8322</v>
      </c>
      <c r="R591" t="s">
        <v>8323</v>
      </c>
      <c r="S591" s="13">
        <f t="shared" si="37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8"/>
        <v>4.4600000000000001E-2</v>
      </c>
      <c r="P592" s="6">
        <f t="shared" si="36"/>
        <v>24.777777777777779</v>
      </c>
      <c r="Q592" t="s">
        <v>8322</v>
      </c>
      <c r="R592" t="s">
        <v>8323</v>
      </c>
      <c r="S592" s="13">
        <f t="shared" si="37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8"/>
        <v>6.0999999999999997E-4</v>
      </c>
      <c r="P593" s="6">
        <f t="shared" si="36"/>
        <v>30.5</v>
      </c>
      <c r="Q593" t="s">
        <v>8322</v>
      </c>
      <c r="R593" t="s">
        <v>8323</v>
      </c>
      <c r="S593" s="13">
        <f t="shared" si="37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8"/>
        <v>3.3333333333333333E-2</v>
      </c>
      <c r="P594" s="6">
        <f t="shared" si="36"/>
        <v>250</v>
      </c>
      <c r="Q594" t="s">
        <v>8322</v>
      </c>
      <c r="R594" t="s">
        <v>8323</v>
      </c>
      <c r="S594" s="13">
        <f t="shared" si="37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8"/>
        <v>0.23</v>
      </c>
      <c r="P595" s="6">
        <f t="shared" si="36"/>
        <v>16.428571428571427</v>
      </c>
      <c r="Q595" t="s">
        <v>8322</v>
      </c>
      <c r="R595" t="s">
        <v>8323</v>
      </c>
      <c r="S595" s="13">
        <f t="shared" si="37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8"/>
        <v>1.0399999999999999E-3</v>
      </c>
      <c r="P596" s="6">
        <f t="shared" si="36"/>
        <v>13</v>
      </c>
      <c r="Q596" t="s">
        <v>8322</v>
      </c>
      <c r="R596" t="s">
        <v>8323</v>
      </c>
      <c r="S596" s="13">
        <f t="shared" si="37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8"/>
        <v>4.2599999999999999E-3</v>
      </c>
      <c r="P597" s="6">
        <f t="shared" si="36"/>
        <v>53.25</v>
      </c>
      <c r="Q597" t="s">
        <v>8322</v>
      </c>
      <c r="R597" t="s">
        <v>8323</v>
      </c>
      <c r="S597" s="13">
        <f t="shared" si="37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8"/>
        <v>2.9999999999999997E-4</v>
      </c>
      <c r="P598" s="6">
        <f t="shared" si="36"/>
        <v>3</v>
      </c>
      <c r="Q598" t="s">
        <v>8322</v>
      </c>
      <c r="R598" t="s">
        <v>8323</v>
      </c>
      <c r="S598" s="13">
        <f t="shared" si="37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8"/>
        <v>2.6666666666666666E-3</v>
      </c>
      <c r="P599" s="6">
        <f t="shared" si="36"/>
        <v>10</v>
      </c>
      <c r="Q599" t="s">
        <v>8322</v>
      </c>
      <c r="R599" t="s">
        <v>8323</v>
      </c>
      <c r="S599" s="13">
        <f t="shared" si="37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8"/>
        <v>0.34</v>
      </c>
      <c r="P600" s="6">
        <f t="shared" si="36"/>
        <v>121.42857142857143</v>
      </c>
      <c r="Q600" t="s">
        <v>8322</v>
      </c>
      <c r="R600" t="s">
        <v>8323</v>
      </c>
      <c r="S600" s="13">
        <f t="shared" si="37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8"/>
        <v>6.2E-4</v>
      </c>
      <c r="P601" s="6">
        <f t="shared" si="36"/>
        <v>15.5</v>
      </c>
      <c r="Q601" t="s">
        <v>8322</v>
      </c>
      <c r="R601" t="s">
        <v>8323</v>
      </c>
      <c r="S601" s="13">
        <f t="shared" si="37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8"/>
        <v>0.02</v>
      </c>
      <c r="P602" s="6">
        <f t="shared" si="36"/>
        <v>100</v>
      </c>
      <c r="Q602" t="s">
        <v>8322</v>
      </c>
      <c r="R602" t="s">
        <v>8323</v>
      </c>
      <c r="S602" s="13">
        <f t="shared" si="37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8"/>
        <v>1.4E-2</v>
      </c>
      <c r="P603" s="6">
        <f t="shared" si="36"/>
        <v>23.333333333333332</v>
      </c>
      <c r="Q603" t="s">
        <v>8322</v>
      </c>
      <c r="R603" t="s">
        <v>8323</v>
      </c>
      <c r="S603" s="13">
        <f t="shared" si="37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8"/>
        <v>0</v>
      </c>
      <c r="P604" s="6" t="e">
        <f t="shared" si="36"/>
        <v>#DIV/0!</v>
      </c>
      <c r="Q604" t="s">
        <v>8322</v>
      </c>
      <c r="R604" t="s">
        <v>8323</v>
      </c>
      <c r="S604" s="13">
        <f t="shared" si="37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8"/>
        <v>3.9334666666666664E-2</v>
      </c>
      <c r="P605" s="6">
        <f t="shared" si="36"/>
        <v>45.386153846153846</v>
      </c>
      <c r="Q605" t="s">
        <v>8322</v>
      </c>
      <c r="R605" t="s">
        <v>8323</v>
      </c>
      <c r="S605" s="13">
        <f t="shared" si="37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8"/>
        <v>0</v>
      </c>
      <c r="P606" s="6" t="e">
        <f t="shared" si="36"/>
        <v>#DIV/0!</v>
      </c>
      <c r="Q606" t="s">
        <v>8322</v>
      </c>
      <c r="R606" t="s">
        <v>8323</v>
      </c>
      <c r="S606" s="13">
        <f t="shared" si="37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8"/>
        <v>2.6200000000000001E-2</v>
      </c>
      <c r="P607" s="6">
        <f t="shared" si="36"/>
        <v>16.375</v>
      </c>
      <c r="Q607" t="s">
        <v>8322</v>
      </c>
      <c r="R607" t="s">
        <v>8323</v>
      </c>
      <c r="S607" s="13">
        <f t="shared" si="37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8"/>
        <v>2E-3</v>
      </c>
      <c r="P608" s="6">
        <f t="shared" si="36"/>
        <v>10</v>
      </c>
      <c r="Q608" t="s">
        <v>8322</v>
      </c>
      <c r="R608" t="s">
        <v>8323</v>
      </c>
      <c r="S608" s="13">
        <f t="shared" si="37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8"/>
        <v>0</v>
      </c>
      <c r="P609" s="6" t="e">
        <f t="shared" si="36"/>
        <v>#DIV/0!</v>
      </c>
      <c r="Q609" t="s">
        <v>8322</v>
      </c>
      <c r="R609" t="s">
        <v>8323</v>
      </c>
      <c r="S609" s="13">
        <f t="shared" si="37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8"/>
        <v>9.7400000000000004E-3</v>
      </c>
      <c r="P610" s="6">
        <f t="shared" si="36"/>
        <v>292.2</v>
      </c>
      <c r="Q610" t="s">
        <v>8322</v>
      </c>
      <c r="R610" t="s">
        <v>8323</v>
      </c>
      <c r="S610" s="13">
        <f t="shared" si="37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8"/>
        <v>6.41025641025641E-3</v>
      </c>
      <c r="P611" s="6">
        <f t="shared" si="36"/>
        <v>5</v>
      </c>
      <c r="Q611" t="s">
        <v>8322</v>
      </c>
      <c r="R611" t="s">
        <v>8323</v>
      </c>
      <c r="S611" s="13">
        <f t="shared" si="37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8"/>
        <v>0</v>
      </c>
      <c r="P612" s="6" t="e">
        <f t="shared" si="36"/>
        <v>#DIV/0!</v>
      </c>
      <c r="Q612" t="s">
        <v>8322</v>
      </c>
      <c r="R612" t="s">
        <v>8323</v>
      </c>
      <c r="S612" s="13">
        <f t="shared" si="37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8"/>
        <v>0</v>
      </c>
      <c r="P613" s="6" t="e">
        <f t="shared" si="36"/>
        <v>#DIV/0!</v>
      </c>
      <c r="Q613" t="s">
        <v>8322</v>
      </c>
      <c r="R613" t="s">
        <v>8323</v>
      </c>
      <c r="S613" s="13">
        <f t="shared" si="37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8"/>
        <v>0</v>
      </c>
      <c r="P614" s="6" t="e">
        <f t="shared" si="36"/>
        <v>#DIV/0!</v>
      </c>
      <c r="Q614" t="s">
        <v>8322</v>
      </c>
      <c r="R614" t="s">
        <v>8323</v>
      </c>
      <c r="S614" s="13">
        <f t="shared" si="37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8"/>
        <v>0.21363333333333334</v>
      </c>
      <c r="P615" s="6">
        <f t="shared" si="36"/>
        <v>105.93388429752066</v>
      </c>
      <c r="Q615" t="s">
        <v>8322</v>
      </c>
      <c r="R615" t="s">
        <v>8323</v>
      </c>
      <c r="S615" s="13">
        <f t="shared" si="37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8"/>
        <v>0</v>
      </c>
      <c r="P616" s="6" t="e">
        <f t="shared" si="36"/>
        <v>#DIV/0!</v>
      </c>
      <c r="Q616" t="s">
        <v>8322</v>
      </c>
      <c r="R616" t="s">
        <v>8323</v>
      </c>
      <c r="S616" s="13">
        <f t="shared" si="37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8"/>
        <v>0</v>
      </c>
      <c r="P617" s="6" t="e">
        <f t="shared" si="36"/>
        <v>#DIV/0!</v>
      </c>
      <c r="Q617" t="s">
        <v>8322</v>
      </c>
      <c r="R617" t="s">
        <v>8323</v>
      </c>
      <c r="S617" s="13">
        <f t="shared" si="37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8"/>
        <v>0</v>
      </c>
      <c r="P618" s="6" t="e">
        <f t="shared" si="36"/>
        <v>#DIV/0!</v>
      </c>
      <c r="Q618" t="s">
        <v>8322</v>
      </c>
      <c r="R618" t="s">
        <v>8323</v>
      </c>
      <c r="S618" s="13">
        <f t="shared" si="37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8"/>
        <v>0.03</v>
      </c>
      <c r="P619" s="6">
        <f t="shared" si="36"/>
        <v>20</v>
      </c>
      <c r="Q619" t="s">
        <v>8322</v>
      </c>
      <c r="R619" t="s">
        <v>8323</v>
      </c>
      <c r="S619" s="13">
        <f t="shared" si="37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8"/>
        <v>0</v>
      </c>
      <c r="P620" s="6" t="e">
        <f t="shared" si="36"/>
        <v>#DIV/0!</v>
      </c>
      <c r="Q620" t="s">
        <v>8322</v>
      </c>
      <c r="R620" t="s">
        <v>8323</v>
      </c>
      <c r="S620" s="13">
        <f t="shared" si="37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8"/>
        <v>3.9999999999999998E-7</v>
      </c>
      <c r="P621" s="6">
        <f t="shared" si="36"/>
        <v>1</v>
      </c>
      <c r="Q621" t="s">
        <v>8322</v>
      </c>
      <c r="R621" t="s">
        <v>8323</v>
      </c>
      <c r="S621" s="13">
        <f t="shared" si="37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8"/>
        <v>0.01</v>
      </c>
      <c r="P622" s="6">
        <f t="shared" si="36"/>
        <v>300</v>
      </c>
      <c r="Q622" t="s">
        <v>8322</v>
      </c>
      <c r="R622" t="s">
        <v>8323</v>
      </c>
      <c r="S622" s="13">
        <f t="shared" si="37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8"/>
        <v>1.044E-2</v>
      </c>
      <c r="P623" s="6">
        <f t="shared" si="36"/>
        <v>87</v>
      </c>
      <c r="Q623" t="s">
        <v>8322</v>
      </c>
      <c r="R623" t="s">
        <v>8323</v>
      </c>
      <c r="S623" s="13">
        <f t="shared" si="37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8"/>
        <v>5.6833333333333333E-2</v>
      </c>
      <c r="P624" s="6">
        <f t="shared" si="36"/>
        <v>37.888888888888886</v>
      </c>
      <c r="Q624" t="s">
        <v>8322</v>
      </c>
      <c r="R624" t="s">
        <v>8323</v>
      </c>
      <c r="S624" s="13">
        <f t="shared" si="37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8"/>
        <v>0</v>
      </c>
      <c r="P625" s="6" t="e">
        <f t="shared" si="36"/>
        <v>#DIV/0!</v>
      </c>
      <c r="Q625" t="s">
        <v>8322</v>
      </c>
      <c r="R625" t="s">
        <v>8323</v>
      </c>
      <c r="S625" s="13">
        <f t="shared" si="37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8"/>
        <v>0</v>
      </c>
      <c r="P626" s="6" t="e">
        <f t="shared" si="36"/>
        <v>#DIV/0!</v>
      </c>
      <c r="Q626" t="s">
        <v>8322</v>
      </c>
      <c r="R626" t="s">
        <v>8323</v>
      </c>
      <c r="S626" s="13">
        <f t="shared" si="37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8"/>
        <v>0</v>
      </c>
      <c r="P627" s="6" t="e">
        <f t="shared" si="36"/>
        <v>#DIV/0!</v>
      </c>
      <c r="Q627" t="s">
        <v>8322</v>
      </c>
      <c r="R627" t="s">
        <v>8323</v>
      </c>
      <c r="S627" s="13">
        <f t="shared" si="37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8"/>
        <v>0.17380000000000001</v>
      </c>
      <c r="P628" s="6">
        <f t="shared" si="36"/>
        <v>111.41025641025641</v>
      </c>
      <c r="Q628" t="s">
        <v>8322</v>
      </c>
      <c r="R628" t="s">
        <v>8323</v>
      </c>
      <c r="S628" s="13">
        <f t="shared" si="37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8"/>
        <v>2.0000000000000001E-4</v>
      </c>
      <c r="P629" s="6">
        <f t="shared" si="36"/>
        <v>90</v>
      </c>
      <c r="Q629" t="s">
        <v>8322</v>
      </c>
      <c r="R629" t="s">
        <v>8323</v>
      </c>
      <c r="S629" s="13">
        <f t="shared" si="37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8"/>
        <v>0</v>
      </c>
      <c r="P630" s="6" t="e">
        <f t="shared" si="36"/>
        <v>#DIV/0!</v>
      </c>
      <c r="Q630" t="s">
        <v>8322</v>
      </c>
      <c r="R630" t="s">
        <v>8323</v>
      </c>
      <c r="S630" s="13">
        <f t="shared" si="37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8"/>
        <v>1.75E-3</v>
      </c>
      <c r="P631" s="6">
        <f t="shared" si="36"/>
        <v>116.66666666666667</v>
      </c>
      <c r="Q631" t="s">
        <v>8322</v>
      </c>
      <c r="R631" t="s">
        <v>8323</v>
      </c>
      <c r="S631" s="13">
        <f t="shared" si="37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8"/>
        <v>8.3340278356529708E-4</v>
      </c>
      <c r="P632" s="6">
        <f t="shared" si="36"/>
        <v>10</v>
      </c>
      <c r="Q632" t="s">
        <v>8322</v>
      </c>
      <c r="R632" t="s">
        <v>8323</v>
      </c>
      <c r="S632" s="13">
        <f t="shared" si="37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8"/>
        <v>1.38E-2</v>
      </c>
      <c r="P633" s="6">
        <f t="shared" si="36"/>
        <v>76.666666666666671</v>
      </c>
      <c r="Q633" t="s">
        <v>8322</v>
      </c>
      <c r="R633" t="s">
        <v>8323</v>
      </c>
      <c r="S633" s="13">
        <f t="shared" si="37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8"/>
        <v>0</v>
      </c>
      <c r="P634" s="6" t="e">
        <f t="shared" si="36"/>
        <v>#DIV/0!</v>
      </c>
      <c r="Q634" t="s">
        <v>8322</v>
      </c>
      <c r="R634" t="s">
        <v>8323</v>
      </c>
      <c r="S634" s="13">
        <f t="shared" si="37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8"/>
        <v>0.1245</v>
      </c>
      <c r="P635" s="6">
        <f t="shared" si="36"/>
        <v>49.8</v>
      </c>
      <c r="Q635" t="s">
        <v>8322</v>
      </c>
      <c r="R635" t="s">
        <v>8323</v>
      </c>
      <c r="S635" s="13">
        <f t="shared" si="37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8"/>
        <v>2.0000000000000001E-4</v>
      </c>
      <c r="P636" s="6">
        <f t="shared" si="36"/>
        <v>1</v>
      </c>
      <c r="Q636" t="s">
        <v>8322</v>
      </c>
      <c r="R636" t="s">
        <v>8323</v>
      </c>
      <c r="S636" s="13">
        <f t="shared" si="37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8"/>
        <v>8.0000000000000007E-5</v>
      </c>
      <c r="P637" s="6">
        <f t="shared" si="36"/>
        <v>2</v>
      </c>
      <c r="Q637" t="s">
        <v>8322</v>
      </c>
      <c r="R637" t="s">
        <v>8323</v>
      </c>
      <c r="S637" s="13">
        <f t="shared" si="37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8"/>
        <v>2E-3</v>
      </c>
      <c r="P638" s="6">
        <f t="shared" si="36"/>
        <v>4</v>
      </c>
      <c r="Q638" t="s">
        <v>8322</v>
      </c>
      <c r="R638" t="s">
        <v>8323</v>
      </c>
      <c r="S638" s="13">
        <f t="shared" si="37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8"/>
        <v>0</v>
      </c>
      <c r="P639" s="6" t="e">
        <f t="shared" si="36"/>
        <v>#DIV/0!</v>
      </c>
      <c r="Q639" t="s">
        <v>8322</v>
      </c>
      <c r="R639" t="s">
        <v>8323</v>
      </c>
      <c r="S639" s="13">
        <f t="shared" si="37"/>
        <v>42762.962013888886</v>
      </c>
      <c r="T639" s="12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8"/>
        <v>9.0000000000000006E-5</v>
      </c>
      <c r="P640" s="6">
        <f t="shared" si="36"/>
        <v>3</v>
      </c>
      <c r="Q640" t="s">
        <v>8322</v>
      </c>
      <c r="R640" t="s">
        <v>8323</v>
      </c>
      <c r="S640" s="13">
        <f t="shared" si="37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8"/>
        <v>9.9999999999999995E-7</v>
      </c>
      <c r="P641" s="6">
        <f t="shared" si="36"/>
        <v>1</v>
      </c>
      <c r="Q641" t="s">
        <v>8322</v>
      </c>
      <c r="R641" t="s">
        <v>8323</v>
      </c>
      <c r="S641" s="13">
        <f t="shared" si="37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8"/>
        <v>1.4428571428571428</v>
      </c>
      <c r="P642" s="6">
        <f t="shared" ref="P642:P705" si="40">E642/L642</f>
        <v>50.5</v>
      </c>
      <c r="Q642" t="s">
        <v>8322</v>
      </c>
      <c r="R642" t="s">
        <v>8324</v>
      </c>
      <c r="S642" s="13">
        <f t="shared" ref="S642:S705" si="41">(((J642/60)/60)/24)+DATE(1970,1,1)</f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38"/>
        <v>1.1916249999999999</v>
      </c>
      <c r="P643" s="6">
        <f t="shared" si="40"/>
        <v>151.31746031746033</v>
      </c>
      <c r="Q643" t="s">
        <v>8322</v>
      </c>
      <c r="R643" t="s">
        <v>8324</v>
      </c>
      <c r="S643" s="13">
        <f t="shared" si="41"/>
        <v>42199.57</v>
      </c>
      <c r="T643" s="12">
        <f t="shared" si="39"/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ref="O644:O707" si="42">E644/D644</f>
        <v>14.604850000000001</v>
      </c>
      <c r="P644" s="6">
        <f t="shared" si="40"/>
        <v>134.3592456301748</v>
      </c>
      <c r="Q644" t="s">
        <v>8322</v>
      </c>
      <c r="R644" t="s">
        <v>8324</v>
      </c>
      <c r="S644" s="13">
        <f t="shared" si="41"/>
        <v>42199.651319444441</v>
      </c>
      <c r="T644" s="12">
        <f t="shared" ref="T644:T707" si="43">(((I644/60)/60)/24)+DATE(1970,1,1)</f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2"/>
        <v>1.0580799999999999</v>
      </c>
      <c r="P645" s="6">
        <f t="shared" si="40"/>
        <v>174.02631578947367</v>
      </c>
      <c r="Q645" t="s">
        <v>8322</v>
      </c>
      <c r="R645" t="s">
        <v>8324</v>
      </c>
      <c r="S645" s="13">
        <f t="shared" si="41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2"/>
        <v>3.0011791999999997</v>
      </c>
      <c r="P646" s="6">
        <f t="shared" si="40"/>
        <v>73.486268364348675</v>
      </c>
      <c r="Q646" t="s">
        <v>8322</v>
      </c>
      <c r="R646" t="s">
        <v>8324</v>
      </c>
      <c r="S646" s="13">
        <f t="shared" si="41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2"/>
        <v>2.7869999999999999</v>
      </c>
      <c r="P647" s="6">
        <f t="shared" si="40"/>
        <v>23.518987341772153</v>
      </c>
      <c r="Q647" t="s">
        <v>8322</v>
      </c>
      <c r="R647" t="s">
        <v>8324</v>
      </c>
      <c r="S647" s="13">
        <f t="shared" si="41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2"/>
        <v>1.3187625000000001</v>
      </c>
      <c r="P648" s="6">
        <f t="shared" si="40"/>
        <v>39.074444444444445</v>
      </c>
      <c r="Q648" t="s">
        <v>8322</v>
      </c>
      <c r="R648" t="s">
        <v>8324</v>
      </c>
      <c r="S648" s="13">
        <f t="shared" si="41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2"/>
        <v>1.0705</v>
      </c>
      <c r="P649" s="6">
        <f t="shared" si="40"/>
        <v>125.94117647058823</v>
      </c>
      <c r="Q649" t="s">
        <v>8322</v>
      </c>
      <c r="R649" t="s">
        <v>8324</v>
      </c>
      <c r="S649" s="13">
        <f t="shared" si="41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2"/>
        <v>1.2682285714285715</v>
      </c>
      <c r="P650" s="6">
        <f t="shared" si="40"/>
        <v>1644</v>
      </c>
      <c r="Q650" t="s">
        <v>8322</v>
      </c>
      <c r="R650" t="s">
        <v>8324</v>
      </c>
      <c r="S650" s="13">
        <f t="shared" si="41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2"/>
        <v>1.3996</v>
      </c>
      <c r="P651" s="6">
        <f t="shared" si="40"/>
        <v>42.670731707317074</v>
      </c>
      <c r="Q651" t="s">
        <v>8322</v>
      </c>
      <c r="R651" t="s">
        <v>8324</v>
      </c>
      <c r="S651" s="13">
        <f t="shared" si="41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2"/>
        <v>1.1240000000000001</v>
      </c>
      <c r="P652" s="6">
        <f t="shared" si="40"/>
        <v>35.125</v>
      </c>
      <c r="Q652" t="s">
        <v>8322</v>
      </c>
      <c r="R652" t="s">
        <v>8324</v>
      </c>
      <c r="S652" s="13">
        <f t="shared" si="41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2"/>
        <v>1.00528</v>
      </c>
      <c r="P653" s="6">
        <f t="shared" si="40"/>
        <v>239.35238095238094</v>
      </c>
      <c r="Q653" t="s">
        <v>8322</v>
      </c>
      <c r="R653" t="s">
        <v>8324</v>
      </c>
      <c r="S653" s="13">
        <f t="shared" si="41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2"/>
        <v>1.0046666666666666</v>
      </c>
      <c r="P654" s="6">
        <f t="shared" si="40"/>
        <v>107.64285714285714</v>
      </c>
      <c r="Q654" t="s">
        <v>8322</v>
      </c>
      <c r="R654" t="s">
        <v>8324</v>
      </c>
      <c r="S654" s="13">
        <f t="shared" si="41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2"/>
        <v>1.4144600000000001</v>
      </c>
      <c r="P655" s="6">
        <f t="shared" si="40"/>
        <v>95.830623306233065</v>
      </c>
      <c r="Q655" t="s">
        <v>8322</v>
      </c>
      <c r="R655" t="s">
        <v>8324</v>
      </c>
      <c r="S655" s="13">
        <f t="shared" si="41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2"/>
        <v>2.6729166666666666</v>
      </c>
      <c r="P656" s="6">
        <f t="shared" si="40"/>
        <v>31.663376110562684</v>
      </c>
      <c r="Q656" t="s">
        <v>8322</v>
      </c>
      <c r="R656" t="s">
        <v>8324</v>
      </c>
      <c r="S656" s="13">
        <f t="shared" si="41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2"/>
        <v>1.4688749999999999</v>
      </c>
      <c r="P657" s="6">
        <f t="shared" si="40"/>
        <v>42.886861313868614</v>
      </c>
      <c r="Q657" t="s">
        <v>8322</v>
      </c>
      <c r="R657" t="s">
        <v>8324</v>
      </c>
      <c r="S657" s="13">
        <f t="shared" si="41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2"/>
        <v>2.1356000000000002</v>
      </c>
      <c r="P658" s="6">
        <f t="shared" si="40"/>
        <v>122.73563218390805</v>
      </c>
      <c r="Q658" t="s">
        <v>8322</v>
      </c>
      <c r="R658" t="s">
        <v>8324</v>
      </c>
      <c r="S658" s="13">
        <f t="shared" si="41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2"/>
        <v>1.2569999999999999</v>
      </c>
      <c r="P659" s="6">
        <f t="shared" si="40"/>
        <v>190.45454545454547</v>
      </c>
      <c r="Q659" t="s">
        <v>8322</v>
      </c>
      <c r="R659" t="s">
        <v>8324</v>
      </c>
      <c r="S659" s="13">
        <f t="shared" si="41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2"/>
        <v>1.0446206037108834</v>
      </c>
      <c r="P660" s="6">
        <f t="shared" si="40"/>
        <v>109.33695652173913</v>
      </c>
      <c r="Q660" t="s">
        <v>8322</v>
      </c>
      <c r="R660" t="s">
        <v>8324</v>
      </c>
      <c r="S660" s="13">
        <f t="shared" si="41"/>
        <v>42179.160752314812</v>
      </c>
      <c r="T660" s="12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2"/>
        <v>1.0056666666666667</v>
      </c>
      <c r="P661" s="6">
        <f t="shared" si="40"/>
        <v>143.66666666666666</v>
      </c>
      <c r="Q661" t="s">
        <v>8322</v>
      </c>
      <c r="R661" t="s">
        <v>8324</v>
      </c>
      <c r="S661" s="13">
        <f t="shared" si="41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2"/>
        <v>3.058E-2</v>
      </c>
      <c r="P662" s="6">
        <f t="shared" si="40"/>
        <v>84.944444444444443</v>
      </c>
      <c r="Q662" t="s">
        <v>8322</v>
      </c>
      <c r="R662" t="s">
        <v>8324</v>
      </c>
      <c r="S662" s="13">
        <f t="shared" si="41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2"/>
        <v>9.4999999999999998E-3</v>
      </c>
      <c r="P663" s="6">
        <f t="shared" si="40"/>
        <v>10.555555555555555</v>
      </c>
      <c r="Q663" t="s">
        <v>8322</v>
      </c>
      <c r="R663" t="s">
        <v>8324</v>
      </c>
      <c r="S663" s="13">
        <f t="shared" si="41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2"/>
        <v>4.0000000000000001E-3</v>
      </c>
      <c r="P664" s="6">
        <f t="shared" si="40"/>
        <v>39</v>
      </c>
      <c r="Q664" t="s">
        <v>8322</v>
      </c>
      <c r="R664" t="s">
        <v>8324</v>
      </c>
      <c r="S664" s="13">
        <f t="shared" si="41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2"/>
        <v>3.5000000000000001E-3</v>
      </c>
      <c r="P665" s="6">
        <f t="shared" si="40"/>
        <v>100</v>
      </c>
      <c r="Q665" t="s">
        <v>8322</v>
      </c>
      <c r="R665" t="s">
        <v>8324</v>
      </c>
      <c r="S665" s="13">
        <f t="shared" si="41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2"/>
        <v>7.5333333333333335E-2</v>
      </c>
      <c r="P666" s="6">
        <f t="shared" si="40"/>
        <v>31.172413793103448</v>
      </c>
      <c r="Q666" t="s">
        <v>8322</v>
      </c>
      <c r="R666" t="s">
        <v>8324</v>
      </c>
      <c r="S666" s="13">
        <f t="shared" si="41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2"/>
        <v>0.18640000000000001</v>
      </c>
      <c r="P667" s="6">
        <f t="shared" si="40"/>
        <v>155.33333333333334</v>
      </c>
      <c r="Q667" t="s">
        <v>8322</v>
      </c>
      <c r="R667" t="s">
        <v>8324</v>
      </c>
      <c r="S667" s="13">
        <f t="shared" si="41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2"/>
        <v>4.0000000000000003E-5</v>
      </c>
      <c r="P668" s="6">
        <f t="shared" si="40"/>
        <v>2</v>
      </c>
      <c r="Q668" t="s">
        <v>8322</v>
      </c>
      <c r="R668" t="s">
        <v>8324</v>
      </c>
      <c r="S668" s="13">
        <f t="shared" si="41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2"/>
        <v>0.1002</v>
      </c>
      <c r="P669" s="6">
        <f t="shared" si="40"/>
        <v>178.92857142857142</v>
      </c>
      <c r="Q669" t="s">
        <v>8322</v>
      </c>
      <c r="R669" t="s">
        <v>8324</v>
      </c>
      <c r="S669" s="13">
        <f t="shared" si="41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2"/>
        <v>4.5600000000000002E-2</v>
      </c>
      <c r="P670" s="6">
        <f t="shared" si="40"/>
        <v>27.36</v>
      </c>
      <c r="Q670" t="s">
        <v>8322</v>
      </c>
      <c r="R670" t="s">
        <v>8324</v>
      </c>
      <c r="S670" s="13">
        <f t="shared" si="41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2"/>
        <v>0.21507499999999999</v>
      </c>
      <c r="P671" s="6">
        <f t="shared" si="40"/>
        <v>1536.25</v>
      </c>
      <c r="Q671" t="s">
        <v>8322</v>
      </c>
      <c r="R671" t="s">
        <v>8324</v>
      </c>
      <c r="S671" s="13">
        <f t="shared" si="41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2"/>
        <v>0.29276666666666668</v>
      </c>
      <c r="P672" s="6">
        <f t="shared" si="40"/>
        <v>84.99677419354839</v>
      </c>
      <c r="Q672" t="s">
        <v>8322</v>
      </c>
      <c r="R672" t="s">
        <v>8324</v>
      </c>
      <c r="S672" s="13">
        <f t="shared" si="41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2"/>
        <v>0.39426666666666665</v>
      </c>
      <c r="P673" s="6">
        <f t="shared" si="40"/>
        <v>788.5333333333333</v>
      </c>
      <c r="Q673" t="s">
        <v>8322</v>
      </c>
      <c r="R673" t="s">
        <v>8324</v>
      </c>
      <c r="S673" s="13">
        <f t="shared" si="41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2"/>
        <v>0.21628</v>
      </c>
      <c r="P674" s="6">
        <f t="shared" si="40"/>
        <v>50.29767441860465</v>
      </c>
      <c r="Q674" t="s">
        <v>8322</v>
      </c>
      <c r="R674" t="s">
        <v>8324</v>
      </c>
      <c r="S674" s="13">
        <f t="shared" si="41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2"/>
        <v>2.0500000000000002E-3</v>
      </c>
      <c r="P675" s="6">
        <f t="shared" si="40"/>
        <v>68.333333333333329</v>
      </c>
      <c r="Q675" t="s">
        <v>8322</v>
      </c>
      <c r="R675" t="s">
        <v>8324</v>
      </c>
      <c r="S675" s="13">
        <f t="shared" si="41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2"/>
        <v>2.9999999999999997E-4</v>
      </c>
      <c r="P676" s="6">
        <f t="shared" si="40"/>
        <v>7.5</v>
      </c>
      <c r="Q676" t="s">
        <v>8322</v>
      </c>
      <c r="R676" t="s">
        <v>8324</v>
      </c>
      <c r="S676" s="13">
        <f t="shared" si="41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2"/>
        <v>0.14849999999999999</v>
      </c>
      <c r="P677" s="6">
        <f t="shared" si="40"/>
        <v>34.269230769230766</v>
      </c>
      <c r="Q677" t="s">
        <v>8322</v>
      </c>
      <c r="R677" t="s">
        <v>8324</v>
      </c>
      <c r="S677" s="13">
        <f t="shared" si="41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2"/>
        <v>1.4710000000000001E-2</v>
      </c>
      <c r="P678" s="6">
        <f t="shared" si="40"/>
        <v>61.291666666666664</v>
      </c>
      <c r="Q678" t="s">
        <v>8322</v>
      </c>
      <c r="R678" t="s">
        <v>8324</v>
      </c>
      <c r="S678" s="13">
        <f t="shared" si="41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2"/>
        <v>0.25584000000000001</v>
      </c>
      <c r="P679" s="6">
        <f t="shared" si="40"/>
        <v>133.25</v>
      </c>
      <c r="Q679" t="s">
        <v>8322</v>
      </c>
      <c r="R679" t="s">
        <v>8324</v>
      </c>
      <c r="S679" s="13">
        <f t="shared" si="41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2"/>
        <v>3.8206896551724136E-2</v>
      </c>
      <c r="P680" s="6">
        <f t="shared" si="40"/>
        <v>65.17647058823529</v>
      </c>
      <c r="Q680" t="s">
        <v>8322</v>
      </c>
      <c r="R680" t="s">
        <v>8324</v>
      </c>
      <c r="S680" s="13">
        <f t="shared" si="41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2"/>
        <v>0.15485964912280703</v>
      </c>
      <c r="P681" s="6">
        <f t="shared" si="40"/>
        <v>93.90425531914893</v>
      </c>
      <c r="Q681" t="s">
        <v>8322</v>
      </c>
      <c r="R681" t="s">
        <v>8324</v>
      </c>
      <c r="S681" s="13">
        <f t="shared" si="41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2"/>
        <v>0.25912000000000002</v>
      </c>
      <c r="P682" s="6">
        <f t="shared" si="40"/>
        <v>150.65116279069767</v>
      </c>
      <c r="Q682" t="s">
        <v>8322</v>
      </c>
      <c r="R682" t="s">
        <v>8324</v>
      </c>
      <c r="S682" s="13">
        <f t="shared" si="41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2"/>
        <v>4.0000000000000002E-4</v>
      </c>
      <c r="P683" s="6">
        <f t="shared" si="40"/>
        <v>1</v>
      </c>
      <c r="Q683" t="s">
        <v>8322</v>
      </c>
      <c r="R683" t="s">
        <v>8324</v>
      </c>
      <c r="S683" s="13">
        <f t="shared" si="41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2"/>
        <v>1.06E-3</v>
      </c>
      <c r="P684" s="6">
        <f t="shared" si="40"/>
        <v>13.25</v>
      </c>
      <c r="Q684" t="s">
        <v>8322</v>
      </c>
      <c r="R684" t="s">
        <v>8324</v>
      </c>
      <c r="S684" s="13">
        <f t="shared" si="41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2"/>
        <v>8.5142857142857138E-3</v>
      </c>
      <c r="P685" s="6">
        <f t="shared" si="40"/>
        <v>99.333333333333329</v>
      </c>
      <c r="Q685" t="s">
        <v>8322</v>
      </c>
      <c r="R685" t="s">
        <v>8324</v>
      </c>
      <c r="S685" s="13">
        <f t="shared" si="41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2"/>
        <v>7.4837500000000001E-2</v>
      </c>
      <c r="P686" s="6">
        <f t="shared" si="40"/>
        <v>177.39259259259259</v>
      </c>
      <c r="Q686" t="s">
        <v>8322</v>
      </c>
      <c r="R686" t="s">
        <v>8324</v>
      </c>
      <c r="S686" s="13">
        <f t="shared" si="41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2"/>
        <v>0.27650000000000002</v>
      </c>
      <c r="P687" s="6">
        <f t="shared" si="40"/>
        <v>55.3</v>
      </c>
      <c r="Q687" t="s">
        <v>8322</v>
      </c>
      <c r="R687" t="s">
        <v>8324</v>
      </c>
      <c r="S687" s="13">
        <f t="shared" si="41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2"/>
        <v>0</v>
      </c>
      <c r="P688" s="6" t="e">
        <f t="shared" si="40"/>
        <v>#DIV/0!</v>
      </c>
      <c r="Q688" t="s">
        <v>8322</v>
      </c>
      <c r="R688" t="s">
        <v>8324</v>
      </c>
      <c r="S688" s="13">
        <f t="shared" si="41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2"/>
        <v>3.5499999999999997E-2</v>
      </c>
      <c r="P689" s="6">
        <f t="shared" si="40"/>
        <v>591.66666666666663</v>
      </c>
      <c r="Q689" t="s">
        <v>8322</v>
      </c>
      <c r="R689" t="s">
        <v>8324</v>
      </c>
      <c r="S689" s="13">
        <f t="shared" si="41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2"/>
        <v>0.72989999999999999</v>
      </c>
      <c r="P690" s="6">
        <f t="shared" si="40"/>
        <v>405.5</v>
      </c>
      <c r="Q690" t="s">
        <v>8322</v>
      </c>
      <c r="R690" t="s">
        <v>8324</v>
      </c>
      <c r="S690" s="13">
        <f t="shared" si="41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2"/>
        <v>0.57648750000000004</v>
      </c>
      <c r="P691" s="6">
        <f t="shared" si="40"/>
        <v>343.14732142857144</v>
      </c>
      <c r="Q691" t="s">
        <v>8322</v>
      </c>
      <c r="R691" t="s">
        <v>8324</v>
      </c>
      <c r="S691" s="13">
        <f t="shared" si="41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2"/>
        <v>0.1234</v>
      </c>
      <c r="P692" s="6">
        <f t="shared" si="40"/>
        <v>72.588235294117652</v>
      </c>
      <c r="Q692" t="s">
        <v>8322</v>
      </c>
      <c r="R692" t="s">
        <v>8324</v>
      </c>
      <c r="S692" s="13">
        <f t="shared" si="41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2"/>
        <v>5.1999999999999998E-3</v>
      </c>
      <c r="P693" s="6">
        <f t="shared" si="40"/>
        <v>26</v>
      </c>
      <c r="Q693" t="s">
        <v>8322</v>
      </c>
      <c r="R693" t="s">
        <v>8324</v>
      </c>
      <c r="S693" s="13">
        <f t="shared" si="41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2"/>
        <v>6.5299999999999997E-2</v>
      </c>
      <c r="P694" s="6">
        <f t="shared" si="40"/>
        <v>6.4975124378109452</v>
      </c>
      <c r="Q694" t="s">
        <v>8322</v>
      </c>
      <c r="R694" t="s">
        <v>8324</v>
      </c>
      <c r="S694" s="13">
        <f t="shared" si="41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2"/>
        <v>0.35338000000000003</v>
      </c>
      <c r="P695" s="6">
        <f t="shared" si="40"/>
        <v>119.38513513513513</v>
      </c>
      <c r="Q695" t="s">
        <v>8322</v>
      </c>
      <c r="R695" t="s">
        <v>8324</v>
      </c>
      <c r="S695" s="13">
        <f t="shared" si="41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2"/>
        <v>3.933333333333333E-3</v>
      </c>
      <c r="P696" s="6">
        <f t="shared" si="40"/>
        <v>84.285714285714292</v>
      </c>
      <c r="Q696" t="s">
        <v>8322</v>
      </c>
      <c r="R696" t="s">
        <v>8324</v>
      </c>
      <c r="S696" s="13">
        <f t="shared" si="41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2"/>
        <v>1.06E-2</v>
      </c>
      <c r="P697" s="6">
        <f t="shared" si="40"/>
        <v>90.857142857142861</v>
      </c>
      <c r="Q697" t="s">
        <v>8322</v>
      </c>
      <c r="R697" t="s">
        <v>8324</v>
      </c>
      <c r="S697" s="13">
        <f t="shared" si="41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2"/>
        <v>5.7142857142857145E-6</v>
      </c>
      <c r="P698" s="6">
        <f t="shared" si="40"/>
        <v>1</v>
      </c>
      <c r="Q698" t="s">
        <v>8322</v>
      </c>
      <c r="R698" t="s">
        <v>8324</v>
      </c>
      <c r="S698" s="13">
        <f t="shared" si="41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2"/>
        <v>0.46379999999999999</v>
      </c>
      <c r="P699" s="6">
        <f t="shared" si="40"/>
        <v>20.342105263157894</v>
      </c>
      <c r="Q699" t="s">
        <v>8322</v>
      </c>
      <c r="R699" t="s">
        <v>8324</v>
      </c>
      <c r="S699" s="13">
        <f t="shared" si="41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2"/>
        <v>0.15390000000000001</v>
      </c>
      <c r="P700" s="6">
        <f t="shared" si="40"/>
        <v>530.68965517241384</v>
      </c>
      <c r="Q700" t="s">
        <v>8322</v>
      </c>
      <c r="R700" t="s">
        <v>8324</v>
      </c>
      <c r="S700" s="13">
        <f t="shared" si="41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2"/>
        <v>0.824221076923077</v>
      </c>
      <c r="P701" s="6">
        <f t="shared" si="40"/>
        <v>120.39184269662923</v>
      </c>
      <c r="Q701" t="s">
        <v>8322</v>
      </c>
      <c r="R701" t="s">
        <v>8324</v>
      </c>
      <c r="S701" s="13">
        <f t="shared" si="41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2"/>
        <v>2.6866666666666667E-2</v>
      </c>
      <c r="P702" s="6">
        <f t="shared" si="40"/>
        <v>13</v>
      </c>
      <c r="Q702" t="s">
        <v>8322</v>
      </c>
      <c r="R702" t="s">
        <v>8324</v>
      </c>
      <c r="S702" s="13">
        <f t="shared" si="41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2"/>
        <v>0.26600000000000001</v>
      </c>
      <c r="P703" s="6">
        <f t="shared" si="40"/>
        <v>291.33333333333331</v>
      </c>
      <c r="Q703" t="s">
        <v>8322</v>
      </c>
      <c r="R703" t="s">
        <v>8324</v>
      </c>
      <c r="S703" s="13">
        <f t="shared" si="41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2"/>
        <v>0.30813400000000002</v>
      </c>
      <c r="P704" s="6">
        <f t="shared" si="40"/>
        <v>124.9191891891892</v>
      </c>
      <c r="Q704" t="s">
        <v>8322</v>
      </c>
      <c r="R704" t="s">
        <v>8324</v>
      </c>
      <c r="S704" s="13">
        <f t="shared" si="41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2"/>
        <v>5.5800000000000002E-2</v>
      </c>
      <c r="P705" s="6">
        <f t="shared" si="40"/>
        <v>119.57142857142857</v>
      </c>
      <c r="Q705" t="s">
        <v>8322</v>
      </c>
      <c r="R705" t="s">
        <v>8324</v>
      </c>
      <c r="S705" s="13">
        <f t="shared" si="41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2"/>
        <v>8.7454545454545458E-3</v>
      </c>
      <c r="P706" s="6">
        <f t="shared" ref="P706:P769" si="44">E706/L706</f>
        <v>120.25</v>
      </c>
      <c r="Q706" t="s">
        <v>8322</v>
      </c>
      <c r="R706" t="s">
        <v>8324</v>
      </c>
      <c r="S706" s="13">
        <f t="shared" ref="S706:S769" si="45">(((J706/60)/60)/24)+DATE(1970,1,1)</f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2"/>
        <v>9.7699999999999992E-3</v>
      </c>
      <c r="P707" s="6">
        <f t="shared" si="44"/>
        <v>195.4</v>
      </c>
      <c r="Q707" t="s">
        <v>8322</v>
      </c>
      <c r="R707" t="s">
        <v>8324</v>
      </c>
      <c r="S707" s="13">
        <f t="shared" si="45"/>
        <v>42726.491643518515</v>
      </c>
      <c r="T707" s="12">
        <f t="shared" si="43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ref="O708:O771" si="46">E708/D708</f>
        <v>0</v>
      </c>
      <c r="P708" s="6" t="e">
        <f t="shared" si="44"/>
        <v>#DIV/0!</v>
      </c>
      <c r="Q708" t="s">
        <v>8322</v>
      </c>
      <c r="R708" t="s">
        <v>8324</v>
      </c>
      <c r="S708" s="13">
        <f t="shared" si="45"/>
        <v>42676.995173611111</v>
      </c>
      <c r="T708" s="12">
        <f t="shared" ref="T708:T771" si="47"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6"/>
        <v>0.78927352941176465</v>
      </c>
      <c r="P709" s="6">
        <f t="shared" si="44"/>
        <v>117.69868421052631</v>
      </c>
      <c r="Q709" t="s">
        <v>8322</v>
      </c>
      <c r="R709" t="s">
        <v>8324</v>
      </c>
      <c r="S709" s="13">
        <f t="shared" si="45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6"/>
        <v>0.22092500000000001</v>
      </c>
      <c r="P710" s="6">
        <f t="shared" si="44"/>
        <v>23.948509485094849</v>
      </c>
      <c r="Q710" t="s">
        <v>8322</v>
      </c>
      <c r="R710" t="s">
        <v>8324</v>
      </c>
      <c r="S710" s="13">
        <f t="shared" si="45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6"/>
        <v>4.0666666666666663E-3</v>
      </c>
      <c r="P711" s="6">
        <f t="shared" si="44"/>
        <v>30.5</v>
      </c>
      <c r="Q711" t="s">
        <v>8322</v>
      </c>
      <c r="R711" t="s">
        <v>8324</v>
      </c>
      <c r="S711" s="13">
        <f t="shared" si="45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6"/>
        <v>0</v>
      </c>
      <c r="P712" s="6" t="e">
        <f t="shared" si="44"/>
        <v>#DIV/0!</v>
      </c>
      <c r="Q712" t="s">
        <v>8322</v>
      </c>
      <c r="R712" t="s">
        <v>8324</v>
      </c>
      <c r="S712" s="13">
        <f t="shared" si="45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6"/>
        <v>0.33790999999999999</v>
      </c>
      <c r="P713" s="6">
        <f t="shared" si="44"/>
        <v>99.973372781065095</v>
      </c>
      <c r="Q713" t="s">
        <v>8322</v>
      </c>
      <c r="R713" t="s">
        <v>8324</v>
      </c>
      <c r="S713" s="13">
        <f t="shared" si="45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6"/>
        <v>2.1649484536082476E-3</v>
      </c>
      <c r="P714" s="6">
        <f t="shared" si="44"/>
        <v>26.25</v>
      </c>
      <c r="Q714" t="s">
        <v>8322</v>
      </c>
      <c r="R714" t="s">
        <v>8324</v>
      </c>
      <c r="S714" s="13">
        <f t="shared" si="45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6"/>
        <v>7.9600000000000001E-3</v>
      </c>
      <c r="P715" s="6">
        <f t="shared" si="44"/>
        <v>199</v>
      </c>
      <c r="Q715" t="s">
        <v>8322</v>
      </c>
      <c r="R715" t="s">
        <v>8324</v>
      </c>
      <c r="S715" s="13">
        <f t="shared" si="45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6"/>
        <v>0.14993333333333334</v>
      </c>
      <c r="P716" s="6">
        <f t="shared" si="44"/>
        <v>80.321428571428569</v>
      </c>
      <c r="Q716" t="s">
        <v>8322</v>
      </c>
      <c r="R716" t="s">
        <v>8324</v>
      </c>
      <c r="S716" s="13">
        <f t="shared" si="45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6"/>
        <v>5.0509090909090906E-2</v>
      </c>
      <c r="P717" s="6">
        <f t="shared" si="44"/>
        <v>115.75</v>
      </c>
      <c r="Q717" t="s">
        <v>8322</v>
      </c>
      <c r="R717" t="s">
        <v>8324</v>
      </c>
      <c r="S717" s="13">
        <f t="shared" si="45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6"/>
        <v>0.10214285714285715</v>
      </c>
      <c r="P718" s="6">
        <f t="shared" si="44"/>
        <v>44.6875</v>
      </c>
      <c r="Q718" t="s">
        <v>8322</v>
      </c>
      <c r="R718" t="s">
        <v>8324</v>
      </c>
      <c r="S718" s="13">
        <f t="shared" si="45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6"/>
        <v>3.0500000000000002E-3</v>
      </c>
      <c r="P719" s="6">
        <f t="shared" si="44"/>
        <v>76.25</v>
      </c>
      <c r="Q719" t="s">
        <v>8322</v>
      </c>
      <c r="R719" t="s">
        <v>8324</v>
      </c>
      <c r="S719" s="13">
        <f t="shared" si="45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6"/>
        <v>7.4999999999999997E-3</v>
      </c>
      <c r="P720" s="6">
        <f t="shared" si="44"/>
        <v>22.5</v>
      </c>
      <c r="Q720" t="s">
        <v>8322</v>
      </c>
      <c r="R720" t="s">
        <v>8324</v>
      </c>
      <c r="S720" s="13">
        <f t="shared" si="45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6"/>
        <v>1.2933333333333333E-2</v>
      </c>
      <c r="P721" s="6">
        <f t="shared" si="44"/>
        <v>19.399999999999999</v>
      </c>
      <c r="Q721" t="s">
        <v>8322</v>
      </c>
      <c r="R721" t="s">
        <v>8324</v>
      </c>
      <c r="S721" s="13">
        <f t="shared" si="45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6"/>
        <v>1.4394736842105262</v>
      </c>
      <c r="P722" s="6">
        <f t="shared" si="44"/>
        <v>66.707317073170728</v>
      </c>
      <c r="Q722" t="s">
        <v>8325</v>
      </c>
      <c r="R722" t="s">
        <v>8326</v>
      </c>
      <c r="S722" s="13">
        <f t="shared" si="45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6"/>
        <v>1.2210975609756098</v>
      </c>
      <c r="P723" s="6">
        <f t="shared" si="44"/>
        <v>84.142857142857139</v>
      </c>
      <c r="Q723" t="s">
        <v>8325</v>
      </c>
      <c r="R723" t="s">
        <v>8326</v>
      </c>
      <c r="S723" s="13">
        <f t="shared" si="45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6"/>
        <v>1.3202400000000001</v>
      </c>
      <c r="P724" s="6">
        <f t="shared" si="44"/>
        <v>215.72549019607843</v>
      </c>
      <c r="Q724" t="s">
        <v>8325</v>
      </c>
      <c r="R724" t="s">
        <v>8326</v>
      </c>
      <c r="S724" s="13">
        <f t="shared" si="45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6"/>
        <v>1.0938000000000001</v>
      </c>
      <c r="P725" s="6">
        <f t="shared" si="44"/>
        <v>54.69</v>
      </c>
      <c r="Q725" t="s">
        <v>8325</v>
      </c>
      <c r="R725" t="s">
        <v>8326</v>
      </c>
      <c r="S725" s="13">
        <f t="shared" si="45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6"/>
        <v>1.0547157142857144</v>
      </c>
      <c r="P726" s="6">
        <f t="shared" si="44"/>
        <v>51.62944055944056</v>
      </c>
      <c r="Q726" t="s">
        <v>8325</v>
      </c>
      <c r="R726" t="s">
        <v>8326</v>
      </c>
      <c r="S726" s="13">
        <f t="shared" si="45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6"/>
        <v>1.0035000000000001</v>
      </c>
      <c r="P727" s="6">
        <f t="shared" si="44"/>
        <v>143.35714285714286</v>
      </c>
      <c r="Q727" t="s">
        <v>8325</v>
      </c>
      <c r="R727" t="s">
        <v>8326</v>
      </c>
      <c r="S727" s="13">
        <f t="shared" si="45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6"/>
        <v>1.014</v>
      </c>
      <c r="P728" s="6">
        <f t="shared" si="44"/>
        <v>72.428571428571431</v>
      </c>
      <c r="Q728" t="s">
        <v>8325</v>
      </c>
      <c r="R728" t="s">
        <v>8326</v>
      </c>
      <c r="S728" s="13">
        <f t="shared" si="45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6"/>
        <v>1.5551428571428572</v>
      </c>
      <c r="P729" s="6">
        <f t="shared" si="44"/>
        <v>36.530201342281877</v>
      </c>
      <c r="Q729" t="s">
        <v>8325</v>
      </c>
      <c r="R729" t="s">
        <v>8326</v>
      </c>
      <c r="S729" s="13">
        <f t="shared" si="45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6"/>
        <v>1.05566</v>
      </c>
      <c r="P730" s="6">
        <f t="shared" si="44"/>
        <v>60.903461538461535</v>
      </c>
      <c r="Q730" t="s">
        <v>8325</v>
      </c>
      <c r="R730" t="s">
        <v>8326</v>
      </c>
      <c r="S730" s="13">
        <f t="shared" si="45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6"/>
        <v>1.3065</v>
      </c>
      <c r="P731" s="6">
        <f t="shared" si="44"/>
        <v>43.55</v>
      </c>
      <c r="Q731" t="s">
        <v>8325</v>
      </c>
      <c r="R731" t="s">
        <v>8326</v>
      </c>
      <c r="S731" s="13">
        <f t="shared" si="45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6"/>
        <v>1.3219000000000001</v>
      </c>
      <c r="P732" s="6">
        <f t="shared" si="44"/>
        <v>99.766037735849054</v>
      </c>
      <c r="Q732" t="s">
        <v>8325</v>
      </c>
      <c r="R732" t="s">
        <v>8326</v>
      </c>
      <c r="S732" s="13">
        <f t="shared" si="45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6"/>
        <v>1.26</v>
      </c>
      <c r="P733" s="6">
        <f t="shared" si="44"/>
        <v>88.732394366197184</v>
      </c>
      <c r="Q733" t="s">
        <v>8325</v>
      </c>
      <c r="R733" t="s">
        <v>8326</v>
      </c>
      <c r="S733" s="13">
        <f t="shared" si="45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6"/>
        <v>1.6</v>
      </c>
      <c r="P734" s="6">
        <f t="shared" si="44"/>
        <v>4.9230769230769234</v>
      </c>
      <c r="Q734" t="s">
        <v>8325</v>
      </c>
      <c r="R734" t="s">
        <v>8326</v>
      </c>
      <c r="S734" s="13">
        <f t="shared" si="45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6"/>
        <v>1.2048000000000001</v>
      </c>
      <c r="P735" s="6">
        <f t="shared" si="44"/>
        <v>17.822485207100591</v>
      </c>
      <c r="Q735" t="s">
        <v>8325</v>
      </c>
      <c r="R735" t="s">
        <v>8326</v>
      </c>
      <c r="S735" s="13">
        <f t="shared" si="45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6"/>
        <v>1.2552941176470589</v>
      </c>
      <c r="P736" s="6">
        <f t="shared" si="44"/>
        <v>187.19298245614036</v>
      </c>
      <c r="Q736" t="s">
        <v>8325</v>
      </c>
      <c r="R736" t="s">
        <v>8326</v>
      </c>
      <c r="S736" s="13">
        <f t="shared" si="45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6"/>
        <v>1.1440638297872341</v>
      </c>
      <c r="P737" s="6">
        <f t="shared" si="44"/>
        <v>234.80786026200875</v>
      </c>
      <c r="Q737" t="s">
        <v>8325</v>
      </c>
      <c r="R737" t="s">
        <v>8326</v>
      </c>
      <c r="S737" s="13">
        <f t="shared" si="45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6"/>
        <v>3.151388888888889</v>
      </c>
      <c r="P738" s="6">
        <f t="shared" si="44"/>
        <v>105.04629629629629</v>
      </c>
      <c r="Q738" t="s">
        <v>8325</v>
      </c>
      <c r="R738" t="s">
        <v>8326</v>
      </c>
      <c r="S738" s="13">
        <f t="shared" si="45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6"/>
        <v>1.224</v>
      </c>
      <c r="P739" s="6">
        <f t="shared" si="44"/>
        <v>56.666666666666664</v>
      </c>
      <c r="Q739" t="s">
        <v>8325</v>
      </c>
      <c r="R739" t="s">
        <v>8326</v>
      </c>
      <c r="S739" s="13">
        <f t="shared" si="45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6"/>
        <v>1.0673333333333332</v>
      </c>
      <c r="P740" s="6">
        <f t="shared" si="44"/>
        <v>39.048780487804876</v>
      </c>
      <c r="Q740" t="s">
        <v>8325</v>
      </c>
      <c r="R740" t="s">
        <v>8326</v>
      </c>
      <c r="S740" s="13">
        <f t="shared" si="45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6"/>
        <v>1.5833333333333333</v>
      </c>
      <c r="P741" s="6">
        <f t="shared" si="44"/>
        <v>68.345323741007192</v>
      </c>
      <c r="Q741" t="s">
        <v>8325</v>
      </c>
      <c r="R741" t="s">
        <v>8326</v>
      </c>
      <c r="S741" s="13">
        <f t="shared" si="45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6"/>
        <v>1.0740000000000001</v>
      </c>
      <c r="P742" s="6">
        <f t="shared" si="44"/>
        <v>169.57894736842104</v>
      </c>
      <c r="Q742" t="s">
        <v>8325</v>
      </c>
      <c r="R742" t="s">
        <v>8326</v>
      </c>
      <c r="S742" s="13">
        <f t="shared" si="45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6"/>
        <v>1.0226</v>
      </c>
      <c r="P743" s="6">
        <f t="shared" si="44"/>
        <v>141.42340425531913</v>
      </c>
      <c r="Q743" t="s">
        <v>8325</v>
      </c>
      <c r="R743" t="s">
        <v>8326</v>
      </c>
      <c r="S743" s="13">
        <f t="shared" si="45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6"/>
        <v>1.1071428571428572</v>
      </c>
      <c r="P744" s="6">
        <f t="shared" si="44"/>
        <v>67.391304347826093</v>
      </c>
      <c r="Q744" t="s">
        <v>8325</v>
      </c>
      <c r="R744" t="s">
        <v>8326</v>
      </c>
      <c r="S744" s="13">
        <f t="shared" si="45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6"/>
        <v>1.48</v>
      </c>
      <c r="P745" s="6">
        <f t="shared" si="44"/>
        <v>54.266666666666666</v>
      </c>
      <c r="Q745" t="s">
        <v>8325</v>
      </c>
      <c r="R745" t="s">
        <v>8326</v>
      </c>
      <c r="S745" s="13">
        <f t="shared" si="45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6"/>
        <v>1.0232000000000001</v>
      </c>
      <c r="P746" s="6">
        <f t="shared" si="44"/>
        <v>82.516129032258064</v>
      </c>
      <c r="Q746" t="s">
        <v>8325</v>
      </c>
      <c r="R746" t="s">
        <v>8326</v>
      </c>
      <c r="S746" s="13">
        <f t="shared" si="45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6"/>
        <v>1.7909909909909909</v>
      </c>
      <c r="P747" s="6">
        <f t="shared" si="44"/>
        <v>53.729729729729726</v>
      </c>
      <c r="Q747" t="s">
        <v>8325</v>
      </c>
      <c r="R747" t="s">
        <v>8326</v>
      </c>
      <c r="S747" s="13">
        <f t="shared" si="45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6"/>
        <v>1.1108135252761968</v>
      </c>
      <c r="P748" s="6">
        <f t="shared" si="44"/>
        <v>34.206185567010309</v>
      </c>
      <c r="Q748" t="s">
        <v>8325</v>
      </c>
      <c r="R748" t="s">
        <v>8326</v>
      </c>
      <c r="S748" s="13">
        <f t="shared" si="45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6"/>
        <v>1.0004285714285714</v>
      </c>
      <c r="P749" s="6">
        <f t="shared" si="44"/>
        <v>127.32727272727273</v>
      </c>
      <c r="Q749" t="s">
        <v>8325</v>
      </c>
      <c r="R749" t="s">
        <v>8326</v>
      </c>
      <c r="S749" s="13">
        <f t="shared" si="45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6"/>
        <v>1.0024999999999999</v>
      </c>
      <c r="P750" s="6">
        <f t="shared" si="44"/>
        <v>45.56818181818182</v>
      </c>
      <c r="Q750" t="s">
        <v>8325</v>
      </c>
      <c r="R750" t="s">
        <v>8326</v>
      </c>
      <c r="S750" s="13">
        <f t="shared" si="45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6"/>
        <v>1.0556000000000001</v>
      </c>
      <c r="P751" s="6">
        <f t="shared" si="44"/>
        <v>95.963636363636368</v>
      </c>
      <c r="Q751" t="s">
        <v>8325</v>
      </c>
      <c r="R751" t="s">
        <v>8326</v>
      </c>
      <c r="S751" s="13">
        <f t="shared" si="45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6"/>
        <v>1.0258775877587758</v>
      </c>
      <c r="P752" s="6">
        <f t="shared" si="44"/>
        <v>77.271186440677965</v>
      </c>
      <c r="Q752" t="s">
        <v>8325</v>
      </c>
      <c r="R752" t="s">
        <v>8326</v>
      </c>
      <c r="S752" s="13">
        <f t="shared" si="45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6"/>
        <v>1.1850000000000001</v>
      </c>
      <c r="P753" s="6">
        <f t="shared" si="44"/>
        <v>57.338709677419352</v>
      </c>
      <c r="Q753" t="s">
        <v>8325</v>
      </c>
      <c r="R753" t="s">
        <v>8326</v>
      </c>
      <c r="S753" s="13">
        <f t="shared" si="45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6"/>
        <v>1.117</v>
      </c>
      <c r="P754" s="6">
        <f t="shared" si="44"/>
        <v>53.19047619047619</v>
      </c>
      <c r="Q754" t="s">
        <v>8325</v>
      </c>
      <c r="R754" t="s">
        <v>8326</v>
      </c>
      <c r="S754" s="13">
        <f t="shared" si="45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6"/>
        <v>1.28</v>
      </c>
      <c r="P755" s="6">
        <f t="shared" si="44"/>
        <v>492.30769230769232</v>
      </c>
      <c r="Q755" t="s">
        <v>8325</v>
      </c>
      <c r="R755" t="s">
        <v>8326</v>
      </c>
      <c r="S755" s="13">
        <f t="shared" si="45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6"/>
        <v>1.0375000000000001</v>
      </c>
      <c r="P756" s="6">
        <f t="shared" si="44"/>
        <v>42.346938775510203</v>
      </c>
      <c r="Q756" t="s">
        <v>8325</v>
      </c>
      <c r="R756" t="s">
        <v>8326</v>
      </c>
      <c r="S756" s="13">
        <f t="shared" si="45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6"/>
        <v>1.0190760000000001</v>
      </c>
      <c r="P757" s="6">
        <f t="shared" si="44"/>
        <v>37.466029411764708</v>
      </c>
      <c r="Q757" t="s">
        <v>8325</v>
      </c>
      <c r="R757" t="s">
        <v>8326</v>
      </c>
      <c r="S757" s="13">
        <f t="shared" si="45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6"/>
        <v>1.177142857142857</v>
      </c>
      <c r="P758" s="6">
        <f t="shared" si="44"/>
        <v>37.454545454545453</v>
      </c>
      <c r="Q758" t="s">
        <v>8325</v>
      </c>
      <c r="R758" t="s">
        <v>8326</v>
      </c>
      <c r="S758" s="13">
        <f t="shared" si="45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6"/>
        <v>2.38</v>
      </c>
      <c r="P759" s="6">
        <f t="shared" si="44"/>
        <v>33.055555555555557</v>
      </c>
      <c r="Q759" t="s">
        <v>8325</v>
      </c>
      <c r="R759" t="s">
        <v>8326</v>
      </c>
      <c r="S759" s="13">
        <f t="shared" si="45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6"/>
        <v>1.02</v>
      </c>
      <c r="P760" s="6">
        <f t="shared" si="44"/>
        <v>134.21052631578948</v>
      </c>
      <c r="Q760" t="s">
        <v>8325</v>
      </c>
      <c r="R760" t="s">
        <v>8326</v>
      </c>
      <c r="S760" s="13">
        <f t="shared" si="45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6"/>
        <v>1.0192000000000001</v>
      </c>
      <c r="P761" s="6">
        <f t="shared" si="44"/>
        <v>51.474747474747474</v>
      </c>
      <c r="Q761" t="s">
        <v>8325</v>
      </c>
      <c r="R761" t="s">
        <v>8326</v>
      </c>
      <c r="S761" s="13">
        <f t="shared" si="45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6"/>
        <v>0</v>
      </c>
      <c r="P762" s="6" t="e">
        <f t="shared" si="44"/>
        <v>#DIV/0!</v>
      </c>
      <c r="Q762" t="s">
        <v>8325</v>
      </c>
      <c r="R762" t="s">
        <v>8327</v>
      </c>
      <c r="S762" s="13">
        <f t="shared" si="45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6"/>
        <v>4.7E-2</v>
      </c>
      <c r="P763" s="6">
        <f t="shared" si="44"/>
        <v>39.166666666666664</v>
      </c>
      <c r="Q763" t="s">
        <v>8325</v>
      </c>
      <c r="R763" t="s">
        <v>8327</v>
      </c>
      <c r="S763" s="13">
        <f t="shared" si="45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6"/>
        <v>0</v>
      </c>
      <c r="P764" s="6" t="e">
        <f t="shared" si="44"/>
        <v>#DIV/0!</v>
      </c>
      <c r="Q764" t="s">
        <v>8325</v>
      </c>
      <c r="R764" t="s">
        <v>8327</v>
      </c>
      <c r="S764" s="13">
        <f t="shared" si="45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6"/>
        <v>1.1655011655011655E-3</v>
      </c>
      <c r="P765" s="6">
        <f t="shared" si="44"/>
        <v>5</v>
      </c>
      <c r="Q765" t="s">
        <v>8325</v>
      </c>
      <c r="R765" t="s">
        <v>8327</v>
      </c>
      <c r="S765" s="13">
        <f t="shared" si="45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6"/>
        <v>0</v>
      </c>
      <c r="P766" s="6" t="e">
        <f t="shared" si="44"/>
        <v>#DIV/0!</v>
      </c>
      <c r="Q766" t="s">
        <v>8325</v>
      </c>
      <c r="R766" t="s">
        <v>8327</v>
      </c>
      <c r="S766" s="13">
        <f t="shared" si="45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6"/>
        <v>0.36014285714285715</v>
      </c>
      <c r="P767" s="6">
        <f t="shared" si="44"/>
        <v>57.295454545454547</v>
      </c>
      <c r="Q767" t="s">
        <v>8325</v>
      </c>
      <c r="R767" t="s">
        <v>8327</v>
      </c>
      <c r="S767" s="13">
        <f t="shared" si="45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6"/>
        <v>0</v>
      </c>
      <c r="P768" s="6" t="e">
        <f t="shared" si="44"/>
        <v>#DIV/0!</v>
      </c>
      <c r="Q768" t="s">
        <v>8325</v>
      </c>
      <c r="R768" t="s">
        <v>8327</v>
      </c>
      <c r="S768" s="13">
        <f t="shared" si="45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6"/>
        <v>3.5400000000000001E-2</v>
      </c>
      <c r="P769" s="6">
        <f t="shared" si="44"/>
        <v>59</v>
      </c>
      <c r="Q769" t="s">
        <v>8325</v>
      </c>
      <c r="R769" t="s">
        <v>8327</v>
      </c>
      <c r="S769" s="13">
        <f t="shared" si="45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6"/>
        <v>0</v>
      </c>
      <c r="P770" s="6" t="e">
        <f t="shared" ref="P770:P833" si="48">E770/L770</f>
        <v>#DIV/0!</v>
      </c>
      <c r="Q770" t="s">
        <v>8325</v>
      </c>
      <c r="R770" t="s">
        <v>8327</v>
      </c>
      <c r="S770" s="13">
        <f t="shared" ref="S770:S833" si="49">(((J770/60)/60)/24)+DATE(1970,1,1)</f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6"/>
        <v>0.41399999999999998</v>
      </c>
      <c r="P771" s="6">
        <f t="shared" si="48"/>
        <v>31.846153846153847</v>
      </c>
      <c r="Q771" t="s">
        <v>8325</v>
      </c>
      <c r="R771" t="s">
        <v>8327</v>
      </c>
      <c r="S771" s="13">
        <f t="shared" si="49"/>
        <v>41604.996458333335</v>
      </c>
      <c r="T771" s="12">
        <f t="shared" si="47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ref="O772:O835" si="50">E772/D772</f>
        <v>0</v>
      </c>
      <c r="P772" s="6" t="e">
        <f t="shared" si="48"/>
        <v>#DIV/0!</v>
      </c>
      <c r="Q772" t="s">
        <v>8325</v>
      </c>
      <c r="R772" t="s">
        <v>8327</v>
      </c>
      <c r="S772" s="13">
        <f t="shared" si="49"/>
        <v>41289.999641203707</v>
      </c>
      <c r="T772" s="12">
        <f t="shared" ref="T772:T835" si="51"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50"/>
        <v>2.631578947368421E-4</v>
      </c>
      <c r="P773" s="6">
        <f t="shared" si="48"/>
        <v>10</v>
      </c>
      <c r="Q773" t="s">
        <v>8325</v>
      </c>
      <c r="R773" t="s">
        <v>8327</v>
      </c>
      <c r="S773" s="13">
        <f t="shared" si="49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50"/>
        <v>3.3333333333333333E-2</v>
      </c>
      <c r="P774" s="6">
        <f t="shared" si="48"/>
        <v>50</v>
      </c>
      <c r="Q774" t="s">
        <v>8325</v>
      </c>
      <c r="R774" t="s">
        <v>8327</v>
      </c>
      <c r="S774" s="13">
        <f t="shared" si="49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50"/>
        <v>8.5129023676509714E-3</v>
      </c>
      <c r="P775" s="6">
        <f t="shared" si="48"/>
        <v>16</v>
      </c>
      <c r="Q775" t="s">
        <v>8325</v>
      </c>
      <c r="R775" t="s">
        <v>8327</v>
      </c>
      <c r="S775" s="13">
        <f t="shared" si="49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50"/>
        <v>0.70199999999999996</v>
      </c>
      <c r="P776" s="6">
        <f t="shared" si="48"/>
        <v>39</v>
      </c>
      <c r="Q776" t="s">
        <v>8325</v>
      </c>
      <c r="R776" t="s">
        <v>8327</v>
      </c>
      <c r="S776" s="13">
        <f t="shared" si="49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50"/>
        <v>1.7000000000000001E-2</v>
      </c>
      <c r="P777" s="6">
        <f t="shared" si="48"/>
        <v>34</v>
      </c>
      <c r="Q777" t="s">
        <v>8325</v>
      </c>
      <c r="R777" t="s">
        <v>8327</v>
      </c>
      <c r="S777" s="13">
        <f t="shared" si="49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50"/>
        <v>0.51400000000000001</v>
      </c>
      <c r="P778" s="6">
        <f t="shared" si="48"/>
        <v>63.122807017543863</v>
      </c>
      <c r="Q778" t="s">
        <v>8325</v>
      </c>
      <c r="R778" t="s">
        <v>8327</v>
      </c>
      <c r="S778" s="13">
        <f t="shared" si="49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50"/>
        <v>7.0000000000000001E-3</v>
      </c>
      <c r="P779" s="6">
        <f t="shared" si="48"/>
        <v>7</v>
      </c>
      <c r="Q779" t="s">
        <v>8325</v>
      </c>
      <c r="R779" t="s">
        <v>8327</v>
      </c>
      <c r="S779" s="13">
        <f t="shared" si="49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50"/>
        <v>4.0000000000000001E-3</v>
      </c>
      <c r="P780" s="6">
        <f t="shared" si="48"/>
        <v>2</v>
      </c>
      <c r="Q780" t="s">
        <v>8325</v>
      </c>
      <c r="R780" t="s">
        <v>8327</v>
      </c>
      <c r="S780" s="13">
        <f t="shared" si="49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50"/>
        <v>2.6666666666666668E-2</v>
      </c>
      <c r="P781" s="6">
        <f t="shared" si="48"/>
        <v>66.666666666666671</v>
      </c>
      <c r="Q781" t="s">
        <v>8325</v>
      </c>
      <c r="R781" t="s">
        <v>8327</v>
      </c>
      <c r="S781" s="13">
        <f t="shared" si="49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50"/>
        <v>1.04</v>
      </c>
      <c r="P782" s="6">
        <f t="shared" si="48"/>
        <v>38.518518518518519</v>
      </c>
      <c r="Q782" t="s">
        <v>8328</v>
      </c>
      <c r="R782" t="s">
        <v>8329</v>
      </c>
      <c r="S782" s="13">
        <f t="shared" si="49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50"/>
        <v>1.3315375</v>
      </c>
      <c r="P783" s="6">
        <f t="shared" si="48"/>
        <v>42.609200000000001</v>
      </c>
      <c r="Q783" t="s">
        <v>8328</v>
      </c>
      <c r="R783" t="s">
        <v>8329</v>
      </c>
      <c r="S783" s="13">
        <f t="shared" si="49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50"/>
        <v>1</v>
      </c>
      <c r="P784" s="6">
        <f t="shared" si="48"/>
        <v>50</v>
      </c>
      <c r="Q784" t="s">
        <v>8328</v>
      </c>
      <c r="R784" t="s">
        <v>8329</v>
      </c>
      <c r="S784" s="13">
        <f t="shared" si="49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50"/>
        <v>1.4813333333333334</v>
      </c>
      <c r="P785" s="6">
        <f t="shared" si="48"/>
        <v>63.485714285714288</v>
      </c>
      <c r="Q785" t="s">
        <v>8328</v>
      </c>
      <c r="R785" t="s">
        <v>8329</v>
      </c>
      <c r="S785" s="13">
        <f t="shared" si="49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50"/>
        <v>1.0249999999999999</v>
      </c>
      <c r="P786" s="6">
        <f t="shared" si="48"/>
        <v>102.5</v>
      </c>
      <c r="Q786" t="s">
        <v>8328</v>
      </c>
      <c r="R786" t="s">
        <v>8329</v>
      </c>
      <c r="S786" s="13">
        <f t="shared" si="49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50"/>
        <v>1.8062799999999999</v>
      </c>
      <c r="P787" s="6">
        <f t="shared" si="48"/>
        <v>31.142758620689655</v>
      </c>
      <c r="Q787" t="s">
        <v>8328</v>
      </c>
      <c r="R787" t="s">
        <v>8329</v>
      </c>
      <c r="S787" s="13">
        <f t="shared" si="49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50"/>
        <v>1.4279999999999999</v>
      </c>
      <c r="P788" s="6">
        <f t="shared" si="48"/>
        <v>162.27272727272728</v>
      </c>
      <c r="Q788" t="s">
        <v>8328</v>
      </c>
      <c r="R788" t="s">
        <v>8329</v>
      </c>
      <c r="S788" s="13">
        <f t="shared" si="49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50"/>
        <v>1.1416666666666666</v>
      </c>
      <c r="P789" s="6">
        <f t="shared" si="48"/>
        <v>80.588235294117652</v>
      </c>
      <c r="Q789" t="s">
        <v>8328</v>
      </c>
      <c r="R789" t="s">
        <v>8329</v>
      </c>
      <c r="S789" s="13">
        <f t="shared" si="49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50"/>
        <v>2.03505</v>
      </c>
      <c r="P790" s="6">
        <f t="shared" si="48"/>
        <v>59.85441176470588</v>
      </c>
      <c r="Q790" t="s">
        <v>8328</v>
      </c>
      <c r="R790" t="s">
        <v>8329</v>
      </c>
      <c r="S790" s="13">
        <f t="shared" si="49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50"/>
        <v>1.0941176470588236</v>
      </c>
      <c r="P791" s="6">
        <f t="shared" si="48"/>
        <v>132.85714285714286</v>
      </c>
      <c r="Q791" t="s">
        <v>8328</v>
      </c>
      <c r="R791" t="s">
        <v>8329</v>
      </c>
      <c r="S791" s="13">
        <f t="shared" si="49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50"/>
        <v>1.443746</v>
      </c>
      <c r="P792" s="6">
        <f t="shared" si="48"/>
        <v>92.547820512820508</v>
      </c>
      <c r="Q792" t="s">
        <v>8328</v>
      </c>
      <c r="R792" t="s">
        <v>8329</v>
      </c>
      <c r="S792" s="13">
        <f t="shared" si="49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50"/>
        <v>1.0386666666666666</v>
      </c>
      <c r="P793" s="6">
        <f t="shared" si="48"/>
        <v>60.859375</v>
      </c>
      <c r="Q793" t="s">
        <v>8328</v>
      </c>
      <c r="R793" t="s">
        <v>8329</v>
      </c>
      <c r="S793" s="13">
        <f t="shared" si="49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50"/>
        <v>1.0044440000000001</v>
      </c>
      <c r="P794" s="6">
        <f t="shared" si="48"/>
        <v>41.851833333333339</v>
      </c>
      <c r="Q794" t="s">
        <v>8328</v>
      </c>
      <c r="R794" t="s">
        <v>8329</v>
      </c>
      <c r="S794" s="13">
        <f t="shared" si="49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50"/>
        <v>1.0277927272727272</v>
      </c>
      <c r="P795" s="6">
        <f t="shared" si="48"/>
        <v>88.325937499999995</v>
      </c>
      <c r="Q795" t="s">
        <v>8328</v>
      </c>
      <c r="R795" t="s">
        <v>8329</v>
      </c>
      <c r="S795" s="13">
        <f t="shared" si="49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50"/>
        <v>1.0531250000000001</v>
      </c>
      <c r="P796" s="6">
        <f t="shared" si="48"/>
        <v>158.96226415094338</v>
      </c>
      <c r="Q796" t="s">
        <v>8328</v>
      </c>
      <c r="R796" t="s">
        <v>8329</v>
      </c>
      <c r="S796" s="13">
        <f t="shared" si="49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50"/>
        <v>1.1178571428571429</v>
      </c>
      <c r="P797" s="6">
        <f t="shared" si="48"/>
        <v>85.054347826086953</v>
      </c>
      <c r="Q797" t="s">
        <v>8328</v>
      </c>
      <c r="R797" t="s">
        <v>8329</v>
      </c>
      <c r="S797" s="13">
        <f t="shared" si="49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50"/>
        <v>1.0135000000000001</v>
      </c>
      <c r="P798" s="6">
        <f t="shared" si="48"/>
        <v>112.61111111111111</v>
      </c>
      <c r="Q798" t="s">
        <v>8328</v>
      </c>
      <c r="R798" t="s">
        <v>8329</v>
      </c>
      <c r="S798" s="13">
        <f t="shared" si="49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50"/>
        <v>1.0753333333333333</v>
      </c>
      <c r="P799" s="6">
        <f t="shared" si="48"/>
        <v>45.436619718309856</v>
      </c>
      <c r="Q799" t="s">
        <v>8328</v>
      </c>
      <c r="R799" t="s">
        <v>8329</v>
      </c>
      <c r="S799" s="13">
        <f t="shared" si="49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50"/>
        <v>1.1488571428571428</v>
      </c>
      <c r="P800" s="6">
        <f t="shared" si="48"/>
        <v>46.218390804597703</v>
      </c>
      <c r="Q800" t="s">
        <v>8328</v>
      </c>
      <c r="R800" t="s">
        <v>8329</v>
      </c>
      <c r="S800" s="13">
        <f t="shared" si="49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50"/>
        <v>1.0002</v>
      </c>
      <c r="P801" s="6">
        <f t="shared" si="48"/>
        <v>178.60714285714286</v>
      </c>
      <c r="Q801" t="s">
        <v>8328</v>
      </c>
      <c r="R801" t="s">
        <v>8329</v>
      </c>
      <c r="S801" s="13">
        <f t="shared" si="49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50"/>
        <v>1.5213333333333334</v>
      </c>
      <c r="P802" s="6">
        <f t="shared" si="48"/>
        <v>40.75</v>
      </c>
      <c r="Q802" t="s">
        <v>8328</v>
      </c>
      <c r="R802" t="s">
        <v>8329</v>
      </c>
      <c r="S802" s="13">
        <f t="shared" si="49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50"/>
        <v>1.1152149999999998</v>
      </c>
      <c r="P803" s="6">
        <f t="shared" si="48"/>
        <v>43.733921568627444</v>
      </c>
      <c r="Q803" t="s">
        <v>8328</v>
      </c>
      <c r="R803" t="s">
        <v>8329</v>
      </c>
      <c r="S803" s="13">
        <f t="shared" si="49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50"/>
        <v>1.0133333333333334</v>
      </c>
      <c r="P804" s="6">
        <f t="shared" si="48"/>
        <v>81.066666666666663</v>
      </c>
      <c r="Q804" t="s">
        <v>8328</v>
      </c>
      <c r="R804" t="s">
        <v>8329</v>
      </c>
      <c r="S804" s="13">
        <f t="shared" si="49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50"/>
        <v>1.232608695652174</v>
      </c>
      <c r="P805" s="6">
        <f t="shared" si="48"/>
        <v>74.60526315789474</v>
      </c>
      <c r="Q805" t="s">
        <v>8328</v>
      </c>
      <c r="R805" t="s">
        <v>8329</v>
      </c>
      <c r="S805" s="13">
        <f t="shared" si="49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50"/>
        <v>1</v>
      </c>
      <c r="P806" s="6">
        <f t="shared" si="48"/>
        <v>305.55555555555554</v>
      </c>
      <c r="Q806" t="s">
        <v>8328</v>
      </c>
      <c r="R806" t="s">
        <v>8329</v>
      </c>
      <c r="S806" s="13">
        <f t="shared" si="49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50"/>
        <v>1.05</v>
      </c>
      <c r="P807" s="6">
        <f t="shared" si="48"/>
        <v>58.333333333333336</v>
      </c>
      <c r="Q807" t="s">
        <v>8328</v>
      </c>
      <c r="R807" t="s">
        <v>8329</v>
      </c>
      <c r="S807" s="13">
        <f t="shared" si="49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50"/>
        <v>1.0443750000000001</v>
      </c>
      <c r="P808" s="6">
        <f t="shared" si="48"/>
        <v>117.67605633802818</v>
      </c>
      <c r="Q808" t="s">
        <v>8328</v>
      </c>
      <c r="R808" t="s">
        <v>8329</v>
      </c>
      <c r="S808" s="13">
        <f t="shared" si="49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50"/>
        <v>1.05125</v>
      </c>
      <c r="P809" s="6">
        <f t="shared" si="48"/>
        <v>73.771929824561397</v>
      </c>
      <c r="Q809" t="s">
        <v>8328</v>
      </c>
      <c r="R809" t="s">
        <v>8329</v>
      </c>
      <c r="S809" s="13">
        <f t="shared" si="49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50"/>
        <v>1</v>
      </c>
      <c r="P810" s="6">
        <f t="shared" si="48"/>
        <v>104.65116279069767</v>
      </c>
      <c r="Q810" t="s">
        <v>8328</v>
      </c>
      <c r="R810" t="s">
        <v>8329</v>
      </c>
      <c r="S810" s="13">
        <f t="shared" si="49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50"/>
        <v>1.03775</v>
      </c>
      <c r="P811" s="6">
        <f t="shared" si="48"/>
        <v>79.82692307692308</v>
      </c>
      <c r="Q811" t="s">
        <v>8328</v>
      </c>
      <c r="R811" t="s">
        <v>8329</v>
      </c>
      <c r="S811" s="13">
        <f t="shared" si="49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50"/>
        <v>1.05</v>
      </c>
      <c r="P812" s="6">
        <f t="shared" si="48"/>
        <v>58.333333333333336</v>
      </c>
      <c r="Q812" t="s">
        <v>8328</v>
      </c>
      <c r="R812" t="s">
        <v>8329</v>
      </c>
      <c r="S812" s="13">
        <f t="shared" si="49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50"/>
        <v>1.04</v>
      </c>
      <c r="P813" s="6">
        <f t="shared" si="48"/>
        <v>86.666666666666671</v>
      </c>
      <c r="Q813" t="s">
        <v>8328</v>
      </c>
      <c r="R813" t="s">
        <v>8329</v>
      </c>
      <c r="S813" s="13">
        <f t="shared" si="49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50"/>
        <v>1.5183333333333333</v>
      </c>
      <c r="P814" s="6">
        <f t="shared" si="48"/>
        <v>27.606060606060606</v>
      </c>
      <c r="Q814" t="s">
        <v>8328</v>
      </c>
      <c r="R814" t="s">
        <v>8329</v>
      </c>
      <c r="S814" s="13">
        <f t="shared" si="49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50"/>
        <v>1.59996</v>
      </c>
      <c r="P815" s="6">
        <f t="shared" si="48"/>
        <v>24.999375000000001</v>
      </c>
      <c r="Q815" t="s">
        <v>8328</v>
      </c>
      <c r="R815" t="s">
        <v>8329</v>
      </c>
      <c r="S815" s="13">
        <f t="shared" si="49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50"/>
        <v>1.2729999999999999</v>
      </c>
      <c r="P816" s="6">
        <f t="shared" si="48"/>
        <v>45.464285714285715</v>
      </c>
      <c r="Q816" t="s">
        <v>8328</v>
      </c>
      <c r="R816" t="s">
        <v>8329</v>
      </c>
      <c r="S816" s="13">
        <f t="shared" si="49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50"/>
        <v>1.07</v>
      </c>
      <c r="P817" s="6">
        <f t="shared" si="48"/>
        <v>99.534883720930239</v>
      </c>
      <c r="Q817" t="s">
        <v>8328</v>
      </c>
      <c r="R817" t="s">
        <v>8329</v>
      </c>
      <c r="S817" s="13">
        <f t="shared" si="49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50"/>
        <v>1.1512214285714286</v>
      </c>
      <c r="P818" s="6">
        <f t="shared" si="48"/>
        <v>39.31</v>
      </c>
      <c r="Q818" t="s">
        <v>8328</v>
      </c>
      <c r="R818" t="s">
        <v>8329</v>
      </c>
      <c r="S818" s="13">
        <f t="shared" si="49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50"/>
        <v>1.3711066666666665</v>
      </c>
      <c r="P819" s="6">
        <f t="shared" si="48"/>
        <v>89.419999999999987</v>
      </c>
      <c r="Q819" t="s">
        <v>8328</v>
      </c>
      <c r="R819" t="s">
        <v>8329</v>
      </c>
      <c r="S819" s="13">
        <f t="shared" si="49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50"/>
        <v>1.5571428571428572</v>
      </c>
      <c r="P820" s="6">
        <f t="shared" si="48"/>
        <v>28.684210526315791</v>
      </c>
      <c r="Q820" t="s">
        <v>8328</v>
      </c>
      <c r="R820" t="s">
        <v>8329</v>
      </c>
      <c r="S820" s="13">
        <f t="shared" si="49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50"/>
        <v>1.0874999999999999</v>
      </c>
      <c r="P821" s="6">
        <f t="shared" si="48"/>
        <v>31.071428571428573</v>
      </c>
      <c r="Q821" t="s">
        <v>8328</v>
      </c>
      <c r="R821" t="s">
        <v>8329</v>
      </c>
      <c r="S821" s="13">
        <f t="shared" si="49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50"/>
        <v>1.3405</v>
      </c>
      <c r="P822" s="6">
        <f t="shared" si="48"/>
        <v>70.55263157894737</v>
      </c>
      <c r="Q822" t="s">
        <v>8328</v>
      </c>
      <c r="R822" t="s">
        <v>8329</v>
      </c>
      <c r="S822" s="13">
        <f t="shared" si="49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50"/>
        <v>1</v>
      </c>
      <c r="P823" s="6">
        <f t="shared" si="48"/>
        <v>224.12820512820514</v>
      </c>
      <c r="Q823" t="s">
        <v>8328</v>
      </c>
      <c r="R823" t="s">
        <v>8329</v>
      </c>
      <c r="S823" s="13">
        <f t="shared" si="49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50"/>
        <v>1.1916666666666667</v>
      </c>
      <c r="P824" s="6">
        <f t="shared" si="48"/>
        <v>51.811594202898547</v>
      </c>
      <c r="Q824" t="s">
        <v>8328</v>
      </c>
      <c r="R824" t="s">
        <v>8329</v>
      </c>
      <c r="S824" s="13">
        <f t="shared" si="49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50"/>
        <v>1.7949999999999999</v>
      </c>
      <c r="P825" s="6">
        <f t="shared" si="48"/>
        <v>43.515151515151516</v>
      </c>
      <c r="Q825" t="s">
        <v>8328</v>
      </c>
      <c r="R825" t="s">
        <v>8329</v>
      </c>
      <c r="S825" s="13">
        <f t="shared" si="49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50"/>
        <v>1.3438124999999999</v>
      </c>
      <c r="P826" s="6">
        <f t="shared" si="48"/>
        <v>39.816666666666663</v>
      </c>
      <c r="Q826" t="s">
        <v>8328</v>
      </c>
      <c r="R826" t="s">
        <v>8329</v>
      </c>
      <c r="S826" s="13">
        <f t="shared" si="49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50"/>
        <v>1.0043200000000001</v>
      </c>
      <c r="P827" s="6">
        <f t="shared" si="48"/>
        <v>126.8080808080808</v>
      </c>
      <c r="Q827" t="s">
        <v>8328</v>
      </c>
      <c r="R827" t="s">
        <v>8329</v>
      </c>
      <c r="S827" s="13">
        <f t="shared" si="49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50"/>
        <v>1.0145454545454546</v>
      </c>
      <c r="P828" s="6">
        <f t="shared" si="48"/>
        <v>113.87755102040816</v>
      </c>
      <c r="Q828" t="s">
        <v>8328</v>
      </c>
      <c r="R828" t="s">
        <v>8329</v>
      </c>
      <c r="S828" s="13">
        <f t="shared" si="49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50"/>
        <v>1.0333333333333334</v>
      </c>
      <c r="P829" s="6">
        <f t="shared" si="48"/>
        <v>28.181818181818183</v>
      </c>
      <c r="Q829" t="s">
        <v>8328</v>
      </c>
      <c r="R829" t="s">
        <v>8329</v>
      </c>
      <c r="S829" s="13">
        <f t="shared" si="49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50"/>
        <v>1.07</v>
      </c>
      <c r="P830" s="6">
        <f t="shared" si="48"/>
        <v>36.60526315789474</v>
      </c>
      <c r="Q830" t="s">
        <v>8328</v>
      </c>
      <c r="R830" t="s">
        <v>8329</v>
      </c>
      <c r="S830" s="13">
        <f t="shared" si="49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50"/>
        <v>1.04</v>
      </c>
      <c r="P831" s="6">
        <f t="shared" si="48"/>
        <v>32.5</v>
      </c>
      <c r="Q831" t="s">
        <v>8328</v>
      </c>
      <c r="R831" t="s">
        <v>8329</v>
      </c>
      <c r="S831" s="13">
        <f t="shared" si="49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50"/>
        <v>1.0783333333333334</v>
      </c>
      <c r="P832" s="6">
        <f t="shared" si="48"/>
        <v>60.65625</v>
      </c>
      <c r="Q832" t="s">
        <v>8328</v>
      </c>
      <c r="R832" t="s">
        <v>8329</v>
      </c>
      <c r="S832" s="13">
        <f t="shared" si="49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50"/>
        <v>2.3333333333333335</v>
      </c>
      <c r="P833" s="6">
        <f t="shared" si="48"/>
        <v>175</v>
      </c>
      <c r="Q833" t="s">
        <v>8328</v>
      </c>
      <c r="R833" t="s">
        <v>8329</v>
      </c>
      <c r="S833" s="13">
        <f t="shared" si="49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50"/>
        <v>1.0060706666666666</v>
      </c>
      <c r="P834" s="6">
        <f t="shared" ref="P834:P897" si="52">E834/L834</f>
        <v>97.993896103896105</v>
      </c>
      <c r="Q834" t="s">
        <v>8328</v>
      </c>
      <c r="R834" t="s">
        <v>8329</v>
      </c>
      <c r="S834" s="13">
        <f t="shared" ref="S834:S897" si="53">(((J834/60)/60)/24)+DATE(1970,1,1)</f>
        <v>40869.675173611111</v>
      </c>
      <c r="T834" s="12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0"/>
        <v>1.0166666666666666</v>
      </c>
      <c r="P835" s="6">
        <f t="shared" si="52"/>
        <v>148.78048780487805</v>
      </c>
      <c r="Q835" t="s">
        <v>8328</v>
      </c>
      <c r="R835" t="s">
        <v>8329</v>
      </c>
      <c r="S835" s="13">
        <f t="shared" si="53"/>
        <v>41718.878182870372</v>
      </c>
      <c r="T835" s="12">
        <f t="shared" si="51"/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ref="O836:O899" si="54">E836/D836</f>
        <v>1.3101818181818181</v>
      </c>
      <c r="P836" s="6">
        <f t="shared" si="52"/>
        <v>96.08</v>
      </c>
      <c r="Q836" t="s">
        <v>8328</v>
      </c>
      <c r="R836" t="s">
        <v>8329</v>
      </c>
      <c r="S836" s="13">
        <f t="shared" si="53"/>
        <v>41422.822824074072</v>
      </c>
      <c r="T836" s="12">
        <f t="shared" ref="T836:T899" si="55">(((I836/60)/60)/24)+DATE(1970,1,1)</f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4"/>
        <v>1.1725000000000001</v>
      </c>
      <c r="P837" s="6">
        <f t="shared" si="52"/>
        <v>58.625</v>
      </c>
      <c r="Q837" t="s">
        <v>8328</v>
      </c>
      <c r="R837" t="s">
        <v>8329</v>
      </c>
      <c r="S837" s="13">
        <f t="shared" si="53"/>
        <v>41005.45784722222</v>
      </c>
      <c r="T837" s="12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4"/>
        <v>1.009304</v>
      </c>
      <c r="P838" s="6">
        <f t="shared" si="52"/>
        <v>109.70695652173914</v>
      </c>
      <c r="Q838" t="s">
        <v>8328</v>
      </c>
      <c r="R838" t="s">
        <v>8329</v>
      </c>
      <c r="S838" s="13">
        <f t="shared" si="53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4"/>
        <v>1.218</v>
      </c>
      <c r="P839" s="6">
        <f t="shared" si="52"/>
        <v>49.112903225806448</v>
      </c>
      <c r="Q839" t="s">
        <v>8328</v>
      </c>
      <c r="R839" t="s">
        <v>8329</v>
      </c>
      <c r="S839" s="13">
        <f t="shared" si="53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4"/>
        <v>1.454</v>
      </c>
      <c r="P840" s="6">
        <f t="shared" si="52"/>
        <v>47.672131147540981</v>
      </c>
      <c r="Q840" t="s">
        <v>8328</v>
      </c>
      <c r="R840" t="s">
        <v>8329</v>
      </c>
      <c r="S840" s="13">
        <f t="shared" si="53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4"/>
        <v>1.166166</v>
      </c>
      <c r="P841" s="6">
        <f t="shared" si="52"/>
        <v>60.737812499999997</v>
      </c>
      <c r="Q841" t="s">
        <v>8328</v>
      </c>
      <c r="R841" t="s">
        <v>8329</v>
      </c>
      <c r="S841" s="13">
        <f t="shared" si="53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4"/>
        <v>1.2041660000000001</v>
      </c>
      <c r="P842" s="6">
        <f t="shared" si="52"/>
        <v>63.37715789473684</v>
      </c>
      <c r="Q842" t="s">
        <v>8328</v>
      </c>
      <c r="R842" t="s">
        <v>8330</v>
      </c>
      <c r="S842" s="13">
        <f t="shared" si="53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4"/>
        <v>1.0132000000000001</v>
      </c>
      <c r="P843" s="6">
        <f t="shared" si="52"/>
        <v>53.893617021276597</v>
      </c>
      <c r="Q843" t="s">
        <v>8328</v>
      </c>
      <c r="R843" t="s">
        <v>8330</v>
      </c>
      <c r="S843" s="13">
        <f t="shared" si="53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4"/>
        <v>1.0431999999999999</v>
      </c>
      <c r="P844" s="6">
        <f t="shared" si="52"/>
        <v>66.871794871794876</v>
      </c>
      <c r="Q844" t="s">
        <v>8328</v>
      </c>
      <c r="R844" t="s">
        <v>8330</v>
      </c>
      <c r="S844" s="13">
        <f t="shared" si="53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4"/>
        <v>2.6713333333333331</v>
      </c>
      <c r="P845" s="6">
        <f t="shared" si="52"/>
        <v>63.102362204724407</v>
      </c>
      <c r="Q845" t="s">
        <v>8328</v>
      </c>
      <c r="R845" t="s">
        <v>8330</v>
      </c>
      <c r="S845" s="13">
        <f t="shared" si="53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4"/>
        <v>1.9413333333333334</v>
      </c>
      <c r="P846" s="6">
        <f t="shared" si="52"/>
        <v>36.628930817610062</v>
      </c>
      <c r="Q846" t="s">
        <v>8328</v>
      </c>
      <c r="R846" t="s">
        <v>8330</v>
      </c>
      <c r="S846" s="13">
        <f t="shared" si="53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4"/>
        <v>1.203802</v>
      </c>
      <c r="P847" s="6">
        <f t="shared" si="52"/>
        <v>34.005706214689269</v>
      </c>
      <c r="Q847" t="s">
        <v>8328</v>
      </c>
      <c r="R847" t="s">
        <v>8330</v>
      </c>
      <c r="S847" s="13">
        <f t="shared" si="53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4"/>
        <v>1.2200090909090908</v>
      </c>
      <c r="P848" s="6">
        <f t="shared" si="52"/>
        <v>28.553404255319148</v>
      </c>
      <c r="Q848" t="s">
        <v>8328</v>
      </c>
      <c r="R848" t="s">
        <v>8330</v>
      </c>
      <c r="S848" s="13">
        <f t="shared" si="53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4"/>
        <v>1</v>
      </c>
      <c r="P849" s="6">
        <f t="shared" si="52"/>
        <v>10</v>
      </c>
      <c r="Q849" t="s">
        <v>8328</v>
      </c>
      <c r="R849" t="s">
        <v>8330</v>
      </c>
      <c r="S849" s="13">
        <f t="shared" si="53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4"/>
        <v>1</v>
      </c>
      <c r="P850" s="6">
        <f t="shared" si="52"/>
        <v>18.75</v>
      </c>
      <c r="Q850" t="s">
        <v>8328</v>
      </c>
      <c r="R850" t="s">
        <v>8330</v>
      </c>
      <c r="S850" s="13">
        <f t="shared" si="53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4"/>
        <v>1.1990000000000001</v>
      </c>
      <c r="P851" s="6">
        <f t="shared" si="52"/>
        <v>41.704347826086959</v>
      </c>
      <c r="Q851" t="s">
        <v>8328</v>
      </c>
      <c r="R851" t="s">
        <v>8330</v>
      </c>
      <c r="S851" s="13">
        <f t="shared" si="53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4"/>
        <v>1.55175</v>
      </c>
      <c r="P852" s="6">
        <f t="shared" si="52"/>
        <v>46.669172932330824</v>
      </c>
      <c r="Q852" t="s">
        <v>8328</v>
      </c>
      <c r="R852" t="s">
        <v>8330</v>
      </c>
      <c r="S852" s="13">
        <f t="shared" si="53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4"/>
        <v>1.3045</v>
      </c>
      <c r="P853" s="6">
        <f t="shared" si="52"/>
        <v>37.271428571428572</v>
      </c>
      <c r="Q853" t="s">
        <v>8328</v>
      </c>
      <c r="R853" t="s">
        <v>8330</v>
      </c>
      <c r="S853" s="13">
        <f t="shared" si="53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4"/>
        <v>1.0497142857142858</v>
      </c>
      <c r="P854" s="6">
        <f t="shared" si="52"/>
        <v>59.258064516129032</v>
      </c>
      <c r="Q854" t="s">
        <v>8328</v>
      </c>
      <c r="R854" t="s">
        <v>8330</v>
      </c>
      <c r="S854" s="13">
        <f t="shared" si="53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4"/>
        <v>1</v>
      </c>
      <c r="P855" s="6">
        <f t="shared" si="52"/>
        <v>30</v>
      </c>
      <c r="Q855" t="s">
        <v>8328</v>
      </c>
      <c r="R855" t="s">
        <v>8330</v>
      </c>
      <c r="S855" s="13">
        <f t="shared" si="53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4"/>
        <v>1.1822050359712231</v>
      </c>
      <c r="P856" s="6">
        <f t="shared" si="52"/>
        <v>65.8623246492986</v>
      </c>
      <c r="Q856" t="s">
        <v>8328</v>
      </c>
      <c r="R856" t="s">
        <v>8330</v>
      </c>
      <c r="S856" s="13">
        <f t="shared" si="53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4"/>
        <v>1.0344827586206897</v>
      </c>
      <c r="P857" s="6">
        <f t="shared" si="52"/>
        <v>31.914893617021278</v>
      </c>
      <c r="Q857" t="s">
        <v>8328</v>
      </c>
      <c r="R857" t="s">
        <v>8330</v>
      </c>
      <c r="S857" s="13">
        <f t="shared" si="53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4"/>
        <v>2.1800000000000002</v>
      </c>
      <c r="P858" s="6">
        <f t="shared" si="52"/>
        <v>19.464285714285715</v>
      </c>
      <c r="Q858" t="s">
        <v>8328</v>
      </c>
      <c r="R858" t="s">
        <v>8330</v>
      </c>
      <c r="S858" s="13">
        <f t="shared" si="53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4"/>
        <v>1</v>
      </c>
      <c r="P859" s="6">
        <f t="shared" si="52"/>
        <v>50</v>
      </c>
      <c r="Q859" t="s">
        <v>8328</v>
      </c>
      <c r="R859" t="s">
        <v>8330</v>
      </c>
      <c r="S859" s="13">
        <f t="shared" si="53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4"/>
        <v>1.4400583333333332</v>
      </c>
      <c r="P860" s="6">
        <f t="shared" si="52"/>
        <v>22.737763157894737</v>
      </c>
      <c r="Q860" t="s">
        <v>8328</v>
      </c>
      <c r="R860" t="s">
        <v>8330</v>
      </c>
      <c r="S860" s="13">
        <f t="shared" si="53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4"/>
        <v>1.0467500000000001</v>
      </c>
      <c r="P861" s="6">
        <f t="shared" si="52"/>
        <v>42.724489795918366</v>
      </c>
      <c r="Q861" t="s">
        <v>8328</v>
      </c>
      <c r="R861" t="s">
        <v>8330</v>
      </c>
      <c r="S861" s="13">
        <f t="shared" si="53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4"/>
        <v>0.18142857142857144</v>
      </c>
      <c r="P862" s="6">
        <f t="shared" si="52"/>
        <v>52.916666666666664</v>
      </c>
      <c r="Q862" t="s">
        <v>8328</v>
      </c>
      <c r="R862" t="s">
        <v>8331</v>
      </c>
      <c r="S862" s="13">
        <f t="shared" si="53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4"/>
        <v>2.2444444444444444E-2</v>
      </c>
      <c r="P863" s="6">
        <f t="shared" si="52"/>
        <v>50.5</v>
      </c>
      <c r="Q863" t="s">
        <v>8328</v>
      </c>
      <c r="R863" t="s">
        <v>8331</v>
      </c>
      <c r="S863" s="13">
        <f t="shared" si="53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4"/>
        <v>3.3999999999999998E-3</v>
      </c>
      <c r="P864" s="6">
        <f t="shared" si="52"/>
        <v>42.5</v>
      </c>
      <c r="Q864" t="s">
        <v>8328</v>
      </c>
      <c r="R864" t="s">
        <v>8331</v>
      </c>
      <c r="S864" s="13">
        <f t="shared" si="53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4"/>
        <v>4.4999999999999998E-2</v>
      </c>
      <c r="P865" s="6">
        <f t="shared" si="52"/>
        <v>18</v>
      </c>
      <c r="Q865" t="s">
        <v>8328</v>
      </c>
      <c r="R865" t="s">
        <v>8331</v>
      </c>
      <c r="S865" s="13">
        <f t="shared" si="53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4"/>
        <v>0.41538461538461541</v>
      </c>
      <c r="P866" s="6">
        <f t="shared" si="52"/>
        <v>34.177215189873415</v>
      </c>
      <c r="Q866" t="s">
        <v>8328</v>
      </c>
      <c r="R866" t="s">
        <v>8331</v>
      </c>
      <c r="S866" s="13">
        <f t="shared" si="53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4"/>
        <v>2.0454545454545454E-2</v>
      </c>
      <c r="P867" s="6">
        <f t="shared" si="52"/>
        <v>22.5</v>
      </c>
      <c r="Q867" t="s">
        <v>8328</v>
      </c>
      <c r="R867" t="s">
        <v>8331</v>
      </c>
      <c r="S867" s="13">
        <f t="shared" si="53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4"/>
        <v>0.18285714285714286</v>
      </c>
      <c r="P868" s="6">
        <f t="shared" si="52"/>
        <v>58.18181818181818</v>
      </c>
      <c r="Q868" t="s">
        <v>8328</v>
      </c>
      <c r="R868" t="s">
        <v>8331</v>
      </c>
      <c r="S868" s="13">
        <f t="shared" si="53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4"/>
        <v>0.2402</v>
      </c>
      <c r="P869" s="6">
        <f t="shared" si="52"/>
        <v>109.18181818181819</v>
      </c>
      <c r="Q869" t="s">
        <v>8328</v>
      </c>
      <c r="R869" t="s">
        <v>8331</v>
      </c>
      <c r="S869" s="13">
        <f t="shared" si="53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4"/>
        <v>1.1111111111111111E-3</v>
      </c>
      <c r="P870" s="6">
        <f t="shared" si="52"/>
        <v>50</v>
      </c>
      <c r="Q870" t="s">
        <v>8328</v>
      </c>
      <c r="R870" t="s">
        <v>8331</v>
      </c>
      <c r="S870" s="13">
        <f t="shared" si="53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4"/>
        <v>0.11818181818181818</v>
      </c>
      <c r="P871" s="6">
        <f t="shared" si="52"/>
        <v>346.66666666666669</v>
      </c>
      <c r="Q871" t="s">
        <v>8328</v>
      </c>
      <c r="R871" t="s">
        <v>8331</v>
      </c>
      <c r="S871" s="13">
        <f t="shared" si="53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4"/>
        <v>3.0999999999999999E-3</v>
      </c>
      <c r="P872" s="6">
        <f t="shared" si="52"/>
        <v>12.4</v>
      </c>
      <c r="Q872" t="s">
        <v>8328</v>
      </c>
      <c r="R872" t="s">
        <v>8331</v>
      </c>
      <c r="S872" s="13">
        <f t="shared" si="53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4"/>
        <v>5.4166666666666669E-2</v>
      </c>
      <c r="P873" s="6">
        <f t="shared" si="52"/>
        <v>27.083333333333332</v>
      </c>
      <c r="Q873" t="s">
        <v>8328</v>
      </c>
      <c r="R873" t="s">
        <v>8331</v>
      </c>
      <c r="S873" s="13">
        <f t="shared" si="53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4"/>
        <v>8.1250000000000003E-3</v>
      </c>
      <c r="P874" s="6">
        <f t="shared" si="52"/>
        <v>32.5</v>
      </c>
      <c r="Q874" t="s">
        <v>8328</v>
      </c>
      <c r="R874" t="s">
        <v>8331</v>
      </c>
      <c r="S874" s="13">
        <f t="shared" si="53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4"/>
        <v>1.2857142857142857E-2</v>
      </c>
      <c r="P875" s="6">
        <f t="shared" si="52"/>
        <v>9</v>
      </c>
      <c r="Q875" t="s">
        <v>8328</v>
      </c>
      <c r="R875" t="s">
        <v>8331</v>
      </c>
      <c r="S875" s="13">
        <f t="shared" si="53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4"/>
        <v>0.24333333333333335</v>
      </c>
      <c r="P876" s="6">
        <f t="shared" si="52"/>
        <v>34.761904761904759</v>
      </c>
      <c r="Q876" t="s">
        <v>8328</v>
      </c>
      <c r="R876" t="s">
        <v>8331</v>
      </c>
      <c r="S876" s="13">
        <f t="shared" si="53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4"/>
        <v>0</v>
      </c>
      <c r="P877" s="6" t="e">
        <f t="shared" si="52"/>
        <v>#DIV/0!</v>
      </c>
      <c r="Q877" t="s">
        <v>8328</v>
      </c>
      <c r="R877" t="s">
        <v>8331</v>
      </c>
      <c r="S877" s="13">
        <f t="shared" si="53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4"/>
        <v>0.40799492385786801</v>
      </c>
      <c r="P878" s="6">
        <f t="shared" si="52"/>
        <v>28.577777777777779</v>
      </c>
      <c r="Q878" t="s">
        <v>8328</v>
      </c>
      <c r="R878" t="s">
        <v>8331</v>
      </c>
      <c r="S878" s="13">
        <f t="shared" si="53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4"/>
        <v>0.67549999999999999</v>
      </c>
      <c r="P879" s="6">
        <f t="shared" si="52"/>
        <v>46.586206896551722</v>
      </c>
      <c r="Q879" t="s">
        <v>8328</v>
      </c>
      <c r="R879" t="s">
        <v>8331</v>
      </c>
      <c r="S879" s="13">
        <f t="shared" si="53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4"/>
        <v>1.2999999999999999E-2</v>
      </c>
      <c r="P880" s="6">
        <f t="shared" si="52"/>
        <v>32.5</v>
      </c>
      <c r="Q880" t="s">
        <v>8328</v>
      </c>
      <c r="R880" t="s">
        <v>8331</v>
      </c>
      <c r="S880" s="13">
        <f t="shared" si="53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4"/>
        <v>0.30666666666666664</v>
      </c>
      <c r="P881" s="6">
        <f t="shared" si="52"/>
        <v>21.466666666666665</v>
      </c>
      <c r="Q881" t="s">
        <v>8328</v>
      </c>
      <c r="R881" t="s">
        <v>8331</v>
      </c>
      <c r="S881" s="13">
        <f t="shared" si="53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4"/>
        <v>2.9894179894179893E-2</v>
      </c>
      <c r="P882" s="6">
        <f t="shared" si="52"/>
        <v>14.125</v>
      </c>
      <c r="Q882" t="s">
        <v>8328</v>
      </c>
      <c r="R882" t="s">
        <v>8332</v>
      </c>
      <c r="S882" s="13">
        <f t="shared" si="53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4"/>
        <v>8.0000000000000002E-3</v>
      </c>
      <c r="P883" s="6">
        <f t="shared" si="52"/>
        <v>30</v>
      </c>
      <c r="Q883" t="s">
        <v>8328</v>
      </c>
      <c r="R883" t="s">
        <v>8332</v>
      </c>
      <c r="S883" s="13">
        <f t="shared" si="53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4"/>
        <v>0.20133333333333334</v>
      </c>
      <c r="P884" s="6">
        <f t="shared" si="52"/>
        <v>21.571428571428573</v>
      </c>
      <c r="Q884" t="s">
        <v>8328</v>
      </c>
      <c r="R884" t="s">
        <v>8332</v>
      </c>
      <c r="S884" s="13">
        <f t="shared" si="53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4"/>
        <v>0.4002</v>
      </c>
      <c r="P885" s="6">
        <f t="shared" si="52"/>
        <v>83.375</v>
      </c>
      <c r="Q885" t="s">
        <v>8328</v>
      </c>
      <c r="R885" t="s">
        <v>8332</v>
      </c>
      <c r="S885" s="13">
        <f t="shared" si="53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4"/>
        <v>0.01</v>
      </c>
      <c r="P886" s="6">
        <f t="shared" si="52"/>
        <v>10</v>
      </c>
      <c r="Q886" t="s">
        <v>8328</v>
      </c>
      <c r="R886" t="s">
        <v>8332</v>
      </c>
      <c r="S886" s="13">
        <f t="shared" si="53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4"/>
        <v>0.75</v>
      </c>
      <c r="P887" s="6">
        <f t="shared" si="52"/>
        <v>35.714285714285715</v>
      </c>
      <c r="Q887" t="s">
        <v>8328</v>
      </c>
      <c r="R887" t="s">
        <v>8332</v>
      </c>
      <c r="S887" s="13">
        <f t="shared" si="53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4"/>
        <v>0.41</v>
      </c>
      <c r="P888" s="6">
        <f t="shared" si="52"/>
        <v>29.285714285714285</v>
      </c>
      <c r="Q888" t="s">
        <v>8328</v>
      </c>
      <c r="R888" t="s">
        <v>8332</v>
      </c>
      <c r="S888" s="13">
        <f t="shared" si="53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4"/>
        <v>0</v>
      </c>
      <c r="P889" s="6" t="e">
        <f t="shared" si="52"/>
        <v>#DIV/0!</v>
      </c>
      <c r="Q889" t="s">
        <v>8328</v>
      </c>
      <c r="R889" t="s">
        <v>8332</v>
      </c>
      <c r="S889" s="13">
        <f t="shared" si="53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4"/>
        <v>7.1999999999999995E-2</v>
      </c>
      <c r="P890" s="6">
        <f t="shared" si="52"/>
        <v>18</v>
      </c>
      <c r="Q890" t="s">
        <v>8328</v>
      </c>
      <c r="R890" t="s">
        <v>8332</v>
      </c>
      <c r="S890" s="13">
        <f t="shared" si="53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4"/>
        <v>9.4412800000000005E-2</v>
      </c>
      <c r="P891" s="6">
        <f t="shared" si="52"/>
        <v>73.760000000000005</v>
      </c>
      <c r="Q891" t="s">
        <v>8328</v>
      </c>
      <c r="R891" t="s">
        <v>8332</v>
      </c>
      <c r="S891" s="13">
        <f t="shared" si="53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4"/>
        <v>4.1666666666666664E-2</v>
      </c>
      <c r="P892" s="6">
        <f t="shared" si="52"/>
        <v>31.25</v>
      </c>
      <c r="Q892" t="s">
        <v>8328</v>
      </c>
      <c r="R892" t="s">
        <v>8332</v>
      </c>
      <c r="S892" s="13">
        <f t="shared" si="53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4"/>
        <v>3.2500000000000001E-2</v>
      </c>
      <c r="P893" s="6">
        <f t="shared" si="52"/>
        <v>28.888888888888889</v>
      </c>
      <c r="Q893" t="s">
        <v>8328</v>
      </c>
      <c r="R893" t="s">
        <v>8332</v>
      </c>
      <c r="S893" s="13">
        <f t="shared" si="53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4"/>
        <v>0.40749999999999997</v>
      </c>
      <c r="P894" s="6">
        <f t="shared" si="52"/>
        <v>143.8235294117647</v>
      </c>
      <c r="Q894" t="s">
        <v>8328</v>
      </c>
      <c r="R894" t="s">
        <v>8332</v>
      </c>
      <c r="S894" s="13">
        <f t="shared" si="53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4"/>
        <v>0.1</v>
      </c>
      <c r="P895" s="6">
        <f t="shared" si="52"/>
        <v>40</v>
      </c>
      <c r="Q895" t="s">
        <v>8328</v>
      </c>
      <c r="R895" t="s">
        <v>8332</v>
      </c>
      <c r="S895" s="13">
        <f t="shared" si="53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4"/>
        <v>0.39169999999999999</v>
      </c>
      <c r="P896" s="6">
        <f t="shared" si="52"/>
        <v>147.81132075471697</v>
      </c>
      <c r="Q896" t="s">
        <v>8328</v>
      </c>
      <c r="R896" t="s">
        <v>8332</v>
      </c>
      <c r="S896" s="13">
        <f t="shared" si="53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4"/>
        <v>2.4375000000000001E-2</v>
      </c>
      <c r="P897" s="6">
        <f t="shared" si="52"/>
        <v>27.857142857142858</v>
      </c>
      <c r="Q897" t="s">
        <v>8328</v>
      </c>
      <c r="R897" t="s">
        <v>8332</v>
      </c>
      <c r="S897" s="13">
        <f t="shared" si="53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4"/>
        <v>0.4</v>
      </c>
      <c r="P898" s="6">
        <f t="shared" ref="P898:P961" si="56">E898/L898</f>
        <v>44.444444444444443</v>
      </c>
      <c r="Q898" t="s">
        <v>8328</v>
      </c>
      <c r="R898" t="s">
        <v>8332</v>
      </c>
      <c r="S898" s="13">
        <f t="shared" ref="S898:S961" si="57">(((J898/60)/60)/24)+DATE(1970,1,1)</f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4"/>
        <v>0</v>
      </c>
      <c r="P899" s="6" t="e">
        <f t="shared" si="56"/>
        <v>#DIV/0!</v>
      </c>
      <c r="Q899" t="s">
        <v>8328</v>
      </c>
      <c r="R899" t="s">
        <v>8332</v>
      </c>
      <c r="S899" s="13">
        <f t="shared" si="57"/>
        <v>41211.688750000001</v>
      </c>
      <c r="T899" s="12">
        <f t="shared" si="55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ref="O900:O963" si="58">E900/D900</f>
        <v>2.8000000000000001E-2</v>
      </c>
      <c r="P900" s="6">
        <f t="shared" si="56"/>
        <v>35</v>
      </c>
      <c r="Q900" t="s">
        <v>8328</v>
      </c>
      <c r="R900" t="s">
        <v>8332</v>
      </c>
      <c r="S900" s="13">
        <f t="shared" si="57"/>
        <v>40878.758217592593</v>
      </c>
      <c r="T900" s="12">
        <f t="shared" ref="T900:T963" si="59"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8"/>
        <v>0.37333333333333335</v>
      </c>
      <c r="P901" s="6">
        <f t="shared" si="56"/>
        <v>35</v>
      </c>
      <c r="Q901" t="s">
        <v>8328</v>
      </c>
      <c r="R901" t="s">
        <v>8332</v>
      </c>
      <c r="S901" s="13">
        <f t="shared" si="57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8"/>
        <v>4.1999999999999997E-3</v>
      </c>
      <c r="P902" s="6">
        <f t="shared" si="56"/>
        <v>10.5</v>
      </c>
      <c r="Q902" t="s">
        <v>8328</v>
      </c>
      <c r="R902" t="s">
        <v>8331</v>
      </c>
      <c r="S902" s="13">
        <f t="shared" si="57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8"/>
        <v>0</v>
      </c>
      <c r="P903" s="6" t="e">
        <f t="shared" si="56"/>
        <v>#DIV/0!</v>
      </c>
      <c r="Q903" t="s">
        <v>8328</v>
      </c>
      <c r="R903" t="s">
        <v>8331</v>
      </c>
      <c r="S903" s="13">
        <f t="shared" si="57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8"/>
        <v>3.0000000000000001E-3</v>
      </c>
      <c r="P904" s="6">
        <f t="shared" si="56"/>
        <v>30</v>
      </c>
      <c r="Q904" t="s">
        <v>8328</v>
      </c>
      <c r="R904" t="s">
        <v>8331</v>
      </c>
      <c r="S904" s="13">
        <f t="shared" si="57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8"/>
        <v>3.2000000000000001E-2</v>
      </c>
      <c r="P905" s="6">
        <f t="shared" si="56"/>
        <v>40</v>
      </c>
      <c r="Q905" t="s">
        <v>8328</v>
      </c>
      <c r="R905" t="s">
        <v>8331</v>
      </c>
      <c r="S905" s="13">
        <f t="shared" si="57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8"/>
        <v>3.0200000000000001E-3</v>
      </c>
      <c r="P906" s="6">
        <f t="shared" si="56"/>
        <v>50.333333333333336</v>
      </c>
      <c r="Q906" t="s">
        <v>8328</v>
      </c>
      <c r="R906" t="s">
        <v>8331</v>
      </c>
      <c r="S906" s="13">
        <f t="shared" si="57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8"/>
        <v>3.0153846153846153E-2</v>
      </c>
      <c r="P907" s="6">
        <f t="shared" si="56"/>
        <v>32.666666666666664</v>
      </c>
      <c r="Q907" t="s">
        <v>8328</v>
      </c>
      <c r="R907" t="s">
        <v>8331</v>
      </c>
      <c r="S907" s="13">
        <f t="shared" si="57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8"/>
        <v>0</v>
      </c>
      <c r="P908" s="6" t="e">
        <f t="shared" si="56"/>
        <v>#DIV/0!</v>
      </c>
      <c r="Q908" t="s">
        <v>8328</v>
      </c>
      <c r="R908" t="s">
        <v>8331</v>
      </c>
      <c r="S908" s="13">
        <f t="shared" si="57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8"/>
        <v>0</v>
      </c>
      <c r="P909" s="6" t="e">
        <f t="shared" si="56"/>
        <v>#DIV/0!</v>
      </c>
      <c r="Q909" t="s">
        <v>8328</v>
      </c>
      <c r="R909" t="s">
        <v>8331</v>
      </c>
      <c r="S909" s="13">
        <f t="shared" si="57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8"/>
        <v>0</v>
      </c>
      <c r="P910" s="6" t="e">
        <f t="shared" si="56"/>
        <v>#DIV/0!</v>
      </c>
      <c r="Q910" t="s">
        <v>8328</v>
      </c>
      <c r="R910" t="s">
        <v>8331</v>
      </c>
      <c r="S910" s="13">
        <f t="shared" si="57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8"/>
        <v>3.2500000000000001E-2</v>
      </c>
      <c r="P911" s="6">
        <f t="shared" si="56"/>
        <v>65</v>
      </c>
      <c r="Q911" t="s">
        <v>8328</v>
      </c>
      <c r="R911" t="s">
        <v>8331</v>
      </c>
      <c r="S911" s="13">
        <f t="shared" si="57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8"/>
        <v>0.22363636363636363</v>
      </c>
      <c r="P912" s="6">
        <f t="shared" si="56"/>
        <v>24.6</v>
      </c>
      <c r="Q912" t="s">
        <v>8328</v>
      </c>
      <c r="R912" t="s">
        <v>8331</v>
      </c>
      <c r="S912" s="13">
        <f t="shared" si="57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8"/>
        <v>0</v>
      </c>
      <c r="P913" s="6" t="e">
        <f t="shared" si="56"/>
        <v>#DIV/0!</v>
      </c>
      <c r="Q913" t="s">
        <v>8328</v>
      </c>
      <c r="R913" t="s">
        <v>8331</v>
      </c>
      <c r="S913" s="13">
        <f t="shared" si="57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8"/>
        <v>8.5714285714285719E-3</v>
      </c>
      <c r="P914" s="6">
        <f t="shared" si="56"/>
        <v>15</v>
      </c>
      <c r="Q914" t="s">
        <v>8328</v>
      </c>
      <c r="R914" t="s">
        <v>8331</v>
      </c>
      <c r="S914" s="13">
        <f t="shared" si="57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8"/>
        <v>6.6066666666666662E-2</v>
      </c>
      <c r="P915" s="6">
        <f t="shared" si="56"/>
        <v>82.583333333333329</v>
      </c>
      <c r="Q915" t="s">
        <v>8328</v>
      </c>
      <c r="R915" t="s">
        <v>8331</v>
      </c>
      <c r="S915" s="13">
        <f t="shared" si="57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8"/>
        <v>0</v>
      </c>
      <c r="P916" s="6" t="e">
        <f t="shared" si="56"/>
        <v>#DIV/0!</v>
      </c>
      <c r="Q916" t="s">
        <v>8328</v>
      </c>
      <c r="R916" t="s">
        <v>8331</v>
      </c>
      <c r="S916" s="13">
        <f t="shared" si="57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8"/>
        <v>5.7692307692307696E-2</v>
      </c>
      <c r="P917" s="6">
        <f t="shared" si="56"/>
        <v>41.666666666666664</v>
      </c>
      <c r="Q917" t="s">
        <v>8328</v>
      </c>
      <c r="R917" t="s">
        <v>8331</v>
      </c>
      <c r="S917" s="13">
        <f t="shared" si="57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8"/>
        <v>0</v>
      </c>
      <c r="P918" s="6" t="e">
        <f t="shared" si="56"/>
        <v>#DIV/0!</v>
      </c>
      <c r="Q918" t="s">
        <v>8328</v>
      </c>
      <c r="R918" t="s">
        <v>8331</v>
      </c>
      <c r="S918" s="13">
        <f t="shared" si="57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8"/>
        <v>6.0000000000000001E-3</v>
      </c>
      <c r="P919" s="6">
        <f t="shared" si="56"/>
        <v>30</v>
      </c>
      <c r="Q919" t="s">
        <v>8328</v>
      </c>
      <c r="R919" t="s">
        <v>8331</v>
      </c>
      <c r="S919" s="13">
        <f t="shared" si="57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8"/>
        <v>5.0256410256410255E-2</v>
      </c>
      <c r="P920" s="6">
        <f t="shared" si="56"/>
        <v>19.600000000000001</v>
      </c>
      <c r="Q920" t="s">
        <v>8328</v>
      </c>
      <c r="R920" t="s">
        <v>8331</v>
      </c>
      <c r="S920" s="13">
        <f t="shared" si="57"/>
        <v>41944.916215277779</v>
      </c>
      <c r="T920" s="12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8"/>
        <v>5.0000000000000001E-3</v>
      </c>
      <c r="P921" s="6">
        <f t="shared" si="56"/>
        <v>100</v>
      </c>
      <c r="Q921" t="s">
        <v>8328</v>
      </c>
      <c r="R921" t="s">
        <v>8331</v>
      </c>
      <c r="S921" s="13">
        <f t="shared" si="57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8"/>
        <v>0</v>
      </c>
      <c r="P922" s="6" t="e">
        <f t="shared" si="56"/>
        <v>#DIV/0!</v>
      </c>
      <c r="Q922" t="s">
        <v>8328</v>
      </c>
      <c r="R922" t="s">
        <v>8331</v>
      </c>
      <c r="S922" s="13">
        <f t="shared" si="57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8"/>
        <v>0.309</v>
      </c>
      <c r="P923" s="6">
        <f t="shared" si="56"/>
        <v>231.75</v>
      </c>
      <c r="Q923" t="s">
        <v>8328</v>
      </c>
      <c r="R923" t="s">
        <v>8331</v>
      </c>
      <c r="S923" s="13">
        <f t="shared" si="57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8"/>
        <v>0.21037037037037037</v>
      </c>
      <c r="P924" s="6">
        <f t="shared" si="56"/>
        <v>189.33333333333334</v>
      </c>
      <c r="Q924" t="s">
        <v>8328</v>
      </c>
      <c r="R924" t="s">
        <v>8331</v>
      </c>
      <c r="S924" s="13">
        <f t="shared" si="57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8"/>
        <v>2.1999999999999999E-2</v>
      </c>
      <c r="P925" s="6">
        <f t="shared" si="56"/>
        <v>55</v>
      </c>
      <c r="Q925" t="s">
        <v>8328</v>
      </c>
      <c r="R925" t="s">
        <v>8331</v>
      </c>
      <c r="S925" s="13">
        <f t="shared" si="57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8"/>
        <v>0.109</v>
      </c>
      <c r="P926" s="6">
        <f t="shared" si="56"/>
        <v>21.8</v>
      </c>
      <c r="Q926" t="s">
        <v>8328</v>
      </c>
      <c r="R926" t="s">
        <v>8331</v>
      </c>
      <c r="S926" s="13">
        <f t="shared" si="57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8"/>
        <v>2.6666666666666668E-2</v>
      </c>
      <c r="P927" s="6">
        <f t="shared" si="56"/>
        <v>32</v>
      </c>
      <c r="Q927" t="s">
        <v>8328</v>
      </c>
      <c r="R927" t="s">
        <v>8331</v>
      </c>
      <c r="S927" s="13">
        <f t="shared" si="57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8"/>
        <v>0</v>
      </c>
      <c r="P928" s="6" t="e">
        <f t="shared" si="56"/>
        <v>#DIV/0!</v>
      </c>
      <c r="Q928" t="s">
        <v>8328</v>
      </c>
      <c r="R928" t="s">
        <v>8331</v>
      </c>
      <c r="S928" s="13">
        <f t="shared" si="57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8"/>
        <v>0</v>
      </c>
      <c r="P929" s="6" t="e">
        <f t="shared" si="56"/>
        <v>#DIV/0!</v>
      </c>
      <c r="Q929" t="s">
        <v>8328</v>
      </c>
      <c r="R929" t="s">
        <v>8331</v>
      </c>
      <c r="S929" s="13">
        <f t="shared" si="57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8"/>
        <v>0.10862068965517241</v>
      </c>
      <c r="P930" s="6">
        <f t="shared" si="56"/>
        <v>56.25</v>
      </c>
      <c r="Q930" t="s">
        <v>8328</v>
      </c>
      <c r="R930" t="s">
        <v>8331</v>
      </c>
      <c r="S930" s="13">
        <f t="shared" si="57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8"/>
        <v>0</v>
      </c>
      <c r="P931" s="6" t="e">
        <f t="shared" si="56"/>
        <v>#DIV/0!</v>
      </c>
      <c r="Q931" t="s">
        <v>8328</v>
      </c>
      <c r="R931" t="s">
        <v>8331</v>
      </c>
      <c r="S931" s="13">
        <f t="shared" si="57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8"/>
        <v>0.38333333333333336</v>
      </c>
      <c r="P932" s="6">
        <f t="shared" si="56"/>
        <v>69</v>
      </c>
      <c r="Q932" t="s">
        <v>8328</v>
      </c>
      <c r="R932" t="s">
        <v>8331</v>
      </c>
      <c r="S932" s="13">
        <f t="shared" si="57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8"/>
        <v>6.5500000000000003E-2</v>
      </c>
      <c r="P933" s="6">
        <f t="shared" si="56"/>
        <v>18.714285714285715</v>
      </c>
      <c r="Q933" t="s">
        <v>8328</v>
      </c>
      <c r="R933" t="s">
        <v>8331</v>
      </c>
      <c r="S933" s="13">
        <f t="shared" si="57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8"/>
        <v>0.14536842105263159</v>
      </c>
      <c r="P934" s="6">
        <f t="shared" si="56"/>
        <v>46.033333333333331</v>
      </c>
      <c r="Q934" t="s">
        <v>8328</v>
      </c>
      <c r="R934" t="s">
        <v>8331</v>
      </c>
      <c r="S934" s="13">
        <f t="shared" si="57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8"/>
        <v>0.06</v>
      </c>
      <c r="P935" s="6">
        <f t="shared" si="56"/>
        <v>60</v>
      </c>
      <c r="Q935" t="s">
        <v>8328</v>
      </c>
      <c r="R935" t="s">
        <v>8331</v>
      </c>
      <c r="S935" s="13">
        <f t="shared" si="57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8"/>
        <v>0.30399999999999999</v>
      </c>
      <c r="P936" s="6">
        <f t="shared" si="56"/>
        <v>50.666666666666664</v>
      </c>
      <c r="Q936" t="s">
        <v>8328</v>
      </c>
      <c r="R936" t="s">
        <v>8331</v>
      </c>
      <c r="S936" s="13">
        <f t="shared" si="57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8"/>
        <v>1.4285714285714285E-2</v>
      </c>
      <c r="P937" s="6">
        <f t="shared" si="56"/>
        <v>25</v>
      </c>
      <c r="Q937" t="s">
        <v>8328</v>
      </c>
      <c r="R937" t="s">
        <v>8331</v>
      </c>
      <c r="S937" s="13">
        <f t="shared" si="57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8"/>
        <v>0</v>
      </c>
      <c r="P938" s="6" t="e">
        <f t="shared" si="56"/>
        <v>#DIV/0!</v>
      </c>
      <c r="Q938" t="s">
        <v>8328</v>
      </c>
      <c r="R938" t="s">
        <v>8331</v>
      </c>
      <c r="S938" s="13">
        <f t="shared" si="57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8"/>
        <v>1.1428571428571429E-2</v>
      </c>
      <c r="P939" s="6">
        <f t="shared" si="56"/>
        <v>20</v>
      </c>
      <c r="Q939" t="s">
        <v>8328</v>
      </c>
      <c r="R939" t="s">
        <v>8331</v>
      </c>
      <c r="S939" s="13">
        <f t="shared" si="57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8"/>
        <v>3.5714285714285713E-3</v>
      </c>
      <c r="P940" s="6">
        <f t="shared" si="56"/>
        <v>25</v>
      </c>
      <c r="Q940" t="s">
        <v>8328</v>
      </c>
      <c r="R940" t="s">
        <v>8331</v>
      </c>
      <c r="S940" s="13">
        <f t="shared" si="57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8"/>
        <v>1.4545454545454545E-2</v>
      </c>
      <c r="P941" s="6">
        <f t="shared" si="56"/>
        <v>20</v>
      </c>
      <c r="Q941" t="s">
        <v>8328</v>
      </c>
      <c r="R941" t="s">
        <v>8331</v>
      </c>
      <c r="S941" s="13">
        <f t="shared" si="57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8"/>
        <v>0.17155555555555554</v>
      </c>
      <c r="P942" s="6">
        <f t="shared" si="56"/>
        <v>110.28571428571429</v>
      </c>
      <c r="Q942" t="s">
        <v>8322</v>
      </c>
      <c r="R942" t="s">
        <v>8324</v>
      </c>
      <c r="S942" s="13">
        <f t="shared" si="57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8"/>
        <v>2.3220000000000001E-2</v>
      </c>
      <c r="P943" s="6">
        <f t="shared" si="56"/>
        <v>37.451612903225808</v>
      </c>
      <c r="Q943" t="s">
        <v>8322</v>
      </c>
      <c r="R943" t="s">
        <v>8324</v>
      </c>
      <c r="S943" s="13">
        <f t="shared" si="57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8"/>
        <v>8.9066666666666669E-2</v>
      </c>
      <c r="P944" s="6">
        <f t="shared" si="56"/>
        <v>41.75</v>
      </c>
      <c r="Q944" t="s">
        <v>8322</v>
      </c>
      <c r="R944" t="s">
        <v>8324</v>
      </c>
      <c r="S944" s="13">
        <f t="shared" si="57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8"/>
        <v>9.633333333333334E-2</v>
      </c>
      <c r="P945" s="6">
        <f t="shared" si="56"/>
        <v>24.083333333333332</v>
      </c>
      <c r="Q945" t="s">
        <v>8322</v>
      </c>
      <c r="R945" t="s">
        <v>8324</v>
      </c>
      <c r="S945" s="13">
        <f t="shared" si="57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8"/>
        <v>0.13325999999999999</v>
      </c>
      <c r="P946" s="6">
        <f t="shared" si="56"/>
        <v>69.40625</v>
      </c>
      <c r="Q946" t="s">
        <v>8322</v>
      </c>
      <c r="R946" t="s">
        <v>8324</v>
      </c>
      <c r="S946" s="13">
        <f t="shared" si="57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8"/>
        <v>2.4840000000000001E-2</v>
      </c>
      <c r="P947" s="6">
        <f t="shared" si="56"/>
        <v>155.25</v>
      </c>
      <c r="Q947" t="s">
        <v>8322</v>
      </c>
      <c r="R947" t="s">
        <v>8324</v>
      </c>
      <c r="S947" s="13">
        <f t="shared" si="57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8"/>
        <v>1.9066666666666666E-2</v>
      </c>
      <c r="P948" s="6">
        <f t="shared" si="56"/>
        <v>57.2</v>
      </c>
      <c r="Q948" t="s">
        <v>8322</v>
      </c>
      <c r="R948" t="s">
        <v>8324</v>
      </c>
      <c r="S948" s="13">
        <f t="shared" si="57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8"/>
        <v>0</v>
      </c>
      <c r="P949" s="6" t="e">
        <f t="shared" si="56"/>
        <v>#DIV/0!</v>
      </c>
      <c r="Q949" t="s">
        <v>8322</v>
      </c>
      <c r="R949" t="s">
        <v>8324</v>
      </c>
      <c r="S949" s="13">
        <f t="shared" si="57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8"/>
        <v>0.12</v>
      </c>
      <c r="P950" s="6">
        <f t="shared" si="56"/>
        <v>60</v>
      </c>
      <c r="Q950" t="s">
        <v>8322</v>
      </c>
      <c r="R950" t="s">
        <v>8324</v>
      </c>
      <c r="S950" s="13">
        <f t="shared" si="57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8"/>
        <v>1.3650000000000001E-2</v>
      </c>
      <c r="P951" s="6">
        <f t="shared" si="56"/>
        <v>39</v>
      </c>
      <c r="Q951" t="s">
        <v>8322</v>
      </c>
      <c r="R951" t="s">
        <v>8324</v>
      </c>
      <c r="S951" s="13">
        <f t="shared" si="57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8"/>
        <v>0.28039999999999998</v>
      </c>
      <c r="P952" s="6">
        <f t="shared" si="56"/>
        <v>58.416666666666664</v>
      </c>
      <c r="Q952" t="s">
        <v>8322</v>
      </c>
      <c r="R952" t="s">
        <v>8324</v>
      </c>
      <c r="S952" s="13">
        <f t="shared" si="57"/>
        <v>42356.750706018516</v>
      </c>
      <c r="T952" s="12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8"/>
        <v>0.38390000000000002</v>
      </c>
      <c r="P953" s="6">
        <f t="shared" si="56"/>
        <v>158.63636363636363</v>
      </c>
      <c r="Q953" t="s">
        <v>8322</v>
      </c>
      <c r="R953" t="s">
        <v>8324</v>
      </c>
      <c r="S953" s="13">
        <f t="shared" si="57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8"/>
        <v>0.39942857142857141</v>
      </c>
      <c r="P954" s="6">
        <f t="shared" si="56"/>
        <v>99.857142857142861</v>
      </c>
      <c r="Q954" t="s">
        <v>8322</v>
      </c>
      <c r="R954" t="s">
        <v>8324</v>
      </c>
      <c r="S954" s="13">
        <f t="shared" si="57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8"/>
        <v>8.3999999999999995E-3</v>
      </c>
      <c r="P955" s="6">
        <f t="shared" si="56"/>
        <v>25.2</v>
      </c>
      <c r="Q955" t="s">
        <v>8322</v>
      </c>
      <c r="R955" t="s">
        <v>8324</v>
      </c>
      <c r="S955" s="13">
        <f t="shared" si="57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8"/>
        <v>0.43406666666666666</v>
      </c>
      <c r="P956" s="6">
        <f t="shared" si="56"/>
        <v>89.191780821917803</v>
      </c>
      <c r="Q956" t="s">
        <v>8322</v>
      </c>
      <c r="R956" t="s">
        <v>8324</v>
      </c>
      <c r="S956" s="13">
        <f t="shared" si="57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8"/>
        <v>5.6613333333333335E-2</v>
      </c>
      <c r="P957" s="6">
        <f t="shared" si="56"/>
        <v>182.6236559139785</v>
      </c>
      <c r="Q957" t="s">
        <v>8322</v>
      </c>
      <c r="R957" t="s">
        <v>8324</v>
      </c>
      <c r="S957" s="13">
        <f t="shared" si="57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8"/>
        <v>1.7219999999999999E-2</v>
      </c>
      <c r="P958" s="6">
        <f t="shared" si="56"/>
        <v>50.647058823529413</v>
      </c>
      <c r="Q958" t="s">
        <v>8322</v>
      </c>
      <c r="R958" t="s">
        <v>8324</v>
      </c>
      <c r="S958" s="13">
        <f t="shared" si="57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8"/>
        <v>1.9416666666666665E-2</v>
      </c>
      <c r="P959" s="6">
        <f t="shared" si="56"/>
        <v>33.285714285714285</v>
      </c>
      <c r="Q959" t="s">
        <v>8322</v>
      </c>
      <c r="R959" t="s">
        <v>8324</v>
      </c>
      <c r="S959" s="13">
        <f t="shared" si="57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8"/>
        <v>0.11328275684711328</v>
      </c>
      <c r="P960" s="6">
        <f t="shared" si="56"/>
        <v>51.823529411764703</v>
      </c>
      <c r="Q960" t="s">
        <v>8322</v>
      </c>
      <c r="R960" t="s">
        <v>8324</v>
      </c>
      <c r="S960" s="13">
        <f t="shared" si="57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8"/>
        <v>0.3886</v>
      </c>
      <c r="P961" s="6">
        <f t="shared" si="56"/>
        <v>113.62573099415205</v>
      </c>
      <c r="Q961" t="s">
        <v>8322</v>
      </c>
      <c r="R961" t="s">
        <v>8324</v>
      </c>
      <c r="S961" s="13">
        <f t="shared" si="57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8"/>
        <v>0.46100628930817611</v>
      </c>
      <c r="P962" s="6">
        <f t="shared" ref="P962:P1025" si="60">E962/L962</f>
        <v>136.46276595744681</v>
      </c>
      <c r="Q962" t="s">
        <v>8322</v>
      </c>
      <c r="R962" t="s">
        <v>8324</v>
      </c>
      <c r="S962" s="13">
        <f t="shared" ref="S962:S1025" si="61">(((J962/60)/60)/24)+DATE(1970,1,1)</f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58"/>
        <v>0.42188421052631581</v>
      </c>
      <c r="P963" s="6">
        <f t="shared" si="60"/>
        <v>364.35454545454547</v>
      </c>
      <c r="Q963" t="s">
        <v>8322</v>
      </c>
      <c r="R963" t="s">
        <v>8324</v>
      </c>
      <c r="S963" s="13">
        <f t="shared" si="61"/>
        <v>42740.693692129629</v>
      </c>
      <c r="T963" s="12">
        <f t="shared" si="59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ref="O964:O1027" si="62">E964/D964</f>
        <v>0.2848</v>
      </c>
      <c r="P964" s="6">
        <f t="shared" si="60"/>
        <v>19.243243243243242</v>
      </c>
      <c r="Q964" t="s">
        <v>8322</v>
      </c>
      <c r="R964" t="s">
        <v>8324</v>
      </c>
      <c r="S964" s="13">
        <f t="shared" si="61"/>
        <v>42373.712418981479</v>
      </c>
      <c r="T964" s="12">
        <f t="shared" ref="T964:T1027" si="63"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2"/>
        <v>1.0771428571428571E-2</v>
      </c>
      <c r="P965" s="6">
        <f t="shared" si="60"/>
        <v>41.888888888888886</v>
      </c>
      <c r="Q965" t="s">
        <v>8322</v>
      </c>
      <c r="R965" t="s">
        <v>8324</v>
      </c>
      <c r="S965" s="13">
        <f t="shared" si="61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2"/>
        <v>7.9909090909090902E-3</v>
      </c>
      <c r="P966" s="6">
        <f t="shared" si="60"/>
        <v>30.310344827586206</v>
      </c>
      <c r="Q966" t="s">
        <v>8322</v>
      </c>
      <c r="R966" t="s">
        <v>8324</v>
      </c>
      <c r="S966" s="13">
        <f t="shared" si="61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2"/>
        <v>1.192E-2</v>
      </c>
      <c r="P967" s="6">
        <f t="shared" si="60"/>
        <v>49.666666666666664</v>
      </c>
      <c r="Q967" t="s">
        <v>8322</v>
      </c>
      <c r="R967" t="s">
        <v>8324</v>
      </c>
      <c r="S967" s="13">
        <f t="shared" si="61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2"/>
        <v>0.14799999999999999</v>
      </c>
      <c r="P968" s="6">
        <f t="shared" si="60"/>
        <v>59.2</v>
      </c>
      <c r="Q968" t="s">
        <v>8322</v>
      </c>
      <c r="R968" t="s">
        <v>8324</v>
      </c>
      <c r="S968" s="13">
        <f t="shared" si="61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2"/>
        <v>0.17810000000000001</v>
      </c>
      <c r="P969" s="6">
        <f t="shared" si="60"/>
        <v>43.97530864197531</v>
      </c>
      <c r="Q969" t="s">
        <v>8322</v>
      </c>
      <c r="R969" t="s">
        <v>8324</v>
      </c>
      <c r="S969" s="13">
        <f t="shared" si="61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2"/>
        <v>1.325E-2</v>
      </c>
      <c r="P970" s="6">
        <f t="shared" si="60"/>
        <v>26.5</v>
      </c>
      <c r="Q970" t="s">
        <v>8322</v>
      </c>
      <c r="R970" t="s">
        <v>8324</v>
      </c>
      <c r="S970" s="13">
        <f t="shared" si="61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2"/>
        <v>0.46666666666666667</v>
      </c>
      <c r="P971" s="6">
        <f t="shared" si="60"/>
        <v>1272.7272727272727</v>
      </c>
      <c r="Q971" t="s">
        <v>8322</v>
      </c>
      <c r="R971" t="s">
        <v>8324</v>
      </c>
      <c r="S971" s="13">
        <f t="shared" si="61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2"/>
        <v>0.4592</v>
      </c>
      <c r="P972" s="6">
        <f t="shared" si="60"/>
        <v>164</v>
      </c>
      <c r="Q972" t="s">
        <v>8322</v>
      </c>
      <c r="R972" t="s">
        <v>8324</v>
      </c>
      <c r="S972" s="13">
        <f t="shared" si="61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2"/>
        <v>2.2599999999999999E-3</v>
      </c>
      <c r="P973" s="6">
        <f t="shared" si="60"/>
        <v>45.2</v>
      </c>
      <c r="Q973" t="s">
        <v>8322</v>
      </c>
      <c r="R973" t="s">
        <v>8324</v>
      </c>
      <c r="S973" s="13">
        <f t="shared" si="61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2"/>
        <v>0.34625</v>
      </c>
      <c r="P974" s="6">
        <f t="shared" si="60"/>
        <v>153.88888888888889</v>
      </c>
      <c r="Q974" t="s">
        <v>8322</v>
      </c>
      <c r="R974" t="s">
        <v>8324</v>
      </c>
      <c r="S974" s="13">
        <f t="shared" si="61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2"/>
        <v>2.0549999999999999E-2</v>
      </c>
      <c r="P975" s="6">
        <f t="shared" si="60"/>
        <v>51.375</v>
      </c>
      <c r="Q975" t="s">
        <v>8322</v>
      </c>
      <c r="R975" t="s">
        <v>8324</v>
      </c>
      <c r="S975" s="13">
        <f t="shared" si="61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2"/>
        <v>5.5999999999999999E-3</v>
      </c>
      <c r="P976" s="6">
        <f t="shared" si="60"/>
        <v>93.333333333333329</v>
      </c>
      <c r="Q976" t="s">
        <v>8322</v>
      </c>
      <c r="R976" t="s">
        <v>8324</v>
      </c>
      <c r="S976" s="13">
        <f t="shared" si="61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2"/>
        <v>2.6069999999999999E-2</v>
      </c>
      <c r="P977" s="6">
        <f t="shared" si="60"/>
        <v>108.625</v>
      </c>
      <c r="Q977" t="s">
        <v>8322</v>
      </c>
      <c r="R977" t="s">
        <v>8324</v>
      </c>
      <c r="S977" s="13">
        <f t="shared" si="61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2"/>
        <v>1.9259999999999999E-2</v>
      </c>
      <c r="P978" s="6">
        <f t="shared" si="60"/>
        <v>160.5</v>
      </c>
      <c r="Q978" t="s">
        <v>8322</v>
      </c>
      <c r="R978" t="s">
        <v>8324</v>
      </c>
      <c r="S978" s="13">
        <f t="shared" si="61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2"/>
        <v>0.33666666666666667</v>
      </c>
      <c r="P979" s="6">
        <f t="shared" si="60"/>
        <v>75.75</v>
      </c>
      <c r="Q979" t="s">
        <v>8322</v>
      </c>
      <c r="R979" t="s">
        <v>8324</v>
      </c>
      <c r="S979" s="13">
        <f t="shared" si="61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2"/>
        <v>0.5626326718299024</v>
      </c>
      <c r="P980" s="6">
        <f t="shared" si="60"/>
        <v>790.83739837398377</v>
      </c>
      <c r="Q980" t="s">
        <v>8322</v>
      </c>
      <c r="R980" t="s">
        <v>8324</v>
      </c>
      <c r="S980" s="13">
        <f t="shared" si="61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2"/>
        <v>0.82817600000000002</v>
      </c>
      <c r="P981" s="6">
        <f t="shared" si="60"/>
        <v>301.93916666666667</v>
      </c>
      <c r="Q981" t="s">
        <v>8322</v>
      </c>
      <c r="R981" t="s">
        <v>8324</v>
      </c>
      <c r="S981" s="13">
        <f t="shared" si="61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2"/>
        <v>0.14860000000000001</v>
      </c>
      <c r="P982" s="6">
        <f t="shared" si="60"/>
        <v>47.935483870967744</v>
      </c>
      <c r="Q982" t="s">
        <v>8322</v>
      </c>
      <c r="R982" t="s">
        <v>8324</v>
      </c>
      <c r="S982" s="13">
        <f t="shared" si="61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2"/>
        <v>1.2375123751237513E-4</v>
      </c>
      <c r="P983" s="6">
        <f t="shared" si="60"/>
        <v>2.75</v>
      </c>
      <c r="Q983" t="s">
        <v>8322</v>
      </c>
      <c r="R983" t="s">
        <v>8324</v>
      </c>
      <c r="S983" s="13">
        <f t="shared" si="61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2"/>
        <v>1.7142857142857143E-4</v>
      </c>
      <c r="P984" s="6">
        <f t="shared" si="60"/>
        <v>1</v>
      </c>
      <c r="Q984" t="s">
        <v>8322</v>
      </c>
      <c r="R984" t="s">
        <v>8324</v>
      </c>
      <c r="S984" s="13">
        <f t="shared" si="61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2"/>
        <v>0.2950613611721471</v>
      </c>
      <c r="P985" s="6">
        <f t="shared" si="60"/>
        <v>171.79329608938548</v>
      </c>
      <c r="Q985" t="s">
        <v>8322</v>
      </c>
      <c r="R985" t="s">
        <v>8324</v>
      </c>
      <c r="S985" s="13">
        <f t="shared" si="61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2"/>
        <v>1.06E-2</v>
      </c>
      <c r="P986" s="6">
        <f t="shared" si="60"/>
        <v>35.333333333333336</v>
      </c>
      <c r="Q986" t="s">
        <v>8322</v>
      </c>
      <c r="R986" t="s">
        <v>8324</v>
      </c>
      <c r="S986" s="13">
        <f t="shared" si="61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2"/>
        <v>6.2933333333333327E-2</v>
      </c>
      <c r="P987" s="6">
        <f t="shared" si="60"/>
        <v>82.086956521739125</v>
      </c>
      <c r="Q987" t="s">
        <v>8322</v>
      </c>
      <c r="R987" t="s">
        <v>8324</v>
      </c>
      <c r="S987" s="13">
        <f t="shared" si="61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2"/>
        <v>0.1275</v>
      </c>
      <c r="P988" s="6">
        <f t="shared" si="60"/>
        <v>110.8695652173913</v>
      </c>
      <c r="Q988" t="s">
        <v>8322</v>
      </c>
      <c r="R988" t="s">
        <v>8324</v>
      </c>
      <c r="S988" s="13">
        <f t="shared" si="61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2"/>
        <v>0.13220000000000001</v>
      </c>
      <c r="P989" s="6">
        <f t="shared" si="60"/>
        <v>161.21951219512195</v>
      </c>
      <c r="Q989" t="s">
        <v>8322</v>
      </c>
      <c r="R989" t="s">
        <v>8324</v>
      </c>
      <c r="S989" s="13">
        <f t="shared" si="61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2"/>
        <v>0</v>
      </c>
      <c r="P990" s="6" t="e">
        <f t="shared" si="60"/>
        <v>#DIV/0!</v>
      </c>
      <c r="Q990" t="s">
        <v>8322</v>
      </c>
      <c r="R990" t="s">
        <v>8324</v>
      </c>
      <c r="S990" s="13">
        <f t="shared" si="61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2"/>
        <v>0.16769999999999999</v>
      </c>
      <c r="P991" s="6">
        <f t="shared" si="60"/>
        <v>52.40625</v>
      </c>
      <c r="Q991" t="s">
        <v>8322</v>
      </c>
      <c r="R991" t="s">
        <v>8324</v>
      </c>
      <c r="S991" s="13">
        <f t="shared" si="61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2"/>
        <v>1.0399999999999999E-3</v>
      </c>
      <c r="P992" s="6">
        <f t="shared" si="60"/>
        <v>13</v>
      </c>
      <c r="Q992" t="s">
        <v>8322</v>
      </c>
      <c r="R992" t="s">
        <v>8324</v>
      </c>
      <c r="S992" s="13">
        <f t="shared" si="61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2"/>
        <v>4.24E-2</v>
      </c>
      <c r="P993" s="6">
        <f t="shared" si="60"/>
        <v>30.285714285714285</v>
      </c>
      <c r="Q993" t="s">
        <v>8322</v>
      </c>
      <c r="R993" t="s">
        <v>8324</v>
      </c>
      <c r="S993" s="13">
        <f t="shared" si="61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2"/>
        <v>4.6699999999999997E-3</v>
      </c>
      <c r="P994" s="6">
        <f t="shared" si="60"/>
        <v>116.75</v>
      </c>
      <c r="Q994" t="s">
        <v>8322</v>
      </c>
      <c r="R994" t="s">
        <v>8324</v>
      </c>
      <c r="S994" s="13">
        <f t="shared" si="61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2"/>
        <v>0.25087142857142858</v>
      </c>
      <c r="P995" s="6">
        <f t="shared" si="60"/>
        <v>89.59693877551021</v>
      </c>
      <c r="Q995" t="s">
        <v>8322</v>
      </c>
      <c r="R995" t="s">
        <v>8324</v>
      </c>
      <c r="S995" s="13">
        <f t="shared" si="61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2"/>
        <v>2.3345000000000001E-2</v>
      </c>
      <c r="P996" s="6">
        <f t="shared" si="60"/>
        <v>424.45454545454544</v>
      </c>
      <c r="Q996" t="s">
        <v>8322</v>
      </c>
      <c r="R996" t="s">
        <v>8324</v>
      </c>
      <c r="S996" s="13">
        <f t="shared" si="61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2"/>
        <v>7.2599999999999998E-2</v>
      </c>
      <c r="P997" s="6">
        <f t="shared" si="60"/>
        <v>80.666666666666671</v>
      </c>
      <c r="Q997" t="s">
        <v>8322</v>
      </c>
      <c r="R997" t="s">
        <v>8324</v>
      </c>
      <c r="S997" s="13">
        <f t="shared" si="61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2"/>
        <v>1.6250000000000001E-2</v>
      </c>
      <c r="P998" s="6">
        <f t="shared" si="60"/>
        <v>13</v>
      </c>
      <c r="Q998" t="s">
        <v>8322</v>
      </c>
      <c r="R998" t="s">
        <v>8324</v>
      </c>
      <c r="S998" s="13">
        <f t="shared" si="61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2"/>
        <v>1.2999999999999999E-2</v>
      </c>
      <c r="P999" s="6">
        <f t="shared" si="60"/>
        <v>8.125</v>
      </c>
      <c r="Q999" t="s">
        <v>8322</v>
      </c>
      <c r="R999" t="s">
        <v>8324</v>
      </c>
      <c r="S999" s="13">
        <f t="shared" si="61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2"/>
        <v>0.58558333333333334</v>
      </c>
      <c r="P1000" s="6">
        <f t="shared" si="60"/>
        <v>153.42794759825327</v>
      </c>
      <c r="Q1000" t="s">
        <v>8322</v>
      </c>
      <c r="R1000" t="s">
        <v>8324</v>
      </c>
      <c r="S1000" s="13">
        <f t="shared" si="61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2"/>
        <v>7.7886666666666673E-2</v>
      </c>
      <c r="P1001" s="6">
        <f t="shared" si="60"/>
        <v>292.07499999999999</v>
      </c>
      <c r="Q1001" t="s">
        <v>8322</v>
      </c>
      <c r="R1001" t="s">
        <v>8324</v>
      </c>
      <c r="S1001" s="13">
        <f t="shared" si="61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2"/>
        <v>2.2157147647256063E-2</v>
      </c>
      <c r="P1002" s="6">
        <f t="shared" si="60"/>
        <v>3304</v>
      </c>
      <c r="Q1002" t="s">
        <v>8322</v>
      </c>
      <c r="R1002" t="s">
        <v>8324</v>
      </c>
      <c r="S1002" s="13">
        <f t="shared" si="61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2"/>
        <v>1.04</v>
      </c>
      <c r="P1003" s="6">
        <f t="shared" si="60"/>
        <v>1300</v>
      </c>
      <c r="Q1003" t="s">
        <v>8322</v>
      </c>
      <c r="R1003" t="s">
        <v>8324</v>
      </c>
      <c r="S1003" s="13">
        <f t="shared" si="61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2"/>
        <v>0.29602960296029601</v>
      </c>
      <c r="P1004" s="6">
        <f t="shared" si="60"/>
        <v>134.54545454545453</v>
      </c>
      <c r="Q1004" t="s">
        <v>8322</v>
      </c>
      <c r="R1004" t="s">
        <v>8324</v>
      </c>
      <c r="S1004" s="13">
        <f t="shared" si="61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2"/>
        <v>0.16055</v>
      </c>
      <c r="P1005" s="6">
        <f t="shared" si="60"/>
        <v>214.06666666666666</v>
      </c>
      <c r="Q1005" t="s">
        <v>8322</v>
      </c>
      <c r="R1005" t="s">
        <v>8324</v>
      </c>
      <c r="S1005" s="13">
        <f t="shared" si="61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2"/>
        <v>0.82208000000000003</v>
      </c>
      <c r="P1006" s="6">
        <f t="shared" si="60"/>
        <v>216.33684210526314</v>
      </c>
      <c r="Q1006" t="s">
        <v>8322</v>
      </c>
      <c r="R1006" t="s">
        <v>8324</v>
      </c>
      <c r="S1006" s="13">
        <f t="shared" si="61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2"/>
        <v>0.75051000000000001</v>
      </c>
      <c r="P1007" s="6">
        <f t="shared" si="60"/>
        <v>932.31055900621118</v>
      </c>
      <c r="Q1007" t="s">
        <v>8322</v>
      </c>
      <c r="R1007" t="s">
        <v>8324</v>
      </c>
      <c r="S1007" s="13">
        <f t="shared" si="61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2"/>
        <v>5.8500000000000003E-2</v>
      </c>
      <c r="P1008" s="6">
        <f t="shared" si="60"/>
        <v>29.25</v>
      </c>
      <c r="Q1008" t="s">
        <v>8322</v>
      </c>
      <c r="R1008" t="s">
        <v>8324</v>
      </c>
      <c r="S1008" s="13">
        <f t="shared" si="61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2"/>
        <v>0.44319999999999998</v>
      </c>
      <c r="P1009" s="6">
        <f t="shared" si="60"/>
        <v>174.94736842105263</v>
      </c>
      <c r="Q1009" t="s">
        <v>8322</v>
      </c>
      <c r="R1009" t="s">
        <v>8324</v>
      </c>
      <c r="S1009" s="13">
        <f t="shared" si="61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2"/>
        <v>2.6737967914438501E-3</v>
      </c>
      <c r="P1010" s="6">
        <f t="shared" si="60"/>
        <v>250</v>
      </c>
      <c r="Q1010" t="s">
        <v>8322</v>
      </c>
      <c r="R1010" t="s">
        <v>8324</v>
      </c>
      <c r="S1010" s="13">
        <f t="shared" si="61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2"/>
        <v>0.1313</v>
      </c>
      <c r="P1011" s="6">
        <f t="shared" si="60"/>
        <v>65</v>
      </c>
      <c r="Q1011" t="s">
        <v>8322</v>
      </c>
      <c r="R1011" t="s">
        <v>8324</v>
      </c>
      <c r="S1011" s="13">
        <f t="shared" si="61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2"/>
        <v>1.9088937093275488E-3</v>
      </c>
      <c r="P1012" s="6">
        <f t="shared" si="60"/>
        <v>55</v>
      </c>
      <c r="Q1012" t="s">
        <v>8322</v>
      </c>
      <c r="R1012" t="s">
        <v>8324</v>
      </c>
      <c r="S1012" s="13">
        <f t="shared" si="61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2"/>
        <v>3.7499999999999999E-3</v>
      </c>
      <c r="P1013" s="6">
        <f t="shared" si="60"/>
        <v>75</v>
      </c>
      <c r="Q1013" t="s">
        <v>8322</v>
      </c>
      <c r="R1013" t="s">
        <v>8324</v>
      </c>
      <c r="S1013" s="13">
        <f t="shared" si="61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2"/>
        <v>215.35021</v>
      </c>
      <c r="P1014" s="6">
        <f t="shared" si="60"/>
        <v>1389.3561935483872</v>
      </c>
      <c r="Q1014" t="s">
        <v>8322</v>
      </c>
      <c r="R1014" t="s">
        <v>8324</v>
      </c>
      <c r="S1014" s="13">
        <f t="shared" si="61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2"/>
        <v>0.34527999999999998</v>
      </c>
      <c r="P1015" s="6">
        <f t="shared" si="60"/>
        <v>95.911111111111111</v>
      </c>
      <c r="Q1015" t="s">
        <v>8322</v>
      </c>
      <c r="R1015" t="s">
        <v>8324</v>
      </c>
      <c r="S1015" s="13">
        <f t="shared" si="61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2"/>
        <v>0.30599999999999999</v>
      </c>
      <c r="P1016" s="6">
        <f t="shared" si="60"/>
        <v>191.25</v>
      </c>
      <c r="Q1016" t="s">
        <v>8322</v>
      </c>
      <c r="R1016" t="s">
        <v>8324</v>
      </c>
      <c r="S1016" s="13">
        <f t="shared" si="61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2"/>
        <v>2.6666666666666668E-2</v>
      </c>
      <c r="P1017" s="6">
        <f t="shared" si="60"/>
        <v>40</v>
      </c>
      <c r="Q1017" t="s">
        <v>8322</v>
      </c>
      <c r="R1017" t="s">
        <v>8324</v>
      </c>
      <c r="S1017" s="13">
        <f t="shared" si="61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2"/>
        <v>2.8420000000000001E-2</v>
      </c>
      <c r="P1018" s="6">
        <f t="shared" si="60"/>
        <v>74.78947368421052</v>
      </c>
      <c r="Q1018" t="s">
        <v>8322</v>
      </c>
      <c r="R1018" t="s">
        <v>8324</v>
      </c>
      <c r="S1018" s="13">
        <f t="shared" si="61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2"/>
        <v>0.22878799999999999</v>
      </c>
      <c r="P1019" s="6">
        <f t="shared" si="60"/>
        <v>161.11830985915492</v>
      </c>
      <c r="Q1019" t="s">
        <v>8322</v>
      </c>
      <c r="R1019" t="s">
        <v>8324</v>
      </c>
      <c r="S1019" s="13">
        <f t="shared" si="61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2"/>
        <v>3.1050000000000001E-2</v>
      </c>
      <c r="P1020" s="6">
        <f t="shared" si="60"/>
        <v>88.714285714285708</v>
      </c>
      <c r="Q1020" t="s">
        <v>8322</v>
      </c>
      <c r="R1020" t="s">
        <v>8324</v>
      </c>
      <c r="S1020" s="13">
        <f t="shared" si="61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2"/>
        <v>0.47333333333333333</v>
      </c>
      <c r="P1021" s="6">
        <f t="shared" si="60"/>
        <v>53.25</v>
      </c>
      <c r="Q1021" t="s">
        <v>8322</v>
      </c>
      <c r="R1021" t="s">
        <v>8324</v>
      </c>
      <c r="S1021" s="13">
        <f t="shared" si="61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2"/>
        <v>2.0554838709677421</v>
      </c>
      <c r="P1022" s="6">
        <f t="shared" si="60"/>
        <v>106.2</v>
      </c>
      <c r="Q1022" t="s">
        <v>8328</v>
      </c>
      <c r="R1022" t="s">
        <v>8333</v>
      </c>
      <c r="S1022" s="13">
        <f t="shared" si="61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2"/>
        <v>3.5180366666666667</v>
      </c>
      <c r="P1023" s="6">
        <f t="shared" si="60"/>
        <v>22.079728033472804</v>
      </c>
      <c r="Q1023" t="s">
        <v>8328</v>
      </c>
      <c r="R1023" t="s">
        <v>8333</v>
      </c>
      <c r="S1023" s="13">
        <f t="shared" si="61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2"/>
        <v>1.149</v>
      </c>
      <c r="P1024" s="6">
        <f t="shared" si="60"/>
        <v>31.054054054054053</v>
      </c>
      <c r="Q1024" t="s">
        <v>8328</v>
      </c>
      <c r="R1024" t="s">
        <v>8333</v>
      </c>
      <c r="S1024" s="13">
        <f t="shared" si="61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2"/>
        <v>2.3715000000000002</v>
      </c>
      <c r="P1025" s="6">
        <f t="shared" si="60"/>
        <v>36.206106870229007</v>
      </c>
      <c r="Q1025" t="s">
        <v>8328</v>
      </c>
      <c r="R1025" t="s">
        <v>8333</v>
      </c>
      <c r="S1025" s="13">
        <f t="shared" si="61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2"/>
        <v>1.1863774999999999</v>
      </c>
      <c r="P1026" s="6">
        <f t="shared" ref="P1026:P1089" si="64">E1026/L1026</f>
        <v>388.9762295081967</v>
      </c>
      <c r="Q1026" t="s">
        <v>8328</v>
      </c>
      <c r="R1026" t="s">
        <v>8333</v>
      </c>
      <c r="S1026" s="13">
        <f t="shared" ref="S1026:S1089" si="65">(((J1026/60)/60)/24)+DATE(1970,1,1)</f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2"/>
        <v>1.099283142857143</v>
      </c>
      <c r="P1027" s="6">
        <f t="shared" si="64"/>
        <v>71.848571428571432</v>
      </c>
      <c r="Q1027" t="s">
        <v>8328</v>
      </c>
      <c r="R1027" t="s">
        <v>8333</v>
      </c>
      <c r="S1027" s="13">
        <f t="shared" si="65"/>
        <v>42049.833761574075</v>
      </c>
      <c r="T1027" s="12">
        <f t="shared" si="63"/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ref="O1028:O1091" si="66">E1028/D1028</f>
        <v>1.0000828571428571</v>
      </c>
      <c r="P1028" s="6">
        <f t="shared" si="64"/>
        <v>57.381803278688523</v>
      </c>
      <c r="Q1028" t="s">
        <v>8328</v>
      </c>
      <c r="R1028" t="s">
        <v>8333</v>
      </c>
      <c r="S1028" s="13">
        <f t="shared" si="65"/>
        <v>42426.407592592594</v>
      </c>
      <c r="T1028" s="12">
        <f t="shared" ref="T1028:T1091" si="67">(((I1028/60)/60)/24)+DATE(1970,1,1)</f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6"/>
        <v>1.0309292094387414</v>
      </c>
      <c r="P1029" s="6">
        <f t="shared" si="64"/>
        <v>69.666666666666671</v>
      </c>
      <c r="Q1029" t="s">
        <v>8328</v>
      </c>
      <c r="R1029" t="s">
        <v>8333</v>
      </c>
      <c r="S1029" s="13">
        <f t="shared" si="65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6"/>
        <v>1.1727000000000001</v>
      </c>
      <c r="P1030" s="6">
        <f t="shared" si="64"/>
        <v>45.988235294117644</v>
      </c>
      <c r="Q1030" t="s">
        <v>8328</v>
      </c>
      <c r="R1030" t="s">
        <v>8333</v>
      </c>
      <c r="S1030" s="13">
        <f t="shared" si="65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6"/>
        <v>1.1175999999999999</v>
      </c>
      <c r="P1031" s="6">
        <f t="shared" si="64"/>
        <v>79.262411347517727</v>
      </c>
      <c r="Q1031" t="s">
        <v>8328</v>
      </c>
      <c r="R1031" t="s">
        <v>8333</v>
      </c>
      <c r="S1031" s="13">
        <f t="shared" si="65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6"/>
        <v>3.4209999999999998</v>
      </c>
      <c r="P1032" s="6">
        <f t="shared" si="64"/>
        <v>43.031446540880502</v>
      </c>
      <c r="Q1032" t="s">
        <v>8328</v>
      </c>
      <c r="R1032" t="s">
        <v>8333</v>
      </c>
      <c r="S1032" s="13">
        <f t="shared" si="65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6"/>
        <v>1.0740000000000001</v>
      </c>
      <c r="P1033" s="6">
        <f t="shared" si="64"/>
        <v>108.48484848484848</v>
      </c>
      <c r="Q1033" t="s">
        <v>8328</v>
      </c>
      <c r="R1033" t="s">
        <v>8333</v>
      </c>
      <c r="S1033" s="13">
        <f t="shared" si="65"/>
        <v>42324.764004629629</v>
      </c>
      <c r="T1033" s="12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6"/>
        <v>1.0849703703703704</v>
      </c>
      <c r="P1034" s="6">
        <f t="shared" si="64"/>
        <v>61.029583333333335</v>
      </c>
      <c r="Q1034" t="s">
        <v>8328</v>
      </c>
      <c r="R1034" t="s">
        <v>8333</v>
      </c>
      <c r="S1034" s="13">
        <f t="shared" si="65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6"/>
        <v>1.0286144578313252</v>
      </c>
      <c r="P1035" s="6">
        <f t="shared" si="64"/>
        <v>50.592592592592595</v>
      </c>
      <c r="Q1035" t="s">
        <v>8328</v>
      </c>
      <c r="R1035" t="s">
        <v>8333</v>
      </c>
      <c r="S1035" s="13">
        <f t="shared" si="65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6"/>
        <v>1.3000180000000001</v>
      </c>
      <c r="P1036" s="6">
        <f t="shared" si="64"/>
        <v>39.157168674698795</v>
      </c>
      <c r="Q1036" t="s">
        <v>8328</v>
      </c>
      <c r="R1036" t="s">
        <v>8333</v>
      </c>
      <c r="S1036" s="13">
        <f t="shared" si="65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6"/>
        <v>1.0765217391304347</v>
      </c>
      <c r="P1037" s="6">
        <f t="shared" si="64"/>
        <v>65.15789473684211</v>
      </c>
      <c r="Q1037" t="s">
        <v>8328</v>
      </c>
      <c r="R1037" t="s">
        <v>8333</v>
      </c>
      <c r="S1037" s="13">
        <f t="shared" si="65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6"/>
        <v>1.1236044444444444</v>
      </c>
      <c r="P1038" s="6">
        <f t="shared" si="64"/>
        <v>23.963127962085309</v>
      </c>
      <c r="Q1038" t="s">
        <v>8328</v>
      </c>
      <c r="R1038" t="s">
        <v>8333</v>
      </c>
      <c r="S1038" s="13">
        <f t="shared" si="65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6"/>
        <v>1.0209999999999999</v>
      </c>
      <c r="P1039" s="6">
        <f t="shared" si="64"/>
        <v>48.61904761904762</v>
      </c>
      <c r="Q1039" t="s">
        <v>8328</v>
      </c>
      <c r="R1039" t="s">
        <v>8333</v>
      </c>
      <c r="S1039" s="13">
        <f t="shared" si="65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6"/>
        <v>1.4533333333333334</v>
      </c>
      <c r="P1040" s="6">
        <f t="shared" si="64"/>
        <v>35.73770491803279</v>
      </c>
      <c r="Q1040" t="s">
        <v>8328</v>
      </c>
      <c r="R1040" t="s">
        <v>8333</v>
      </c>
      <c r="S1040" s="13">
        <f t="shared" si="65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6"/>
        <v>1.282</v>
      </c>
      <c r="P1041" s="6">
        <f t="shared" si="64"/>
        <v>21.366666666666667</v>
      </c>
      <c r="Q1041" t="s">
        <v>8328</v>
      </c>
      <c r="R1041" t="s">
        <v>8333</v>
      </c>
      <c r="S1041" s="13">
        <f t="shared" si="65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6"/>
        <v>2.9411764705882353E-3</v>
      </c>
      <c r="P1042" s="6">
        <f t="shared" si="64"/>
        <v>250</v>
      </c>
      <c r="Q1042" t="s">
        <v>8334</v>
      </c>
      <c r="R1042" t="s">
        <v>8335</v>
      </c>
      <c r="S1042" s="13">
        <f t="shared" si="65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6"/>
        <v>0</v>
      </c>
      <c r="P1043" s="6" t="e">
        <f t="shared" si="64"/>
        <v>#DIV/0!</v>
      </c>
      <c r="Q1043" t="s">
        <v>8334</v>
      </c>
      <c r="R1043" t="s">
        <v>8335</v>
      </c>
      <c r="S1043" s="13">
        <f t="shared" si="65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6"/>
        <v>1.5384615384615385E-2</v>
      </c>
      <c r="P1044" s="6">
        <f t="shared" si="64"/>
        <v>10</v>
      </c>
      <c r="Q1044" t="s">
        <v>8334</v>
      </c>
      <c r="R1044" t="s">
        <v>8335</v>
      </c>
      <c r="S1044" s="13">
        <f t="shared" si="65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6"/>
        <v>8.5370000000000001E-2</v>
      </c>
      <c r="P1045" s="6">
        <f t="shared" si="64"/>
        <v>29.236301369863014</v>
      </c>
      <c r="Q1045" t="s">
        <v>8334</v>
      </c>
      <c r="R1045" t="s">
        <v>8335</v>
      </c>
      <c r="S1045" s="13">
        <f t="shared" si="65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6"/>
        <v>8.571428571428571E-4</v>
      </c>
      <c r="P1046" s="6">
        <f t="shared" si="64"/>
        <v>3</v>
      </c>
      <c r="Q1046" t="s">
        <v>8334</v>
      </c>
      <c r="R1046" t="s">
        <v>8335</v>
      </c>
      <c r="S1046" s="13">
        <f t="shared" si="65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6"/>
        <v>2.6599999999999999E-2</v>
      </c>
      <c r="P1047" s="6">
        <f t="shared" si="64"/>
        <v>33.25</v>
      </c>
      <c r="Q1047" t="s">
        <v>8334</v>
      </c>
      <c r="R1047" t="s">
        <v>8335</v>
      </c>
      <c r="S1047" s="13">
        <f t="shared" si="65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6"/>
        <v>0</v>
      </c>
      <c r="P1048" s="6" t="e">
        <f t="shared" si="64"/>
        <v>#DIV/0!</v>
      </c>
      <c r="Q1048" t="s">
        <v>8334</v>
      </c>
      <c r="R1048" t="s">
        <v>8335</v>
      </c>
      <c r="S1048" s="13">
        <f t="shared" si="65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6"/>
        <v>5.0000000000000001E-4</v>
      </c>
      <c r="P1049" s="6">
        <f t="shared" si="64"/>
        <v>1</v>
      </c>
      <c r="Q1049" t="s">
        <v>8334</v>
      </c>
      <c r="R1049" t="s">
        <v>8335</v>
      </c>
      <c r="S1049" s="13">
        <f t="shared" si="65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6"/>
        <v>1.4133333333333333E-2</v>
      </c>
      <c r="P1050" s="6">
        <f t="shared" si="64"/>
        <v>53</v>
      </c>
      <c r="Q1050" t="s">
        <v>8334</v>
      </c>
      <c r="R1050" t="s">
        <v>8335</v>
      </c>
      <c r="S1050" s="13">
        <f t="shared" si="65"/>
        <v>42598.053113425922</v>
      </c>
      <c r="T1050" s="12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6"/>
        <v>0</v>
      </c>
      <c r="P1051" s="6" t="e">
        <f t="shared" si="64"/>
        <v>#DIV/0!</v>
      </c>
      <c r="Q1051" t="s">
        <v>8334</v>
      </c>
      <c r="R1051" t="s">
        <v>8335</v>
      </c>
      <c r="S1051" s="13">
        <f t="shared" si="65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6"/>
        <v>0</v>
      </c>
      <c r="P1052" s="6" t="e">
        <f t="shared" si="64"/>
        <v>#DIV/0!</v>
      </c>
      <c r="Q1052" t="s">
        <v>8334</v>
      </c>
      <c r="R1052" t="s">
        <v>8335</v>
      </c>
      <c r="S1052" s="13">
        <f t="shared" si="65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6"/>
        <v>0</v>
      </c>
      <c r="P1053" s="6" t="e">
        <f t="shared" si="64"/>
        <v>#DIV/0!</v>
      </c>
      <c r="Q1053" t="s">
        <v>8334</v>
      </c>
      <c r="R1053" t="s">
        <v>8335</v>
      </c>
      <c r="S1053" s="13">
        <f t="shared" si="65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6"/>
        <v>0</v>
      </c>
      <c r="P1054" s="6" t="e">
        <f t="shared" si="64"/>
        <v>#DIV/0!</v>
      </c>
      <c r="Q1054" t="s">
        <v>8334</v>
      </c>
      <c r="R1054" t="s">
        <v>8335</v>
      </c>
      <c r="S1054" s="13">
        <f t="shared" si="65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6"/>
        <v>0.01</v>
      </c>
      <c r="P1055" s="6">
        <f t="shared" si="64"/>
        <v>15</v>
      </c>
      <c r="Q1055" t="s">
        <v>8334</v>
      </c>
      <c r="R1055" t="s">
        <v>8335</v>
      </c>
      <c r="S1055" s="13">
        <f t="shared" si="65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6"/>
        <v>0</v>
      </c>
      <c r="P1056" s="6" t="e">
        <f t="shared" si="64"/>
        <v>#DIV/0!</v>
      </c>
      <c r="Q1056" t="s">
        <v>8334</v>
      </c>
      <c r="R1056" t="s">
        <v>8335</v>
      </c>
      <c r="S1056" s="13">
        <f t="shared" si="65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6"/>
        <v>0</v>
      </c>
      <c r="P1057" s="6" t="e">
        <f t="shared" si="64"/>
        <v>#DIV/0!</v>
      </c>
      <c r="Q1057" t="s">
        <v>8334</v>
      </c>
      <c r="R1057" t="s">
        <v>8335</v>
      </c>
      <c r="S1057" s="13">
        <f t="shared" si="65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6"/>
        <v>0</v>
      </c>
      <c r="P1058" s="6" t="e">
        <f t="shared" si="64"/>
        <v>#DIV/0!</v>
      </c>
      <c r="Q1058" t="s">
        <v>8334</v>
      </c>
      <c r="R1058" t="s">
        <v>8335</v>
      </c>
      <c r="S1058" s="13">
        <f t="shared" si="65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6"/>
        <v>0</v>
      </c>
      <c r="P1059" s="6" t="e">
        <f t="shared" si="64"/>
        <v>#DIV/0!</v>
      </c>
      <c r="Q1059" t="s">
        <v>8334</v>
      </c>
      <c r="R1059" t="s">
        <v>8335</v>
      </c>
      <c r="S1059" s="13">
        <f t="shared" si="65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6"/>
        <v>0</v>
      </c>
      <c r="P1060" s="6" t="e">
        <f t="shared" si="64"/>
        <v>#DIV/0!</v>
      </c>
      <c r="Q1060" t="s">
        <v>8334</v>
      </c>
      <c r="R1060" t="s">
        <v>8335</v>
      </c>
      <c r="S1060" s="13">
        <f t="shared" si="65"/>
        <v>42047.900960648149</v>
      </c>
      <c r="T1060" s="12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6"/>
        <v>0</v>
      </c>
      <c r="P1061" s="6" t="e">
        <f t="shared" si="64"/>
        <v>#DIV/0!</v>
      </c>
      <c r="Q1061" t="s">
        <v>8334</v>
      </c>
      <c r="R1061" t="s">
        <v>8335</v>
      </c>
      <c r="S1061" s="13">
        <f t="shared" si="65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6"/>
        <v>0.01</v>
      </c>
      <c r="P1062" s="6">
        <f t="shared" si="64"/>
        <v>50</v>
      </c>
      <c r="Q1062" t="s">
        <v>8334</v>
      </c>
      <c r="R1062" t="s">
        <v>8335</v>
      </c>
      <c r="S1062" s="13">
        <f t="shared" si="65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6"/>
        <v>0</v>
      </c>
      <c r="P1063" s="6" t="e">
        <f t="shared" si="64"/>
        <v>#DIV/0!</v>
      </c>
      <c r="Q1063" t="s">
        <v>8334</v>
      </c>
      <c r="R1063" t="s">
        <v>8335</v>
      </c>
      <c r="S1063" s="13">
        <f t="shared" si="65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6"/>
        <v>0.95477386934673369</v>
      </c>
      <c r="P1064" s="6">
        <f t="shared" si="64"/>
        <v>47.5</v>
      </c>
      <c r="Q1064" t="s">
        <v>8334</v>
      </c>
      <c r="R1064" t="s">
        <v>8335</v>
      </c>
      <c r="S1064" s="13">
        <f t="shared" si="65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6"/>
        <v>0</v>
      </c>
      <c r="P1065" s="6" t="e">
        <f t="shared" si="64"/>
        <v>#DIV/0!</v>
      </c>
      <c r="Q1065" t="s">
        <v>8334</v>
      </c>
      <c r="R1065" t="s">
        <v>8335</v>
      </c>
      <c r="S1065" s="13">
        <f t="shared" si="65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6"/>
        <v>8.9744444444444446E-2</v>
      </c>
      <c r="P1066" s="6">
        <f t="shared" si="64"/>
        <v>65.666666666666671</v>
      </c>
      <c r="Q1066" t="s">
        <v>8336</v>
      </c>
      <c r="R1066" t="s">
        <v>8337</v>
      </c>
      <c r="S1066" s="13">
        <f t="shared" si="65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6"/>
        <v>2.7E-2</v>
      </c>
      <c r="P1067" s="6">
        <f t="shared" si="64"/>
        <v>16.2</v>
      </c>
      <c r="Q1067" t="s">
        <v>8336</v>
      </c>
      <c r="R1067" t="s">
        <v>8337</v>
      </c>
      <c r="S1067" s="13">
        <f t="shared" si="65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6"/>
        <v>3.3673333333333333E-2</v>
      </c>
      <c r="P1068" s="6">
        <f t="shared" si="64"/>
        <v>34.128378378378379</v>
      </c>
      <c r="Q1068" t="s">
        <v>8336</v>
      </c>
      <c r="R1068" t="s">
        <v>8337</v>
      </c>
      <c r="S1068" s="13">
        <f t="shared" si="65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6"/>
        <v>0.26</v>
      </c>
      <c r="P1069" s="6">
        <f t="shared" si="64"/>
        <v>13</v>
      </c>
      <c r="Q1069" t="s">
        <v>8336</v>
      </c>
      <c r="R1069" t="s">
        <v>8337</v>
      </c>
      <c r="S1069" s="13">
        <f t="shared" si="65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6"/>
        <v>1.5E-3</v>
      </c>
      <c r="P1070" s="6">
        <f t="shared" si="64"/>
        <v>11.25</v>
      </c>
      <c r="Q1070" t="s">
        <v>8336</v>
      </c>
      <c r="R1070" t="s">
        <v>8337</v>
      </c>
      <c r="S1070" s="13">
        <f t="shared" si="65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6"/>
        <v>0.38636363636363635</v>
      </c>
      <c r="P1071" s="6">
        <f t="shared" si="64"/>
        <v>40.476190476190474</v>
      </c>
      <c r="Q1071" t="s">
        <v>8336</v>
      </c>
      <c r="R1071" t="s">
        <v>8337</v>
      </c>
      <c r="S1071" s="13">
        <f t="shared" si="65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6"/>
        <v>7.0000000000000001E-3</v>
      </c>
      <c r="P1072" s="6">
        <f t="shared" si="64"/>
        <v>35</v>
      </c>
      <c r="Q1072" t="s">
        <v>8336</v>
      </c>
      <c r="R1072" t="s">
        <v>8337</v>
      </c>
      <c r="S1072" s="13">
        <f t="shared" si="65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6"/>
        <v>0</v>
      </c>
      <c r="P1073" s="6" t="e">
        <f t="shared" si="64"/>
        <v>#DIV/0!</v>
      </c>
      <c r="Q1073" t="s">
        <v>8336</v>
      </c>
      <c r="R1073" t="s">
        <v>8337</v>
      </c>
      <c r="S1073" s="13">
        <f t="shared" si="65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6"/>
        <v>6.8000000000000005E-4</v>
      </c>
      <c r="P1074" s="6">
        <f t="shared" si="64"/>
        <v>12.75</v>
      </c>
      <c r="Q1074" t="s">
        <v>8336</v>
      </c>
      <c r="R1074" t="s">
        <v>8337</v>
      </c>
      <c r="S1074" s="13">
        <f t="shared" si="65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6"/>
        <v>1.3333333333333334E-2</v>
      </c>
      <c r="P1075" s="6">
        <f t="shared" si="64"/>
        <v>10</v>
      </c>
      <c r="Q1075" t="s">
        <v>8336</v>
      </c>
      <c r="R1075" t="s">
        <v>8337</v>
      </c>
      <c r="S1075" s="13">
        <f t="shared" si="65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6"/>
        <v>6.3092592592592589E-2</v>
      </c>
      <c r="P1076" s="6">
        <f t="shared" si="64"/>
        <v>113.56666666666666</v>
      </c>
      <c r="Q1076" t="s">
        <v>8336</v>
      </c>
      <c r="R1076" t="s">
        <v>8337</v>
      </c>
      <c r="S1076" s="13">
        <f t="shared" si="65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6"/>
        <v>4.4999999999999998E-2</v>
      </c>
      <c r="P1077" s="6">
        <f t="shared" si="64"/>
        <v>15</v>
      </c>
      <c r="Q1077" t="s">
        <v>8336</v>
      </c>
      <c r="R1077" t="s">
        <v>8337</v>
      </c>
      <c r="S1077" s="13">
        <f t="shared" si="65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6"/>
        <v>0.62765333333333329</v>
      </c>
      <c r="P1078" s="6">
        <f t="shared" si="64"/>
        <v>48.281025641025643</v>
      </c>
      <c r="Q1078" t="s">
        <v>8336</v>
      </c>
      <c r="R1078" t="s">
        <v>8337</v>
      </c>
      <c r="S1078" s="13">
        <f t="shared" si="65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6"/>
        <v>0.29376000000000002</v>
      </c>
      <c r="P1079" s="6">
        <f t="shared" si="64"/>
        <v>43.976047904191617</v>
      </c>
      <c r="Q1079" t="s">
        <v>8336</v>
      </c>
      <c r="R1079" t="s">
        <v>8337</v>
      </c>
      <c r="S1079" s="13">
        <f t="shared" si="65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6"/>
        <v>7.4999999999999997E-2</v>
      </c>
      <c r="P1080" s="6">
        <f t="shared" si="64"/>
        <v>9</v>
      </c>
      <c r="Q1080" t="s">
        <v>8336</v>
      </c>
      <c r="R1080" t="s">
        <v>8337</v>
      </c>
      <c r="S1080" s="13">
        <f t="shared" si="65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6"/>
        <v>2.6076923076923077E-2</v>
      </c>
      <c r="P1081" s="6">
        <f t="shared" si="64"/>
        <v>37.666666666666664</v>
      </c>
      <c r="Q1081" t="s">
        <v>8336</v>
      </c>
      <c r="R1081" t="s">
        <v>8337</v>
      </c>
      <c r="S1081" s="13">
        <f t="shared" si="65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6"/>
        <v>9.1050000000000006E-2</v>
      </c>
      <c r="P1082" s="6">
        <f t="shared" si="64"/>
        <v>18.581632653061224</v>
      </c>
      <c r="Q1082" t="s">
        <v>8336</v>
      </c>
      <c r="R1082" t="s">
        <v>8337</v>
      </c>
      <c r="S1082" s="13">
        <f t="shared" si="65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6"/>
        <v>1.7647058823529413E-4</v>
      </c>
      <c r="P1083" s="6">
        <f t="shared" si="64"/>
        <v>3</v>
      </c>
      <c r="Q1083" t="s">
        <v>8336</v>
      </c>
      <c r="R1083" t="s">
        <v>8337</v>
      </c>
      <c r="S1083" s="13">
        <f t="shared" si="65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6"/>
        <v>5.5999999999999999E-3</v>
      </c>
      <c r="P1084" s="6">
        <f t="shared" si="64"/>
        <v>18.666666666666668</v>
      </c>
      <c r="Q1084" t="s">
        <v>8336</v>
      </c>
      <c r="R1084" t="s">
        <v>8337</v>
      </c>
      <c r="S1084" s="13">
        <f t="shared" si="65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6"/>
        <v>8.2000000000000007E-3</v>
      </c>
      <c r="P1085" s="6">
        <f t="shared" si="64"/>
        <v>410</v>
      </c>
      <c r="Q1085" t="s">
        <v>8336</v>
      </c>
      <c r="R1085" t="s">
        <v>8337</v>
      </c>
      <c r="S1085" s="13">
        <f t="shared" si="65"/>
        <v>41793.659525462965</v>
      </c>
      <c r="T1085" s="12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6"/>
        <v>0</v>
      </c>
      <c r="P1086" s="6" t="e">
        <f t="shared" si="64"/>
        <v>#DIV/0!</v>
      </c>
      <c r="Q1086" t="s">
        <v>8336</v>
      </c>
      <c r="R1086" t="s">
        <v>8337</v>
      </c>
      <c r="S1086" s="13">
        <f t="shared" si="65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6"/>
        <v>3.4200000000000001E-2</v>
      </c>
      <c r="P1087" s="6">
        <f t="shared" si="64"/>
        <v>114</v>
      </c>
      <c r="Q1087" t="s">
        <v>8336</v>
      </c>
      <c r="R1087" t="s">
        <v>8337</v>
      </c>
      <c r="S1087" s="13">
        <f t="shared" si="65"/>
        <v>42413.671006944445</v>
      </c>
      <c r="T1087" s="12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6"/>
        <v>8.3333333333333339E-4</v>
      </c>
      <c r="P1088" s="6">
        <f t="shared" si="64"/>
        <v>7.5</v>
      </c>
      <c r="Q1088" t="s">
        <v>8336</v>
      </c>
      <c r="R1088" t="s">
        <v>8337</v>
      </c>
      <c r="S1088" s="13">
        <f t="shared" si="65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6"/>
        <v>0</v>
      </c>
      <c r="P1089" s="6" t="e">
        <f t="shared" si="64"/>
        <v>#DIV/0!</v>
      </c>
      <c r="Q1089" t="s">
        <v>8336</v>
      </c>
      <c r="R1089" t="s">
        <v>8337</v>
      </c>
      <c r="S1089" s="13">
        <f t="shared" si="65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6"/>
        <v>0.14182977777777778</v>
      </c>
      <c r="P1090" s="6">
        <f t="shared" ref="P1090:P1153" si="68">E1090/L1090</f>
        <v>43.41727891156463</v>
      </c>
      <c r="Q1090" t="s">
        <v>8336</v>
      </c>
      <c r="R1090" t="s">
        <v>8337</v>
      </c>
      <c r="S1090" s="13">
        <f t="shared" ref="S1090:S1153" si="69">(((J1090/60)/60)/24)+DATE(1970,1,1)</f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6"/>
        <v>7.8266666666666665E-2</v>
      </c>
      <c r="P1091" s="6">
        <f t="shared" si="68"/>
        <v>23.959183673469386</v>
      </c>
      <c r="Q1091" t="s">
        <v>8336</v>
      </c>
      <c r="R1091" t="s">
        <v>8337</v>
      </c>
      <c r="S1091" s="13">
        <f t="shared" si="69"/>
        <v>42151.189525462964</v>
      </c>
      <c r="T1091" s="12">
        <f t="shared" si="67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ref="O1092:O1155" si="70">E1092/D1092</f>
        <v>3.8464497269020693E-4</v>
      </c>
      <c r="P1092" s="6">
        <f t="shared" si="68"/>
        <v>5</v>
      </c>
      <c r="Q1092" t="s">
        <v>8336</v>
      </c>
      <c r="R1092" t="s">
        <v>8337</v>
      </c>
      <c r="S1092" s="13">
        <f t="shared" si="69"/>
        <v>42123.185798611114</v>
      </c>
      <c r="T1092" s="12">
        <f t="shared" ref="T1092:T1155" si="71"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70"/>
        <v>0.125</v>
      </c>
      <c r="P1093" s="6">
        <f t="shared" si="68"/>
        <v>12.5</v>
      </c>
      <c r="Q1093" t="s">
        <v>8336</v>
      </c>
      <c r="R1093" t="s">
        <v>8337</v>
      </c>
      <c r="S1093" s="13">
        <f t="shared" si="69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70"/>
        <v>1.0500000000000001E-2</v>
      </c>
      <c r="P1094" s="6">
        <f t="shared" si="68"/>
        <v>3</v>
      </c>
      <c r="Q1094" t="s">
        <v>8336</v>
      </c>
      <c r="R1094" t="s">
        <v>8337</v>
      </c>
      <c r="S1094" s="13">
        <f t="shared" si="69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70"/>
        <v>0.14083333333333334</v>
      </c>
      <c r="P1095" s="6">
        <f t="shared" si="68"/>
        <v>10.5625</v>
      </c>
      <c r="Q1095" t="s">
        <v>8336</v>
      </c>
      <c r="R1095" t="s">
        <v>8337</v>
      </c>
      <c r="S1095" s="13">
        <f t="shared" si="69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70"/>
        <v>0.18300055555555556</v>
      </c>
      <c r="P1096" s="6">
        <f t="shared" si="68"/>
        <v>122.00037037037038</v>
      </c>
      <c r="Q1096" t="s">
        <v>8336</v>
      </c>
      <c r="R1096" t="s">
        <v>8337</v>
      </c>
      <c r="S1096" s="13">
        <f t="shared" si="69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70"/>
        <v>5.0347999999999997E-2</v>
      </c>
      <c r="P1097" s="6">
        <f t="shared" si="68"/>
        <v>267.80851063829789</v>
      </c>
      <c r="Q1097" t="s">
        <v>8336</v>
      </c>
      <c r="R1097" t="s">
        <v>8337</v>
      </c>
      <c r="S1097" s="13">
        <f t="shared" si="69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70"/>
        <v>0.17933333333333334</v>
      </c>
      <c r="P1098" s="6">
        <f t="shared" si="68"/>
        <v>74.206896551724142</v>
      </c>
      <c r="Q1098" t="s">
        <v>8336</v>
      </c>
      <c r="R1098" t="s">
        <v>8337</v>
      </c>
      <c r="S1098" s="13">
        <f t="shared" si="69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70"/>
        <v>4.6999999999999999E-4</v>
      </c>
      <c r="P1099" s="6">
        <f t="shared" si="68"/>
        <v>6.7142857142857144</v>
      </c>
      <c r="Q1099" t="s">
        <v>8336</v>
      </c>
      <c r="R1099" t="s">
        <v>8337</v>
      </c>
      <c r="S1099" s="13">
        <f t="shared" si="69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70"/>
        <v>7.2120000000000004E-2</v>
      </c>
      <c r="P1100" s="6">
        <f t="shared" si="68"/>
        <v>81.954545454545453</v>
      </c>
      <c r="Q1100" t="s">
        <v>8336</v>
      </c>
      <c r="R1100" t="s">
        <v>8337</v>
      </c>
      <c r="S1100" s="13">
        <f t="shared" si="69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70"/>
        <v>5.0000000000000001E-3</v>
      </c>
      <c r="P1101" s="6">
        <f t="shared" si="68"/>
        <v>25</v>
      </c>
      <c r="Q1101" t="s">
        <v>8336</v>
      </c>
      <c r="R1101" t="s">
        <v>8337</v>
      </c>
      <c r="S1101" s="13">
        <f t="shared" si="69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70"/>
        <v>2.5000000000000001E-2</v>
      </c>
      <c r="P1102" s="6">
        <f t="shared" si="68"/>
        <v>10</v>
      </c>
      <c r="Q1102" t="s">
        <v>8336</v>
      </c>
      <c r="R1102" t="s">
        <v>8337</v>
      </c>
      <c r="S1102" s="13">
        <f t="shared" si="69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70"/>
        <v>4.0999999999999999E-4</v>
      </c>
      <c r="P1103" s="6">
        <f t="shared" si="68"/>
        <v>6.833333333333333</v>
      </c>
      <c r="Q1103" t="s">
        <v>8336</v>
      </c>
      <c r="R1103" t="s">
        <v>8337</v>
      </c>
      <c r="S1103" s="13">
        <f t="shared" si="69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70"/>
        <v>5.3124999999999999E-2</v>
      </c>
      <c r="P1104" s="6">
        <f t="shared" si="68"/>
        <v>17.708333333333332</v>
      </c>
      <c r="Q1104" t="s">
        <v>8336</v>
      </c>
      <c r="R1104" t="s">
        <v>8337</v>
      </c>
      <c r="S1104" s="13">
        <f t="shared" si="69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70"/>
        <v>1.6199999999999999E-2</v>
      </c>
      <c r="P1105" s="6">
        <f t="shared" si="68"/>
        <v>16.2</v>
      </c>
      <c r="Q1105" t="s">
        <v>8336</v>
      </c>
      <c r="R1105" t="s">
        <v>8337</v>
      </c>
      <c r="S1105" s="13">
        <f t="shared" si="69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70"/>
        <v>4.9516666666666667E-2</v>
      </c>
      <c r="P1106" s="6">
        <f t="shared" si="68"/>
        <v>80.297297297297291</v>
      </c>
      <c r="Q1106" t="s">
        <v>8336</v>
      </c>
      <c r="R1106" t="s">
        <v>8337</v>
      </c>
      <c r="S1106" s="13">
        <f t="shared" si="69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70"/>
        <v>1.5900000000000001E-3</v>
      </c>
      <c r="P1107" s="6">
        <f t="shared" si="68"/>
        <v>71.55</v>
      </c>
      <c r="Q1107" t="s">
        <v>8336</v>
      </c>
      <c r="R1107" t="s">
        <v>8337</v>
      </c>
      <c r="S1107" s="13">
        <f t="shared" si="69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70"/>
        <v>0.41249999999999998</v>
      </c>
      <c r="P1108" s="6">
        <f t="shared" si="68"/>
        <v>23.571428571428573</v>
      </c>
      <c r="Q1108" t="s">
        <v>8336</v>
      </c>
      <c r="R1108" t="s">
        <v>8337</v>
      </c>
      <c r="S1108" s="13">
        <f t="shared" si="69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70"/>
        <v>0</v>
      </c>
      <c r="P1109" s="6" t="e">
        <f t="shared" si="68"/>
        <v>#DIV/0!</v>
      </c>
      <c r="Q1109" t="s">
        <v>8336</v>
      </c>
      <c r="R1109" t="s">
        <v>8337</v>
      </c>
      <c r="S1109" s="13">
        <f t="shared" si="69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70"/>
        <v>2.93E-2</v>
      </c>
      <c r="P1110" s="6">
        <f t="shared" si="68"/>
        <v>34.88095238095238</v>
      </c>
      <c r="Q1110" t="s">
        <v>8336</v>
      </c>
      <c r="R1110" t="s">
        <v>8337</v>
      </c>
      <c r="S1110" s="13">
        <f t="shared" si="69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70"/>
        <v>4.4999999999999997E-3</v>
      </c>
      <c r="P1111" s="6">
        <f t="shared" si="68"/>
        <v>15</v>
      </c>
      <c r="Q1111" t="s">
        <v>8336</v>
      </c>
      <c r="R1111" t="s">
        <v>8337</v>
      </c>
      <c r="S1111" s="13">
        <f t="shared" si="69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70"/>
        <v>5.1000000000000004E-3</v>
      </c>
      <c r="P1112" s="6">
        <f t="shared" si="68"/>
        <v>23.181818181818183</v>
      </c>
      <c r="Q1112" t="s">
        <v>8336</v>
      </c>
      <c r="R1112" t="s">
        <v>8337</v>
      </c>
      <c r="S1112" s="13">
        <f t="shared" si="69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70"/>
        <v>4.0000000000000002E-4</v>
      </c>
      <c r="P1113" s="6">
        <f t="shared" si="68"/>
        <v>1</v>
      </c>
      <c r="Q1113" t="s">
        <v>8336</v>
      </c>
      <c r="R1113" t="s">
        <v>8337</v>
      </c>
      <c r="S1113" s="13">
        <f t="shared" si="69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70"/>
        <v>0.35537409090909089</v>
      </c>
      <c r="P1114" s="6">
        <f t="shared" si="68"/>
        <v>100.23371794871794</v>
      </c>
      <c r="Q1114" t="s">
        <v>8336</v>
      </c>
      <c r="R1114" t="s">
        <v>8337</v>
      </c>
      <c r="S1114" s="13">
        <f t="shared" si="69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70"/>
        <v>5.0000000000000001E-3</v>
      </c>
      <c r="P1115" s="6">
        <f t="shared" si="68"/>
        <v>5</v>
      </c>
      <c r="Q1115" t="s">
        <v>8336</v>
      </c>
      <c r="R1115" t="s">
        <v>8337</v>
      </c>
      <c r="S1115" s="13">
        <f t="shared" si="69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70"/>
        <v>1.6666666666666668E-3</v>
      </c>
      <c r="P1116" s="6">
        <f t="shared" si="68"/>
        <v>3.3333333333333335</v>
      </c>
      <c r="Q1116" t="s">
        <v>8336</v>
      </c>
      <c r="R1116" t="s">
        <v>8337</v>
      </c>
      <c r="S1116" s="13">
        <f t="shared" si="69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70"/>
        <v>1.325E-3</v>
      </c>
      <c r="P1117" s="6">
        <f t="shared" si="68"/>
        <v>13.25</v>
      </c>
      <c r="Q1117" t="s">
        <v>8336</v>
      </c>
      <c r="R1117" t="s">
        <v>8337</v>
      </c>
      <c r="S1117" s="13">
        <f t="shared" si="69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70"/>
        <v>3.5704000000000004E-4</v>
      </c>
      <c r="P1118" s="6">
        <f t="shared" si="68"/>
        <v>17.852</v>
      </c>
      <c r="Q1118" t="s">
        <v>8336</v>
      </c>
      <c r="R1118" t="s">
        <v>8337</v>
      </c>
      <c r="S1118" s="13">
        <f t="shared" si="69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70"/>
        <v>8.3000000000000004E-2</v>
      </c>
      <c r="P1119" s="6">
        <f t="shared" si="68"/>
        <v>10.375</v>
      </c>
      <c r="Q1119" t="s">
        <v>8336</v>
      </c>
      <c r="R1119" t="s">
        <v>8337</v>
      </c>
      <c r="S1119" s="13">
        <f t="shared" si="69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70"/>
        <v>2.4222222222222221E-2</v>
      </c>
      <c r="P1120" s="6">
        <f t="shared" si="68"/>
        <v>36.333333333333336</v>
      </c>
      <c r="Q1120" t="s">
        <v>8336</v>
      </c>
      <c r="R1120" t="s">
        <v>8337</v>
      </c>
      <c r="S1120" s="13">
        <f t="shared" si="69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70"/>
        <v>2.3809523809523812E-3</v>
      </c>
      <c r="P1121" s="6">
        <f t="shared" si="68"/>
        <v>5</v>
      </c>
      <c r="Q1121" t="s">
        <v>8336</v>
      </c>
      <c r="R1121" t="s">
        <v>8337</v>
      </c>
      <c r="S1121" s="13">
        <f t="shared" si="69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70"/>
        <v>0</v>
      </c>
      <c r="P1122" s="6" t="e">
        <f t="shared" si="68"/>
        <v>#DIV/0!</v>
      </c>
      <c r="Q1122" t="s">
        <v>8336</v>
      </c>
      <c r="R1122" t="s">
        <v>8337</v>
      </c>
      <c r="S1122" s="13">
        <f t="shared" si="69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70"/>
        <v>1.16E-4</v>
      </c>
      <c r="P1123" s="6">
        <f t="shared" si="68"/>
        <v>5.8</v>
      </c>
      <c r="Q1123" t="s">
        <v>8336</v>
      </c>
      <c r="R1123" t="s">
        <v>8337</v>
      </c>
      <c r="S1123" s="13">
        <f t="shared" si="69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70"/>
        <v>0</v>
      </c>
      <c r="P1124" s="6" t="e">
        <f t="shared" si="68"/>
        <v>#DIV/0!</v>
      </c>
      <c r="Q1124" t="s">
        <v>8336</v>
      </c>
      <c r="R1124" t="s">
        <v>8337</v>
      </c>
      <c r="S1124" s="13">
        <f t="shared" si="69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70"/>
        <v>2.2000000000000001E-3</v>
      </c>
      <c r="P1125" s="6">
        <f t="shared" si="68"/>
        <v>3.6666666666666665</v>
      </c>
      <c r="Q1125" t="s">
        <v>8336</v>
      </c>
      <c r="R1125" t="s">
        <v>8337</v>
      </c>
      <c r="S1125" s="13">
        <f t="shared" si="69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70"/>
        <v>4.7222222222222223E-3</v>
      </c>
      <c r="P1126" s="6">
        <f t="shared" si="68"/>
        <v>60.714285714285715</v>
      </c>
      <c r="Q1126" t="s">
        <v>8336</v>
      </c>
      <c r="R1126" t="s">
        <v>8338</v>
      </c>
      <c r="S1126" s="13">
        <f t="shared" si="69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70"/>
        <v>0</v>
      </c>
      <c r="P1127" s="6" t="e">
        <f t="shared" si="68"/>
        <v>#DIV/0!</v>
      </c>
      <c r="Q1127" t="s">
        <v>8336</v>
      </c>
      <c r="R1127" t="s">
        <v>8338</v>
      </c>
      <c r="S1127" s="13">
        <f t="shared" si="69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70"/>
        <v>5.0000000000000001E-3</v>
      </c>
      <c r="P1128" s="6">
        <f t="shared" si="68"/>
        <v>5</v>
      </c>
      <c r="Q1128" t="s">
        <v>8336</v>
      </c>
      <c r="R1128" t="s">
        <v>8338</v>
      </c>
      <c r="S1128" s="13">
        <f t="shared" si="69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70"/>
        <v>1.6714285714285713E-2</v>
      </c>
      <c r="P1129" s="6">
        <f t="shared" si="68"/>
        <v>25.434782608695652</v>
      </c>
      <c r="Q1129" t="s">
        <v>8336</v>
      </c>
      <c r="R1129" t="s">
        <v>8338</v>
      </c>
      <c r="S1129" s="13">
        <f t="shared" si="69"/>
        <v>41926.854166666664</v>
      </c>
      <c r="T1129" s="12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70"/>
        <v>1E-3</v>
      </c>
      <c r="P1130" s="6">
        <f t="shared" si="68"/>
        <v>1</v>
      </c>
      <c r="Q1130" t="s">
        <v>8336</v>
      </c>
      <c r="R1130" t="s">
        <v>8338</v>
      </c>
      <c r="S1130" s="13">
        <f t="shared" si="69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70"/>
        <v>1.0499999999999999E-3</v>
      </c>
      <c r="P1131" s="6">
        <f t="shared" si="68"/>
        <v>10.5</v>
      </c>
      <c r="Q1131" t="s">
        <v>8336</v>
      </c>
      <c r="R1131" t="s">
        <v>8338</v>
      </c>
      <c r="S1131" s="13">
        <f t="shared" si="69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70"/>
        <v>2.2000000000000001E-3</v>
      </c>
      <c r="P1132" s="6">
        <f t="shared" si="68"/>
        <v>3.6666666666666665</v>
      </c>
      <c r="Q1132" t="s">
        <v>8336</v>
      </c>
      <c r="R1132" t="s">
        <v>8338</v>
      </c>
      <c r="S1132" s="13">
        <f t="shared" si="69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70"/>
        <v>0</v>
      </c>
      <c r="P1133" s="6" t="e">
        <f t="shared" si="68"/>
        <v>#DIV/0!</v>
      </c>
      <c r="Q1133" t="s">
        <v>8336</v>
      </c>
      <c r="R1133" t="s">
        <v>8338</v>
      </c>
      <c r="S1133" s="13">
        <f t="shared" si="69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70"/>
        <v>0.14380000000000001</v>
      </c>
      <c r="P1134" s="6">
        <f t="shared" si="68"/>
        <v>110.61538461538461</v>
      </c>
      <c r="Q1134" t="s">
        <v>8336</v>
      </c>
      <c r="R1134" t="s">
        <v>8338</v>
      </c>
      <c r="S1134" s="13">
        <f t="shared" si="69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70"/>
        <v>6.6666666666666671E-3</v>
      </c>
      <c r="P1135" s="6">
        <f t="shared" si="68"/>
        <v>20</v>
      </c>
      <c r="Q1135" t="s">
        <v>8336</v>
      </c>
      <c r="R1135" t="s">
        <v>8338</v>
      </c>
      <c r="S1135" s="13">
        <f t="shared" si="69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70"/>
        <v>4.0000000000000003E-5</v>
      </c>
      <c r="P1136" s="6">
        <f t="shared" si="68"/>
        <v>1</v>
      </c>
      <c r="Q1136" t="s">
        <v>8336</v>
      </c>
      <c r="R1136" t="s">
        <v>8338</v>
      </c>
      <c r="S1136" s="13">
        <f t="shared" si="69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70"/>
        <v>0.05</v>
      </c>
      <c r="P1137" s="6">
        <f t="shared" si="68"/>
        <v>50</v>
      </c>
      <c r="Q1137" t="s">
        <v>8336</v>
      </c>
      <c r="R1137" t="s">
        <v>8338</v>
      </c>
      <c r="S1137" s="13">
        <f t="shared" si="69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70"/>
        <v>6.4439140811455853E-2</v>
      </c>
      <c r="P1138" s="6">
        <f t="shared" si="68"/>
        <v>45</v>
      </c>
      <c r="Q1138" t="s">
        <v>8336</v>
      </c>
      <c r="R1138" t="s">
        <v>8338</v>
      </c>
      <c r="S1138" s="13">
        <f t="shared" si="69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70"/>
        <v>0.39500000000000002</v>
      </c>
      <c r="P1139" s="6">
        <f t="shared" si="68"/>
        <v>253.2051282051282</v>
      </c>
      <c r="Q1139" t="s">
        <v>8336</v>
      </c>
      <c r="R1139" t="s">
        <v>8338</v>
      </c>
      <c r="S1139" s="13">
        <f t="shared" si="69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70"/>
        <v>3.5714285714285713E-3</v>
      </c>
      <c r="P1140" s="6">
        <f t="shared" si="68"/>
        <v>31.25</v>
      </c>
      <c r="Q1140" t="s">
        <v>8336</v>
      </c>
      <c r="R1140" t="s">
        <v>8338</v>
      </c>
      <c r="S1140" s="13">
        <f t="shared" si="69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70"/>
        <v>6.2500000000000001E-4</v>
      </c>
      <c r="P1141" s="6">
        <f t="shared" si="68"/>
        <v>5</v>
      </c>
      <c r="Q1141" t="s">
        <v>8336</v>
      </c>
      <c r="R1141" t="s">
        <v>8338</v>
      </c>
      <c r="S1141" s="13">
        <f t="shared" si="69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70"/>
        <v>0</v>
      </c>
      <c r="P1142" s="6" t="e">
        <f t="shared" si="68"/>
        <v>#DIV/0!</v>
      </c>
      <c r="Q1142" t="s">
        <v>8336</v>
      </c>
      <c r="R1142" t="s">
        <v>8338</v>
      </c>
      <c r="S1142" s="13">
        <f t="shared" si="69"/>
        <v>42192.462048611109</v>
      </c>
      <c r="T1142" s="12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70"/>
        <v>0</v>
      </c>
      <c r="P1143" s="6" t="e">
        <f t="shared" si="68"/>
        <v>#DIV/0!</v>
      </c>
      <c r="Q1143" t="s">
        <v>8336</v>
      </c>
      <c r="R1143" t="s">
        <v>8338</v>
      </c>
      <c r="S1143" s="13">
        <f t="shared" si="69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70"/>
        <v>0</v>
      </c>
      <c r="P1144" s="6" t="e">
        <f t="shared" si="68"/>
        <v>#DIV/0!</v>
      </c>
      <c r="Q1144" t="s">
        <v>8336</v>
      </c>
      <c r="R1144" t="s">
        <v>8338</v>
      </c>
      <c r="S1144" s="13">
        <f t="shared" si="69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70"/>
        <v>4.1333333333333335E-3</v>
      </c>
      <c r="P1145" s="6">
        <f t="shared" si="68"/>
        <v>23.25</v>
      </c>
      <c r="Q1145" t="s">
        <v>8336</v>
      </c>
      <c r="R1145" t="s">
        <v>8338</v>
      </c>
      <c r="S1145" s="13">
        <f t="shared" si="69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70"/>
        <v>0</v>
      </c>
      <c r="P1146" s="6" t="e">
        <f t="shared" si="68"/>
        <v>#DIV/0!</v>
      </c>
      <c r="Q1146" t="s">
        <v>8339</v>
      </c>
      <c r="R1146" t="s">
        <v>8340</v>
      </c>
      <c r="S1146" s="13">
        <f t="shared" si="69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70"/>
        <v>1.25E-3</v>
      </c>
      <c r="P1147" s="6">
        <f t="shared" si="68"/>
        <v>100</v>
      </c>
      <c r="Q1147" t="s">
        <v>8339</v>
      </c>
      <c r="R1147" t="s">
        <v>8340</v>
      </c>
      <c r="S1147" s="13">
        <f t="shared" si="69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70"/>
        <v>8.8333333333333333E-2</v>
      </c>
      <c r="P1148" s="6">
        <f t="shared" si="68"/>
        <v>44.166666666666664</v>
      </c>
      <c r="Q1148" t="s">
        <v>8339</v>
      </c>
      <c r="R1148" t="s">
        <v>8340</v>
      </c>
      <c r="S1148" s="13">
        <f t="shared" si="69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70"/>
        <v>0</v>
      </c>
      <c r="P1149" s="6" t="e">
        <f t="shared" si="68"/>
        <v>#DIV/0!</v>
      </c>
      <c r="Q1149" t="s">
        <v>8339</v>
      </c>
      <c r="R1149" t="s">
        <v>8340</v>
      </c>
      <c r="S1149" s="13">
        <f t="shared" si="69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70"/>
        <v>4.8666666666666667E-3</v>
      </c>
      <c r="P1150" s="6">
        <f t="shared" si="68"/>
        <v>24.333333333333332</v>
      </c>
      <c r="Q1150" t="s">
        <v>8339</v>
      </c>
      <c r="R1150" t="s">
        <v>8340</v>
      </c>
      <c r="S1150" s="13">
        <f t="shared" si="69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70"/>
        <v>1.5E-3</v>
      </c>
      <c r="P1151" s="6">
        <f t="shared" si="68"/>
        <v>37.5</v>
      </c>
      <c r="Q1151" t="s">
        <v>8339</v>
      </c>
      <c r="R1151" t="s">
        <v>8340</v>
      </c>
      <c r="S1151" s="13">
        <f t="shared" si="69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70"/>
        <v>0.1008</v>
      </c>
      <c r="P1152" s="6">
        <f t="shared" si="68"/>
        <v>42</v>
      </c>
      <c r="Q1152" t="s">
        <v>8339</v>
      </c>
      <c r="R1152" t="s">
        <v>8340</v>
      </c>
      <c r="S1152" s="13">
        <f t="shared" si="69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70"/>
        <v>0</v>
      </c>
      <c r="P1153" s="6" t="e">
        <f t="shared" si="68"/>
        <v>#DIV/0!</v>
      </c>
      <c r="Q1153" t="s">
        <v>8339</v>
      </c>
      <c r="R1153" t="s">
        <v>8340</v>
      </c>
      <c r="S1153" s="13">
        <f t="shared" si="69"/>
        <v>42224.102581018517</v>
      </c>
      <c r="T1153" s="12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70"/>
        <v>5.6937500000000002E-2</v>
      </c>
      <c r="P1154" s="6">
        <f t="shared" ref="P1154:P1217" si="72">E1154/L1154</f>
        <v>60.733333333333334</v>
      </c>
      <c r="Q1154" t="s">
        <v>8339</v>
      </c>
      <c r="R1154" t="s">
        <v>8340</v>
      </c>
      <c r="S1154" s="13">
        <f t="shared" ref="S1154:S1217" si="73">(((J1154/60)/60)/24)+DATE(1970,1,1)</f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0"/>
        <v>6.2500000000000003E-3</v>
      </c>
      <c r="P1155" s="6">
        <f t="shared" si="72"/>
        <v>50</v>
      </c>
      <c r="Q1155" t="s">
        <v>8339</v>
      </c>
      <c r="R1155" t="s">
        <v>8340</v>
      </c>
      <c r="S1155" s="13">
        <f t="shared" si="73"/>
        <v>42143.714178240742</v>
      </c>
      <c r="T1155" s="12">
        <f t="shared" si="71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ref="O1156:O1219" si="74">E1156/D1156</f>
        <v>6.5000000000000002E-2</v>
      </c>
      <c r="P1156" s="6">
        <f t="shared" si="72"/>
        <v>108.33333333333333</v>
      </c>
      <c r="Q1156" t="s">
        <v>8339</v>
      </c>
      <c r="R1156" t="s">
        <v>8340</v>
      </c>
      <c r="S1156" s="13">
        <f t="shared" si="73"/>
        <v>42223.108865740738</v>
      </c>
      <c r="T1156" s="12">
        <f t="shared" ref="T1156:T1219" si="75"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4"/>
        <v>7.5199999999999998E-3</v>
      </c>
      <c r="P1157" s="6">
        <f t="shared" si="72"/>
        <v>23.5</v>
      </c>
      <c r="Q1157" t="s">
        <v>8339</v>
      </c>
      <c r="R1157" t="s">
        <v>8340</v>
      </c>
      <c r="S1157" s="13">
        <f t="shared" si="73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4"/>
        <v>0</v>
      </c>
      <c r="P1158" s="6" t="e">
        <f t="shared" si="72"/>
        <v>#DIV/0!</v>
      </c>
      <c r="Q1158" t="s">
        <v>8339</v>
      </c>
      <c r="R1158" t="s">
        <v>8340</v>
      </c>
      <c r="S1158" s="13">
        <f t="shared" si="73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4"/>
        <v>1.5100000000000001E-2</v>
      </c>
      <c r="P1159" s="6">
        <f t="shared" si="72"/>
        <v>50.333333333333336</v>
      </c>
      <c r="Q1159" t="s">
        <v>8339</v>
      </c>
      <c r="R1159" t="s">
        <v>8340</v>
      </c>
      <c r="S1159" s="13">
        <f t="shared" si="73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4"/>
        <v>4.6666666666666671E-3</v>
      </c>
      <c r="P1160" s="6">
        <f t="shared" si="72"/>
        <v>11.666666666666666</v>
      </c>
      <c r="Q1160" t="s">
        <v>8339</v>
      </c>
      <c r="R1160" t="s">
        <v>8340</v>
      </c>
      <c r="S1160" s="13">
        <f t="shared" si="73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4"/>
        <v>0</v>
      </c>
      <c r="P1161" s="6" t="e">
        <f t="shared" si="72"/>
        <v>#DIV/0!</v>
      </c>
      <c r="Q1161" t="s">
        <v>8339</v>
      </c>
      <c r="R1161" t="s">
        <v>8340</v>
      </c>
      <c r="S1161" s="13">
        <f t="shared" si="73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4"/>
        <v>3.85E-2</v>
      </c>
      <c r="P1162" s="6">
        <f t="shared" si="72"/>
        <v>60.789473684210527</v>
      </c>
      <c r="Q1162" t="s">
        <v>8339</v>
      </c>
      <c r="R1162" t="s">
        <v>8340</v>
      </c>
      <c r="S1162" s="13">
        <f t="shared" si="73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4"/>
        <v>0</v>
      </c>
      <c r="P1163" s="6" t="e">
        <f t="shared" si="72"/>
        <v>#DIV/0!</v>
      </c>
      <c r="Q1163" t="s">
        <v>8339</v>
      </c>
      <c r="R1163" t="s">
        <v>8340</v>
      </c>
      <c r="S1163" s="13">
        <f t="shared" si="73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4"/>
        <v>5.8333333333333338E-4</v>
      </c>
      <c r="P1164" s="6">
        <f t="shared" si="72"/>
        <v>17.5</v>
      </c>
      <c r="Q1164" t="s">
        <v>8339</v>
      </c>
      <c r="R1164" t="s">
        <v>8340</v>
      </c>
      <c r="S1164" s="13">
        <f t="shared" si="73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4"/>
        <v>0</v>
      </c>
      <c r="P1165" s="6" t="e">
        <f t="shared" si="72"/>
        <v>#DIV/0!</v>
      </c>
      <c r="Q1165" t="s">
        <v>8339</v>
      </c>
      <c r="R1165" t="s">
        <v>8340</v>
      </c>
      <c r="S1165" s="13">
        <f t="shared" si="73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4"/>
        <v>0</v>
      </c>
      <c r="P1166" s="6" t="e">
        <f t="shared" si="72"/>
        <v>#DIV/0!</v>
      </c>
      <c r="Q1166" t="s">
        <v>8339</v>
      </c>
      <c r="R1166" t="s">
        <v>8340</v>
      </c>
      <c r="S1166" s="13">
        <f t="shared" si="73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4"/>
        <v>0.20705000000000001</v>
      </c>
      <c r="P1167" s="6">
        <f t="shared" si="72"/>
        <v>82.82</v>
      </c>
      <c r="Q1167" t="s">
        <v>8339</v>
      </c>
      <c r="R1167" t="s">
        <v>8340</v>
      </c>
      <c r="S1167" s="13">
        <f t="shared" si="73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4"/>
        <v>0.19139999999999999</v>
      </c>
      <c r="P1168" s="6">
        <f t="shared" si="72"/>
        <v>358.875</v>
      </c>
      <c r="Q1168" t="s">
        <v>8339</v>
      </c>
      <c r="R1168" t="s">
        <v>8340</v>
      </c>
      <c r="S1168" s="13">
        <f t="shared" si="73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4"/>
        <v>1.6316666666666667E-2</v>
      </c>
      <c r="P1169" s="6">
        <f t="shared" si="72"/>
        <v>61.1875</v>
      </c>
      <c r="Q1169" t="s">
        <v>8339</v>
      </c>
      <c r="R1169" t="s">
        <v>8340</v>
      </c>
      <c r="S1169" s="13">
        <f t="shared" si="73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4"/>
        <v>5.6666666666666664E-2</v>
      </c>
      <c r="P1170" s="6">
        <f t="shared" si="72"/>
        <v>340</v>
      </c>
      <c r="Q1170" t="s">
        <v>8339</v>
      </c>
      <c r="R1170" t="s">
        <v>8340</v>
      </c>
      <c r="S1170" s="13">
        <f t="shared" si="73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4"/>
        <v>1.6999999999999999E-3</v>
      </c>
      <c r="P1171" s="6">
        <f t="shared" si="72"/>
        <v>5.666666666666667</v>
      </c>
      <c r="Q1171" t="s">
        <v>8339</v>
      </c>
      <c r="R1171" t="s">
        <v>8340</v>
      </c>
      <c r="S1171" s="13">
        <f t="shared" si="73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4"/>
        <v>4.0000000000000001E-3</v>
      </c>
      <c r="P1172" s="6">
        <f t="shared" si="72"/>
        <v>50</v>
      </c>
      <c r="Q1172" t="s">
        <v>8339</v>
      </c>
      <c r="R1172" t="s">
        <v>8340</v>
      </c>
      <c r="S1172" s="13">
        <f t="shared" si="73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4"/>
        <v>1E-3</v>
      </c>
      <c r="P1173" s="6">
        <f t="shared" si="72"/>
        <v>25</v>
      </c>
      <c r="Q1173" t="s">
        <v>8339</v>
      </c>
      <c r="R1173" t="s">
        <v>8340</v>
      </c>
      <c r="S1173" s="13">
        <f t="shared" si="73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4"/>
        <v>0</v>
      </c>
      <c r="P1174" s="6" t="e">
        <f t="shared" si="72"/>
        <v>#DIV/0!</v>
      </c>
      <c r="Q1174" t="s">
        <v>8339</v>
      </c>
      <c r="R1174" t="s">
        <v>8340</v>
      </c>
      <c r="S1174" s="13">
        <f t="shared" si="73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4"/>
        <v>2.4000000000000001E-4</v>
      </c>
      <c r="P1175" s="6">
        <f t="shared" si="72"/>
        <v>30</v>
      </c>
      <c r="Q1175" t="s">
        <v>8339</v>
      </c>
      <c r="R1175" t="s">
        <v>8340</v>
      </c>
      <c r="S1175" s="13">
        <f t="shared" si="73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4"/>
        <v>5.906666666666667E-2</v>
      </c>
      <c r="P1176" s="6">
        <f t="shared" si="72"/>
        <v>46.631578947368418</v>
      </c>
      <c r="Q1176" t="s">
        <v>8339</v>
      </c>
      <c r="R1176" t="s">
        <v>8340</v>
      </c>
      <c r="S1176" s="13">
        <f t="shared" si="73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4"/>
        <v>2.9250000000000002E-2</v>
      </c>
      <c r="P1177" s="6">
        <f t="shared" si="72"/>
        <v>65</v>
      </c>
      <c r="Q1177" t="s">
        <v>8339</v>
      </c>
      <c r="R1177" t="s">
        <v>8340</v>
      </c>
      <c r="S1177" s="13">
        <f t="shared" si="73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4"/>
        <v>5.7142857142857142E-5</v>
      </c>
      <c r="P1178" s="6">
        <f t="shared" si="72"/>
        <v>10</v>
      </c>
      <c r="Q1178" t="s">
        <v>8339</v>
      </c>
      <c r="R1178" t="s">
        <v>8340</v>
      </c>
      <c r="S1178" s="13">
        <f t="shared" si="73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4"/>
        <v>0</v>
      </c>
      <c r="P1179" s="6" t="e">
        <f t="shared" si="72"/>
        <v>#DIV/0!</v>
      </c>
      <c r="Q1179" t="s">
        <v>8339</v>
      </c>
      <c r="R1179" t="s">
        <v>8340</v>
      </c>
      <c r="S1179" s="13">
        <f t="shared" si="73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4"/>
        <v>6.666666666666667E-5</v>
      </c>
      <c r="P1180" s="6">
        <f t="shared" si="72"/>
        <v>5</v>
      </c>
      <c r="Q1180" t="s">
        <v>8339</v>
      </c>
      <c r="R1180" t="s">
        <v>8340</v>
      </c>
      <c r="S1180" s="13">
        <f t="shared" si="73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4"/>
        <v>5.3333333333333337E-2</v>
      </c>
      <c r="P1181" s="6">
        <f t="shared" si="72"/>
        <v>640</v>
      </c>
      <c r="Q1181" t="s">
        <v>8339</v>
      </c>
      <c r="R1181" t="s">
        <v>8340</v>
      </c>
      <c r="S1181" s="13">
        <f t="shared" si="73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4"/>
        <v>0.11749999999999999</v>
      </c>
      <c r="P1182" s="6">
        <f t="shared" si="72"/>
        <v>69.117647058823536</v>
      </c>
      <c r="Q1182" t="s">
        <v>8339</v>
      </c>
      <c r="R1182" t="s">
        <v>8340</v>
      </c>
      <c r="S1182" s="13">
        <f t="shared" si="73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4"/>
        <v>8.0000000000000007E-5</v>
      </c>
      <c r="P1183" s="6">
        <f t="shared" si="72"/>
        <v>1.3333333333333333</v>
      </c>
      <c r="Q1183" t="s">
        <v>8339</v>
      </c>
      <c r="R1183" t="s">
        <v>8340</v>
      </c>
      <c r="S1183" s="13">
        <f t="shared" si="73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4"/>
        <v>4.2000000000000003E-2</v>
      </c>
      <c r="P1184" s="6">
        <f t="shared" si="72"/>
        <v>10.5</v>
      </c>
      <c r="Q1184" t="s">
        <v>8339</v>
      </c>
      <c r="R1184" t="s">
        <v>8340</v>
      </c>
      <c r="S1184" s="13">
        <f t="shared" si="73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4"/>
        <v>0.04</v>
      </c>
      <c r="P1185" s="6">
        <f t="shared" si="72"/>
        <v>33.333333333333336</v>
      </c>
      <c r="Q1185" t="s">
        <v>8339</v>
      </c>
      <c r="R1185" t="s">
        <v>8340</v>
      </c>
      <c r="S1185" s="13">
        <f t="shared" si="73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4"/>
        <v>1.0493636363636363</v>
      </c>
      <c r="P1186" s="6">
        <f t="shared" si="72"/>
        <v>61.562666666666665</v>
      </c>
      <c r="Q1186" t="s">
        <v>8341</v>
      </c>
      <c r="R1186" t="s">
        <v>8342</v>
      </c>
      <c r="S1186" s="13">
        <f t="shared" si="73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4"/>
        <v>1.0544</v>
      </c>
      <c r="P1187" s="6">
        <f t="shared" si="72"/>
        <v>118.73873873873873</v>
      </c>
      <c r="Q1187" t="s">
        <v>8341</v>
      </c>
      <c r="R1187" t="s">
        <v>8342</v>
      </c>
      <c r="S1187" s="13">
        <f t="shared" si="73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4"/>
        <v>1.0673333333333332</v>
      </c>
      <c r="P1188" s="6">
        <f t="shared" si="72"/>
        <v>65.081300813008127</v>
      </c>
      <c r="Q1188" t="s">
        <v>8341</v>
      </c>
      <c r="R1188" t="s">
        <v>8342</v>
      </c>
      <c r="S1188" s="13">
        <f t="shared" si="73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4"/>
        <v>1.0412571428571429</v>
      </c>
      <c r="P1189" s="6">
        <f t="shared" si="72"/>
        <v>130.15714285714284</v>
      </c>
      <c r="Q1189" t="s">
        <v>8341</v>
      </c>
      <c r="R1189" t="s">
        <v>8342</v>
      </c>
      <c r="S1189" s="13">
        <f t="shared" si="73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4"/>
        <v>1.6054999999999999</v>
      </c>
      <c r="P1190" s="6">
        <f t="shared" si="72"/>
        <v>37.776470588235291</v>
      </c>
      <c r="Q1190" t="s">
        <v>8341</v>
      </c>
      <c r="R1190" t="s">
        <v>8342</v>
      </c>
      <c r="S1190" s="13">
        <f t="shared" si="73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4"/>
        <v>1.0777777777777777</v>
      </c>
      <c r="P1191" s="6">
        <f t="shared" si="72"/>
        <v>112.79069767441861</v>
      </c>
      <c r="Q1191" t="s">
        <v>8341</v>
      </c>
      <c r="R1191" t="s">
        <v>8342</v>
      </c>
      <c r="S1191" s="13">
        <f t="shared" si="73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4"/>
        <v>1.35</v>
      </c>
      <c r="P1192" s="6">
        <f t="shared" si="72"/>
        <v>51.92307692307692</v>
      </c>
      <c r="Q1192" t="s">
        <v>8341</v>
      </c>
      <c r="R1192" t="s">
        <v>8342</v>
      </c>
      <c r="S1192" s="13">
        <f t="shared" si="73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4"/>
        <v>1.0907407407407408</v>
      </c>
      <c r="P1193" s="6">
        <f t="shared" si="72"/>
        <v>89.242424242424249</v>
      </c>
      <c r="Q1193" t="s">
        <v>8341</v>
      </c>
      <c r="R1193" t="s">
        <v>8342</v>
      </c>
      <c r="S1193" s="13">
        <f t="shared" si="73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4"/>
        <v>2.9</v>
      </c>
      <c r="P1194" s="6">
        <f t="shared" si="72"/>
        <v>19.333333333333332</v>
      </c>
      <c r="Q1194" t="s">
        <v>8341</v>
      </c>
      <c r="R1194" t="s">
        <v>8342</v>
      </c>
      <c r="S1194" s="13">
        <f t="shared" si="73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4"/>
        <v>1.0395714285714286</v>
      </c>
      <c r="P1195" s="6">
        <f t="shared" si="72"/>
        <v>79.967032967032964</v>
      </c>
      <c r="Q1195" t="s">
        <v>8341</v>
      </c>
      <c r="R1195" t="s">
        <v>8342</v>
      </c>
      <c r="S1195" s="13">
        <f t="shared" si="73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4"/>
        <v>3.2223999999999999</v>
      </c>
      <c r="P1196" s="6">
        <f t="shared" si="72"/>
        <v>56.414565826330531</v>
      </c>
      <c r="Q1196" t="s">
        <v>8341</v>
      </c>
      <c r="R1196" t="s">
        <v>8342</v>
      </c>
      <c r="S1196" s="13">
        <f t="shared" si="73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4"/>
        <v>1.35</v>
      </c>
      <c r="P1197" s="6">
        <f t="shared" si="72"/>
        <v>79.411764705882348</v>
      </c>
      <c r="Q1197" t="s">
        <v>8341</v>
      </c>
      <c r="R1197" t="s">
        <v>8342</v>
      </c>
      <c r="S1197" s="13">
        <f t="shared" si="73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4"/>
        <v>2.6991034482758622</v>
      </c>
      <c r="P1198" s="6">
        <f t="shared" si="72"/>
        <v>76.439453125</v>
      </c>
      <c r="Q1198" t="s">
        <v>8341</v>
      </c>
      <c r="R1198" t="s">
        <v>8342</v>
      </c>
      <c r="S1198" s="13">
        <f t="shared" si="73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4"/>
        <v>2.5329333333333333</v>
      </c>
      <c r="P1199" s="6">
        <f t="shared" si="72"/>
        <v>121</v>
      </c>
      <c r="Q1199" t="s">
        <v>8341</v>
      </c>
      <c r="R1199" t="s">
        <v>8342</v>
      </c>
      <c r="S1199" s="13">
        <f t="shared" si="73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4"/>
        <v>2.6059999999999999</v>
      </c>
      <c r="P1200" s="6">
        <f t="shared" si="72"/>
        <v>54.616766467065865</v>
      </c>
      <c r="Q1200" t="s">
        <v>8341</v>
      </c>
      <c r="R1200" t="s">
        <v>8342</v>
      </c>
      <c r="S1200" s="13">
        <f t="shared" si="73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4"/>
        <v>1.0131677953348381</v>
      </c>
      <c r="P1201" s="6">
        <f t="shared" si="72"/>
        <v>299.22222222222223</v>
      </c>
      <c r="Q1201" t="s">
        <v>8341</v>
      </c>
      <c r="R1201" t="s">
        <v>8342</v>
      </c>
      <c r="S1201" s="13">
        <f t="shared" si="73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4"/>
        <v>1.2560416666666667</v>
      </c>
      <c r="P1202" s="6">
        <f t="shared" si="72"/>
        <v>58.533980582524272</v>
      </c>
      <c r="Q1202" t="s">
        <v>8341</v>
      </c>
      <c r="R1202" t="s">
        <v>8342</v>
      </c>
      <c r="S1202" s="13">
        <f t="shared" si="73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4"/>
        <v>1.0243783333333334</v>
      </c>
      <c r="P1203" s="6">
        <f t="shared" si="72"/>
        <v>55.371801801801809</v>
      </c>
      <c r="Q1203" t="s">
        <v>8341</v>
      </c>
      <c r="R1203" t="s">
        <v>8342</v>
      </c>
      <c r="S1203" s="13">
        <f t="shared" si="73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4"/>
        <v>1.99244</v>
      </c>
      <c r="P1204" s="6">
        <f t="shared" si="72"/>
        <v>183.80442804428046</v>
      </c>
      <c r="Q1204" t="s">
        <v>8341</v>
      </c>
      <c r="R1204" t="s">
        <v>8342</v>
      </c>
      <c r="S1204" s="13">
        <f t="shared" si="73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4"/>
        <v>1.0245398773006136</v>
      </c>
      <c r="P1205" s="6">
        <f t="shared" si="72"/>
        <v>165.34653465346534</v>
      </c>
      <c r="Q1205" t="s">
        <v>8341</v>
      </c>
      <c r="R1205" t="s">
        <v>8342</v>
      </c>
      <c r="S1205" s="13">
        <f t="shared" si="73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4"/>
        <v>1.0294615384615384</v>
      </c>
      <c r="P1206" s="6">
        <f t="shared" si="72"/>
        <v>234.78947368421052</v>
      </c>
      <c r="Q1206" t="s">
        <v>8341</v>
      </c>
      <c r="R1206" t="s">
        <v>8342</v>
      </c>
      <c r="S1206" s="13">
        <f t="shared" si="73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4"/>
        <v>1.0086153846153847</v>
      </c>
      <c r="P1207" s="6">
        <f t="shared" si="72"/>
        <v>211.48387096774192</v>
      </c>
      <c r="Q1207" t="s">
        <v>8341</v>
      </c>
      <c r="R1207" t="s">
        <v>8342</v>
      </c>
      <c r="S1207" s="13">
        <f t="shared" si="73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4"/>
        <v>1.1499999999999999</v>
      </c>
      <c r="P1208" s="6">
        <f t="shared" si="72"/>
        <v>32.34375</v>
      </c>
      <c r="Q1208" t="s">
        <v>8341</v>
      </c>
      <c r="R1208" t="s">
        <v>8342</v>
      </c>
      <c r="S1208" s="13">
        <f t="shared" si="73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4"/>
        <v>1.0416766467065868</v>
      </c>
      <c r="P1209" s="6">
        <f t="shared" si="72"/>
        <v>123.37588652482269</v>
      </c>
      <c r="Q1209" t="s">
        <v>8341</v>
      </c>
      <c r="R1209" t="s">
        <v>8342</v>
      </c>
      <c r="S1209" s="13">
        <f t="shared" si="73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4"/>
        <v>1.5529999999999999</v>
      </c>
      <c r="P1210" s="6">
        <f t="shared" si="72"/>
        <v>207.06666666666666</v>
      </c>
      <c r="Q1210" t="s">
        <v>8341</v>
      </c>
      <c r="R1210" t="s">
        <v>8342</v>
      </c>
      <c r="S1210" s="13">
        <f t="shared" si="73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4"/>
        <v>1.06</v>
      </c>
      <c r="P1211" s="6">
        <f t="shared" si="72"/>
        <v>138.2608695652174</v>
      </c>
      <c r="Q1211" t="s">
        <v>8341</v>
      </c>
      <c r="R1211" t="s">
        <v>8342</v>
      </c>
      <c r="S1211" s="13">
        <f t="shared" si="73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4"/>
        <v>2.5431499999999998</v>
      </c>
      <c r="P1212" s="6">
        <f t="shared" si="72"/>
        <v>493.81553398058253</v>
      </c>
      <c r="Q1212" t="s">
        <v>8341</v>
      </c>
      <c r="R1212" t="s">
        <v>8342</v>
      </c>
      <c r="S1212" s="13">
        <f t="shared" si="73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4"/>
        <v>1.0109999999999999</v>
      </c>
      <c r="P1213" s="6">
        <f t="shared" si="72"/>
        <v>168.5</v>
      </c>
      <c r="Q1213" t="s">
        <v>8341</v>
      </c>
      <c r="R1213" t="s">
        <v>8342</v>
      </c>
      <c r="S1213" s="13">
        <f t="shared" si="73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4"/>
        <v>1.2904</v>
      </c>
      <c r="P1214" s="6">
        <f t="shared" si="72"/>
        <v>38.867469879518069</v>
      </c>
      <c r="Q1214" t="s">
        <v>8341</v>
      </c>
      <c r="R1214" t="s">
        <v>8342</v>
      </c>
      <c r="S1214" s="13">
        <f t="shared" si="73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4"/>
        <v>1.0223076923076924</v>
      </c>
      <c r="P1215" s="6">
        <f t="shared" si="72"/>
        <v>61.527777777777779</v>
      </c>
      <c r="Q1215" t="s">
        <v>8341</v>
      </c>
      <c r="R1215" t="s">
        <v>8342</v>
      </c>
      <c r="S1215" s="13">
        <f t="shared" si="73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4"/>
        <v>1.3180000000000001</v>
      </c>
      <c r="P1216" s="6">
        <f t="shared" si="72"/>
        <v>105.44</v>
      </c>
      <c r="Q1216" t="s">
        <v>8341</v>
      </c>
      <c r="R1216" t="s">
        <v>8342</v>
      </c>
      <c r="S1216" s="13">
        <f t="shared" si="73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4"/>
        <v>7.8608020000000005</v>
      </c>
      <c r="P1217" s="6">
        <f t="shared" si="72"/>
        <v>71.592003642987251</v>
      </c>
      <c r="Q1217" t="s">
        <v>8341</v>
      </c>
      <c r="R1217" t="s">
        <v>8342</v>
      </c>
      <c r="S1217" s="13">
        <f t="shared" si="73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4"/>
        <v>1.4570000000000001</v>
      </c>
      <c r="P1218" s="6">
        <f t="shared" ref="P1218:P1281" si="76">E1218/L1218</f>
        <v>91.882882882882882</v>
      </c>
      <c r="Q1218" t="s">
        <v>8341</v>
      </c>
      <c r="R1218" t="s">
        <v>8342</v>
      </c>
      <c r="S1218" s="13">
        <f t="shared" ref="S1218:S1281" si="77">(((J1218/60)/60)/24)+DATE(1970,1,1)</f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4"/>
        <v>1.026</v>
      </c>
      <c r="P1219" s="6">
        <f t="shared" si="76"/>
        <v>148.57377049180329</v>
      </c>
      <c r="Q1219" t="s">
        <v>8341</v>
      </c>
      <c r="R1219" t="s">
        <v>8342</v>
      </c>
      <c r="S1219" s="13">
        <f t="shared" si="77"/>
        <v>42535.809490740736</v>
      </c>
      <c r="T1219" s="12">
        <f t="shared" si="75"/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ref="O1220:O1283" si="78">E1220/D1220</f>
        <v>1.7227777777777777</v>
      </c>
      <c r="P1220" s="6">
        <f t="shared" si="76"/>
        <v>174.2134831460674</v>
      </c>
      <c r="Q1220" t="s">
        <v>8341</v>
      </c>
      <c r="R1220" t="s">
        <v>8342</v>
      </c>
      <c r="S1220" s="13">
        <f t="shared" si="77"/>
        <v>42278.662037037036</v>
      </c>
      <c r="T1220" s="12">
        <f t="shared" ref="T1220:T1283" si="79">(((I1220/60)/60)/24)+DATE(1970,1,1)</f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8"/>
        <v>1.5916819571865444</v>
      </c>
      <c r="P1221" s="6">
        <f t="shared" si="76"/>
        <v>102.86166007905139</v>
      </c>
      <c r="Q1221" t="s">
        <v>8341</v>
      </c>
      <c r="R1221" t="s">
        <v>8342</v>
      </c>
      <c r="S1221" s="13">
        <f t="shared" si="77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8"/>
        <v>1.0376666666666667</v>
      </c>
      <c r="P1222" s="6">
        <f t="shared" si="76"/>
        <v>111.17857142857143</v>
      </c>
      <c r="Q1222" t="s">
        <v>8341</v>
      </c>
      <c r="R1222" t="s">
        <v>8342</v>
      </c>
      <c r="S1222" s="13">
        <f t="shared" si="77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8"/>
        <v>1.1140954545454547</v>
      </c>
      <c r="P1223" s="6">
        <f t="shared" si="76"/>
        <v>23.796213592233013</v>
      </c>
      <c r="Q1223" t="s">
        <v>8341</v>
      </c>
      <c r="R1223" t="s">
        <v>8342</v>
      </c>
      <c r="S1223" s="13">
        <f t="shared" si="77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8"/>
        <v>2.80375</v>
      </c>
      <c r="P1224" s="6">
        <f t="shared" si="76"/>
        <v>81.268115942028984</v>
      </c>
      <c r="Q1224" t="s">
        <v>8341</v>
      </c>
      <c r="R1224" t="s">
        <v>8342</v>
      </c>
      <c r="S1224" s="13">
        <f t="shared" si="77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8"/>
        <v>1.1210606060606061</v>
      </c>
      <c r="P1225" s="6">
        <f t="shared" si="76"/>
        <v>116.21465968586388</v>
      </c>
      <c r="Q1225" t="s">
        <v>8341</v>
      </c>
      <c r="R1225" t="s">
        <v>8342</v>
      </c>
      <c r="S1225" s="13">
        <f t="shared" si="77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8"/>
        <v>7.0666666666666669E-2</v>
      </c>
      <c r="P1226" s="6">
        <f t="shared" si="76"/>
        <v>58.888888888888886</v>
      </c>
      <c r="Q1226" t="s">
        <v>8328</v>
      </c>
      <c r="R1226" t="s">
        <v>8343</v>
      </c>
      <c r="S1226" s="13">
        <f t="shared" si="77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8"/>
        <v>4.3999999999999997E-2</v>
      </c>
      <c r="P1227" s="6">
        <f t="shared" si="76"/>
        <v>44</v>
      </c>
      <c r="Q1227" t="s">
        <v>8328</v>
      </c>
      <c r="R1227" t="s">
        <v>8343</v>
      </c>
      <c r="S1227" s="13">
        <f t="shared" si="77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8"/>
        <v>3.8739999999999997E-2</v>
      </c>
      <c r="P1228" s="6">
        <f t="shared" si="76"/>
        <v>48.424999999999997</v>
      </c>
      <c r="Q1228" t="s">
        <v>8328</v>
      </c>
      <c r="R1228" t="s">
        <v>8343</v>
      </c>
      <c r="S1228" s="13">
        <f t="shared" si="77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8"/>
        <v>0</v>
      </c>
      <c r="P1229" s="6" t="e">
        <f t="shared" si="76"/>
        <v>#DIV/0!</v>
      </c>
      <c r="Q1229" t="s">
        <v>8328</v>
      </c>
      <c r="R1229" t="s">
        <v>8343</v>
      </c>
      <c r="S1229" s="13">
        <f t="shared" si="77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8"/>
        <v>0.29299999999999998</v>
      </c>
      <c r="P1230" s="6">
        <f t="shared" si="76"/>
        <v>61.041666666666664</v>
      </c>
      <c r="Q1230" t="s">
        <v>8328</v>
      </c>
      <c r="R1230" t="s">
        <v>8343</v>
      </c>
      <c r="S1230" s="13">
        <f t="shared" si="77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8"/>
        <v>9.0909090909090905E-3</v>
      </c>
      <c r="P1231" s="6">
        <f t="shared" si="76"/>
        <v>25</v>
      </c>
      <c r="Q1231" t="s">
        <v>8328</v>
      </c>
      <c r="R1231" t="s">
        <v>8343</v>
      </c>
      <c r="S1231" s="13">
        <f t="shared" si="77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8"/>
        <v>0</v>
      </c>
      <c r="P1232" s="6" t="e">
        <f t="shared" si="76"/>
        <v>#DIV/0!</v>
      </c>
      <c r="Q1232" t="s">
        <v>8328</v>
      </c>
      <c r="R1232" t="s">
        <v>8343</v>
      </c>
      <c r="S1232" s="13">
        <f t="shared" si="77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8"/>
        <v>0</v>
      </c>
      <c r="P1233" s="6" t="e">
        <f t="shared" si="76"/>
        <v>#DIV/0!</v>
      </c>
      <c r="Q1233" t="s">
        <v>8328</v>
      </c>
      <c r="R1233" t="s">
        <v>8343</v>
      </c>
      <c r="S1233" s="13">
        <f t="shared" si="77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8"/>
        <v>8.0000000000000002E-3</v>
      </c>
      <c r="P1234" s="6">
        <f t="shared" si="76"/>
        <v>40</v>
      </c>
      <c r="Q1234" t="s">
        <v>8328</v>
      </c>
      <c r="R1234" t="s">
        <v>8343</v>
      </c>
      <c r="S1234" s="13">
        <f t="shared" si="77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8"/>
        <v>0.11600000000000001</v>
      </c>
      <c r="P1235" s="6">
        <f t="shared" si="76"/>
        <v>19.333333333333332</v>
      </c>
      <c r="Q1235" t="s">
        <v>8328</v>
      </c>
      <c r="R1235" t="s">
        <v>8343</v>
      </c>
      <c r="S1235" s="13">
        <f t="shared" si="77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8"/>
        <v>0</v>
      </c>
      <c r="P1236" s="6" t="e">
        <f t="shared" si="76"/>
        <v>#DIV/0!</v>
      </c>
      <c r="Q1236" t="s">
        <v>8328</v>
      </c>
      <c r="R1236" t="s">
        <v>8343</v>
      </c>
      <c r="S1236" s="13">
        <f t="shared" si="77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8"/>
        <v>2.787363950092912E-2</v>
      </c>
      <c r="P1237" s="6">
        <f t="shared" si="76"/>
        <v>35</v>
      </c>
      <c r="Q1237" t="s">
        <v>8328</v>
      </c>
      <c r="R1237" t="s">
        <v>8343</v>
      </c>
      <c r="S1237" s="13">
        <f t="shared" si="77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8"/>
        <v>0</v>
      </c>
      <c r="P1238" s="6" t="e">
        <f t="shared" si="76"/>
        <v>#DIV/0!</v>
      </c>
      <c r="Q1238" t="s">
        <v>8328</v>
      </c>
      <c r="R1238" t="s">
        <v>8343</v>
      </c>
      <c r="S1238" s="13">
        <f t="shared" si="77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8"/>
        <v>0</v>
      </c>
      <c r="P1239" s="6" t="e">
        <f t="shared" si="76"/>
        <v>#DIV/0!</v>
      </c>
      <c r="Q1239" t="s">
        <v>8328</v>
      </c>
      <c r="R1239" t="s">
        <v>8343</v>
      </c>
      <c r="S1239" s="13">
        <f t="shared" si="77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8"/>
        <v>0.17799999999999999</v>
      </c>
      <c r="P1240" s="6">
        <f t="shared" si="76"/>
        <v>59.333333333333336</v>
      </c>
      <c r="Q1240" t="s">
        <v>8328</v>
      </c>
      <c r="R1240" t="s">
        <v>8343</v>
      </c>
      <c r="S1240" s="13">
        <f t="shared" si="77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8"/>
        <v>0</v>
      </c>
      <c r="P1241" s="6" t="e">
        <f t="shared" si="76"/>
        <v>#DIV/0!</v>
      </c>
      <c r="Q1241" t="s">
        <v>8328</v>
      </c>
      <c r="R1241" t="s">
        <v>8343</v>
      </c>
      <c r="S1241" s="13">
        <f t="shared" si="77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8"/>
        <v>3.0124999999999999E-2</v>
      </c>
      <c r="P1242" s="6">
        <f t="shared" si="76"/>
        <v>30.125</v>
      </c>
      <c r="Q1242" t="s">
        <v>8328</v>
      </c>
      <c r="R1242" t="s">
        <v>8343</v>
      </c>
      <c r="S1242" s="13">
        <f t="shared" si="77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8"/>
        <v>0.50739999999999996</v>
      </c>
      <c r="P1243" s="6">
        <f t="shared" si="76"/>
        <v>74.617647058823536</v>
      </c>
      <c r="Q1243" t="s">
        <v>8328</v>
      </c>
      <c r="R1243" t="s">
        <v>8343</v>
      </c>
      <c r="S1243" s="13">
        <f t="shared" si="77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8"/>
        <v>5.4884742041712408E-3</v>
      </c>
      <c r="P1244" s="6">
        <f t="shared" si="76"/>
        <v>5</v>
      </c>
      <c r="Q1244" t="s">
        <v>8328</v>
      </c>
      <c r="R1244" t="s">
        <v>8343</v>
      </c>
      <c r="S1244" s="13">
        <f t="shared" si="77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8"/>
        <v>0.14091666666666666</v>
      </c>
      <c r="P1245" s="6">
        <f t="shared" si="76"/>
        <v>44.5</v>
      </c>
      <c r="Q1245" t="s">
        <v>8328</v>
      </c>
      <c r="R1245" t="s">
        <v>8343</v>
      </c>
      <c r="S1245" s="13">
        <f t="shared" si="77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8"/>
        <v>1.038</v>
      </c>
      <c r="P1246" s="6">
        <f t="shared" si="76"/>
        <v>46.133333333333333</v>
      </c>
      <c r="Q1246" t="s">
        <v>8328</v>
      </c>
      <c r="R1246" t="s">
        <v>8329</v>
      </c>
      <c r="S1246" s="13">
        <f t="shared" si="77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8"/>
        <v>1.2024999999999999</v>
      </c>
      <c r="P1247" s="6">
        <f t="shared" si="76"/>
        <v>141.47058823529412</v>
      </c>
      <c r="Q1247" t="s">
        <v>8328</v>
      </c>
      <c r="R1247" t="s">
        <v>8329</v>
      </c>
      <c r="S1247" s="13">
        <f t="shared" si="77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8"/>
        <v>1.17</v>
      </c>
      <c r="P1248" s="6">
        <f t="shared" si="76"/>
        <v>75.483870967741936</v>
      </c>
      <c r="Q1248" t="s">
        <v>8328</v>
      </c>
      <c r="R1248" t="s">
        <v>8329</v>
      </c>
      <c r="S1248" s="13">
        <f t="shared" si="77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8"/>
        <v>1.2214285714285715</v>
      </c>
      <c r="P1249" s="6">
        <f t="shared" si="76"/>
        <v>85.5</v>
      </c>
      <c r="Q1249" t="s">
        <v>8328</v>
      </c>
      <c r="R1249" t="s">
        <v>8329</v>
      </c>
      <c r="S1249" s="13">
        <f t="shared" si="77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8"/>
        <v>1.5164</v>
      </c>
      <c r="P1250" s="6">
        <f t="shared" si="76"/>
        <v>64.254237288135599</v>
      </c>
      <c r="Q1250" t="s">
        <v>8328</v>
      </c>
      <c r="R1250" t="s">
        <v>8329</v>
      </c>
      <c r="S1250" s="13">
        <f t="shared" si="77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8"/>
        <v>1.0444</v>
      </c>
      <c r="P1251" s="6">
        <f t="shared" si="76"/>
        <v>64.46913580246914</v>
      </c>
      <c r="Q1251" t="s">
        <v>8328</v>
      </c>
      <c r="R1251" t="s">
        <v>8329</v>
      </c>
      <c r="S1251" s="13">
        <f t="shared" si="77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8"/>
        <v>2.0015333333333332</v>
      </c>
      <c r="P1252" s="6">
        <f t="shared" si="76"/>
        <v>118.2007874015748</v>
      </c>
      <c r="Q1252" t="s">
        <v>8328</v>
      </c>
      <c r="R1252" t="s">
        <v>8329</v>
      </c>
      <c r="S1252" s="13">
        <f t="shared" si="77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8"/>
        <v>1.018</v>
      </c>
      <c r="P1253" s="6">
        <f t="shared" si="76"/>
        <v>82.540540540540547</v>
      </c>
      <c r="Q1253" t="s">
        <v>8328</v>
      </c>
      <c r="R1253" t="s">
        <v>8329</v>
      </c>
      <c r="S1253" s="13">
        <f t="shared" si="77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8"/>
        <v>1.3765714285714286</v>
      </c>
      <c r="P1254" s="6">
        <f t="shared" si="76"/>
        <v>34.170212765957444</v>
      </c>
      <c r="Q1254" t="s">
        <v>8328</v>
      </c>
      <c r="R1254" t="s">
        <v>8329</v>
      </c>
      <c r="S1254" s="13">
        <f t="shared" si="77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8"/>
        <v>3038.3319999999999</v>
      </c>
      <c r="P1255" s="6">
        <f t="shared" si="76"/>
        <v>42.73322081575246</v>
      </c>
      <c r="Q1255" t="s">
        <v>8328</v>
      </c>
      <c r="R1255" t="s">
        <v>8329</v>
      </c>
      <c r="S1255" s="13">
        <f t="shared" si="77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8"/>
        <v>1.9885074626865671</v>
      </c>
      <c r="P1256" s="6">
        <f t="shared" si="76"/>
        <v>94.489361702127653</v>
      </c>
      <c r="Q1256" t="s">
        <v>8328</v>
      </c>
      <c r="R1256" t="s">
        <v>8329</v>
      </c>
      <c r="S1256" s="13">
        <f t="shared" si="77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8"/>
        <v>2.0236666666666667</v>
      </c>
      <c r="P1257" s="6">
        <f t="shared" si="76"/>
        <v>55.697247706422019</v>
      </c>
      <c r="Q1257" t="s">
        <v>8328</v>
      </c>
      <c r="R1257" t="s">
        <v>8329</v>
      </c>
      <c r="S1257" s="13">
        <f t="shared" si="77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8"/>
        <v>1.1796376666666666</v>
      </c>
      <c r="P1258" s="6">
        <f t="shared" si="76"/>
        <v>98.030831024930734</v>
      </c>
      <c r="Q1258" t="s">
        <v>8328</v>
      </c>
      <c r="R1258" t="s">
        <v>8329</v>
      </c>
      <c r="S1258" s="13">
        <f t="shared" si="77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8"/>
        <v>2.9472727272727273</v>
      </c>
      <c r="P1259" s="6">
        <f t="shared" si="76"/>
        <v>92.102272727272734</v>
      </c>
      <c r="Q1259" t="s">
        <v>8328</v>
      </c>
      <c r="R1259" t="s">
        <v>8329</v>
      </c>
      <c r="S1259" s="13">
        <f t="shared" si="77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8"/>
        <v>2.1314633333333335</v>
      </c>
      <c r="P1260" s="6">
        <f t="shared" si="76"/>
        <v>38.175462686567165</v>
      </c>
      <c r="Q1260" t="s">
        <v>8328</v>
      </c>
      <c r="R1260" t="s">
        <v>8329</v>
      </c>
      <c r="S1260" s="13">
        <f t="shared" si="77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8"/>
        <v>1.0424</v>
      </c>
      <c r="P1261" s="6">
        <f t="shared" si="76"/>
        <v>27.145833333333332</v>
      </c>
      <c r="Q1261" t="s">
        <v>8328</v>
      </c>
      <c r="R1261" t="s">
        <v>8329</v>
      </c>
      <c r="S1261" s="13">
        <f t="shared" si="77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8"/>
        <v>1.1366666666666667</v>
      </c>
      <c r="P1262" s="6">
        <f t="shared" si="76"/>
        <v>50.689189189189186</v>
      </c>
      <c r="Q1262" t="s">
        <v>8328</v>
      </c>
      <c r="R1262" t="s">
        <v>8329</v>
      </c>
      <c r="S1262" s="13">
        <f t="shared" si="77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8"/>
        <v>1.0125</v>
      </c>
      <c r="P1263" s="6">
        <f t="shared" si="76"/>
        <v>38.942307692307693</v>
      </c>
      <c r="Q1263" t="s">
        <v>8328</v>
      </c>
      <c r="R1263" t="s">
        <v>8329</v>
      </c>
      <c r="S1263" s="13">
        <f t="shared" si="77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8"/>
        <v>1.2541538461538462</v>
      </c>
      <c r="P1264" s="6">
        <f t="shared" si="76"/>
        <v>77.638095238095232</v>
      </c>
      <c r="Q1264" t="s">
        <v>8328</v>
      </c>
      <c r="R1264" t="s">
        <v>8329</v>
      </c>
      <c r="S1264" s="13">
        <f t="shared" si="77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8"/>
        <v>1.19</v>
      </c>
      <c r="P1265" s="6">
        <f t="shared" si="76"/>
        <v>43.536585365853661</v>
      </c>
      <c r="Q1265" t="s">
        <v>8328</v>
      </c>
      <c r="R1265" t="s">
        <v>8329</v>
      </c>
      <c r="S1265" s="13">
        <f t="shared" si="77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8"/>
        <v>1.6646153846153846</v>
      </c>
      <c r="P1266" s="6">
        <f t="shared" si="76"/>
        <v>31.823529411764707</v>
      </c>
      <c r="Q1266" t="s">
        <v>8328</v>
      </c>
      <c r="R1266" t="s">
        <v>8329</v>
      </c>
      <c r="S1266" s="13">
        <f t="shared" si="77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8"/>
        <v>1.1914771428571429</v>
      </c>
      <c r="P1267" s="6">
        <f t="shared" si="76"/>
        <v>63.184393939393942</v>
      </c>
      <c r="Q1267" t="s">
        <v>8328</v>
      </c>
      <c r="R1267" t="s">
        <v>8329</v>
      </c>
      <c r="S1267" s="13">
        <f t="shared" si="77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8"/>
        <v>1.0047368421052632</v>
      </c>
      <c r="P1268" s="6">
        <f t="shared" si="76"/>
        <v>190.9</v>
      </c>
      <c r="Q1268" t="s">
        <v>8328</v>
      </c>
      <c r="R1268" t="s">
        <v>8329</v>
      </c>
      <c r="S1268" s="13">
        <f t="shared" si="77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8"/>
        <v>1.018</v>
      </c>
      <c r="P1269" s="6">
        <f t="shared" si="76"/>
        <v>140.85534591194968</v>
      </c>
      <c r="Q1269" t="s">
        <v>8328</v>
      </c>
      <c r="R1269" t="s">
        <v>8329</v>
      </c>
      <c r="S1269" s="13">
        <f t="shared" si="77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8"/>
        <v>1.1666666666666667</v>
      </c>
      <c r="P1270" s="6">
        <f t="shared" si="76"/>
        <v>76.92307692307692</v>
      </c>
      <c r="Q1270" t="s">
        <v>8328</v>
      </c>
      <c r="R1270" t="s">
        <v>8329</v>
      </c>
      <c r="S1270" s="13">
        <f t="shared" si="77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8"/>
        <v>1.0864893617021276</v>
      </c>
      <c r="P1271" s="6">
        <f t="shared" si="76"/>
        <v>99.15533980582525</v>
      </c>
      <c r="Q1271" t="s">
        <v>8328</v>
      </c>
      <c r="R1271" t="s">
        <v>8329</v>
      </c>
      <c r="S1271" s="13">
        <f t="shared" si="77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8"/>
        <v>1.1472</v>
      </c>
      <c r="P1272" s="6">
        <f t="shared" si="76"/>
        <v>67.881656804733723</v>
      </c>
      <c r="Q1272" t="s">
        <v>8328</v>
      </c>
      <c r="R1272" t="s">
        <v>8329</v>
      </c>
      <c r="S1272" s="13">
        <f t="shared" si="77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8"/>
        <v>1.018</v>
      </c>
      <c r="P1273" s="6">
        <f t="shared" si="76"/>
        <v>246.29032258064515</v>
      </c>
      <c r="Q1273" t="s">
        <v>8328</v>
      </c>
      <c r="R1273" t="s">
        <v>8329</v>
      </c>
      <c r="S1273" s="13">
        <f t="shared" si="77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8"/>
        <v>1.06</v>
      </c>
      <c r="P1274" s="6">
        <f t="shared" si="76"/>
        <v>189.28571428571428</v>
      </c>
      <c r="Q1274" t="s">
        <v>8328</v>
      </c>
      <c r="R1274" t="s">
        <v>8329</v>
      </c>
      <c r="S1274" s="13">
        <f t="shared" si="77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8"/>
        <v>1.0349999999999999</v>
      </c>
      <c r="P1275" s="6">
        <f t="shared" si="76"/>
        <v>76.666666666666671</v>
      </c>
      <c r="Q1275" t="s">
        <v>8328</v>
      </c>
      <c r="R1275" t="s">
        <v>8329</v>
      </c>
      <c r="S1275" s="13">
        <f t="shared" si="77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8"/>
        <v>1.5497535999999998</v>
      </c>
      <c r="P1276" s="6">
        <f t="shared" si="76"/>
        <v>82.963254817987149</v>
      </c>
      <c r="Q1276" t="s">
        <v>8328</v>
      </c>
      <c r="R1276" t="s">
        <v>8329</v>
      </c>
      <c r="S1276" s="13">
        <f t="shared" si="77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8"/>
        <v>1.6214066666666667</v>
      </c>
      <c r="P1277" s="6">
        <f t="shared" si="76"/>
        <v>62.522107969151669</v>
      </c>
      <c r="Q1277" t="s">
        <v>8328</v>
      </c>
      <c r="R1277" t="s">
        <v>8329</v>
      </c>
      <c r="S1277" s="13">
        <f t="shared" si="77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8"/>
        <v>1.0442100000000001</v>
      </c>
      <c r="P1278" s="6">
        <f t="shared" si="76"/>
        <v>46.06808823529412</v>
      </c>
      <c r="Q1278" t="s">
        <v>8328</v>
      </c>
      <c r="R1278" t="s">
        <v>8329</v>
      </c>
      <c r="S1278" s="13">
        <f t="shared" si="77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8"/>
        <v>1.0612433333333333</v>
      </c>
      <c r="P1279" s="6">
        <f t="shared" si="76"/>
        <v>38.543946731234868</v>
      </c>
      <c r="Q1279" t="s">
        <v>8328</v>
      </c>
      <c r="R1279" t="s">
        <v>8329</v>
      </c>
      <c r="S1279" s="13">
        <f t="shared" si="77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8"/>
        <v>1.5493846153846154</v>
      </c>
      <c r="P1280" s="6">
        <f t="shared" si="76"/>
        <v>53.005263157894738</v>
      </c>
      <c r="Q1280" t="s">
        <v>8328</v>
      </c>
      <c r="R1280" t="s">
        <v>8329</v>
      </c>
      <c r="S1280" s="13">
        <f t="shared" si="77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8"/>
        <v>1.1077157238734421</v>
      </c>
      <c r="P1281" s="6">
        <f t="shared" si="76"/>
        <v>73.355396825396824</v>
      </c>
      <c r="Q1281" t="s">
        <v>8328</v>
      </c>
      <c r="R1281" t="s">
        <v>8329</v>
      </c>
      <c r="S1281" s="13">
        <f t="shared" si="77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8"/>
        <v>1.1091186666666666</v>
      </c>
      <c r="P1282" s="6">
        <f t="shared" ref="P1282:P1345" si="80">E1282/L1282</f>
        <v>127.97523076923076</v>
      </c>
      <c r="Q1282" t="s">
        <v>8328</v>
      </c>
      <c r="R1282" t="s">
        <v>8329</v>
      </c>
      <c r="S1282" s="13">
        <f t="shared" ref="S1282:S1345" si="81">(((J1282/60)/60)/24)+DATE(1970,1,1)</f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78"/>
        <v>1.1071428571428572</v>
      </c>
      <c r="P1283" s="6">
        <f t="shared" si="80"/>
        <v>104.72972972972973</v>
      </c>
      <c r="Q1283" t="s">
        <v>8328</v>
      </c>
      <c r="R1283" t="s">
        <v>8329</v>
      </c>
      <c r="S1283" s="13">
        <f t="shared" si="81"/>
        <v>41463.743472222224</v>
      </c>
      <c r="T1283" s="12">
        <f t="shared" si="79"/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ref="O1284:O1347" si="82">E1284/D1284</f>
        <v>1.2361333333333333</v>
      </c>
      <c r="P1284" s="6">
        <f t="shared" si="80"/>
        <v>67.671532846715323</v>
      </c>
      <c r="Q1284" t="s">
        <v>8328</v>
      </c>
      <c r="R1284" t="s">
        <v>8329</v>
      </c>
      <c r="S1284" s="13">
        <f t="shared" si="81"/>
        <v>41586.475173611114</v>
      </c>
      <c r="T1284" s="12">
        <f t="shared" ref="T1284:T1347" si="83">(((I1284/60)/60)/24)+DATE(1970,1,1)</f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2"/>
        <v>2.1105</v>
      </c>
      <c r="P1285" s="6">
        <f t="shared" si="80"/>
        <v>95.931818181818187</v>
      </c>
      <c r="Q1285" t="s">
        <v>8328</v>
      </c>
      <c r="R1285" t="s">
        <v>8329</v>
      </c>
      <c r="S1285" s="13">
        <f t="shared" si="81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2"/>
        <v>1.01</v>
      </c>
      <c r="P1286" s="6">
        <f t="shared" si="80"/>
        <v>65.161290322580641</v>
      </c>
      <c r="Q1286" t="s">
        <v>8320</v>
      </c>
      <c r="R1286" t="s">
        <v>8321</v>
      </c>
      <c r="S1286" s="13">
        <f t="shared" si="81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2"/>
        <v>1.0165</v>
      </c>
      <c r="P1287" s="6">
        <f t="shared" si="80"/>
        <v>32.269841269841272</v>
      </c>
      <c r="Q1287" t="s">
        <v>8320</v>
      </c>
      <c r="R1287" t="s">
        <v>8321</v>
      </c>
      <c r="S1287" s="13">
        <f t="shared" si="81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2"/>
        <v>1.0833333333333333</v>
      </c>
      <c r="P1288" s="6">
        <f t="shared" si="80"/>
        <v>81.25</v>
      </c>
      <c r="Q1288" t="s">
        <v>8320</v>
      </c>
      <c r="R1288" t="s">
        <v>8321</v>
      </c>
      <c r="S1288" s="13">
        <f t="shared" si="81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2"/>
        <v>2.42</v>
      </c>
      <c r="P1289" s="6">
        <f t="shared" si="80"/>
        <v>24.2</v>
      </c>
      <c r="Q1289" t="s">
        <v>8320</v>
      </c>
      <c r="R1289" t="s">
        <v>8321</v>
      </c>
      <c r="S1289" s="13">
        <f t="shared" si="81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2"/>
        <v>1.0044999999999999</v>
      </c>
      <c r="P1290" s="6">
        <f t="shared" si="80"/>
        <v>65.868852459016395</v>
      </c>
      <c r="Q1290" t="s">
        <v>8320</v>
      </c>
      <c r="R1290" t="s">
        <v>8321</v>
      </c>
      <c r="S1290" s="13">
        <f t="shared" si="81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2"/>
        <v>1.2506666666666666</v>
      </c>
      <c r="P1291" s="6">
        <f t="shared" si="80"/>
        <v>36.07692307692308</v>
      </c>
      <c r="Q1291" t="s">
        <v>8320</v>
      </c>
      <c r="R1291" t="s">
        <v>8321</v>
      </c>
      <c r="S1291" s="13">
        <f t="shared" si="81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2"/>
        <v>1.0857142857142856</v>
      </c>
      <c r="P1292" s="6">
        <f t="shared" si="80"/>
        <v>44.186046511627907</v>
      </c>
      <c r="Q1292" t="s">
        <v>8320</v>
      </c>
      <c r="R1292" t="s">
        <v>8321</v>
      </c>
      <c r="S1292" s="13">
        <f t="shared" si="81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2"/>
        <v>1.4570000000000001</v>
      </c>
      <c r="P1293" s="6">
        <f t="shared" si="80"/>
        <v>104.07142857142857</v>
      </c>
      <c r="Q1293" t="s">
        <v>8320</v>
      </c>
      <c r="R1293" t="s">
        <v>8321</v>
      </c>
      <c r="S1293" s="13">
        <f t="shared" si="81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2"/>
        <v>1.1000000000000001</v>
      </c>
      <c r="P1294" s="6">
        <f t="shared" si="80"/>
        <v>35.96153846153846</v>
      </c>
      <c r="Q1294" t="s">
        <v>8320</v>
      </c>
      <c r="R1294" t="s">
        <v>8321</v>
      </c>
      <c r="S1294" s="13">
        <f t="shared" si="81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2"/>
        <v>1.0223333333333333</v>
      </c>
      <c r="P1295" s="6">
        <f t="shared" si="80"/>
        <v>127.79166666666667</v>
      </c>
      <c r="Q1295" t="s">
        <v>8320</v>
      </c>
      <c r="R1295" t="s">
        <v>8321</v>
      </c>
      <c r="S1295" s="13">
        <f t="shared" si="81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2"/>
        <v>1.22</v>
      </c>
      <c r="P1296" s="6">
        <f t="shared" si="80"/>
        <v>27.727272727272727</v>
      </c>
      <c r="Q1296" t="s">
        <v>8320</v>
      </c>
      <c r="R1296" t="s">
        <v>8321</v>
      </c>
      <c r="S1296" s="13">
        <f t="shared" si="81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2"/>
        <v>1.0196000000000001</v>
      </c>
      <c r="P1297" s="6">
        <f t="shared" si="80"/>
        <v>39.828125</v>
      </c>
      <c r="Q1297" t="s">
        <v>8320</v>
      </c>
      <c r="R1297" t="s">
        <v>8321</v>
      </c>
      <c r="S1297" s="13">
        <f t="shared" si="81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2"/>
        <v>1.411764705882353</v>
      </c>
      <c r="P1298" s="6">
        <f t="shared" si="80"/>
        <v>52.173913043478258</v>
      </c>
      <c r="Q1298" t="s">
        <v>8320</v>
      </c>
      <c r="R1298" t="s">
        <v>8321</v>
      </c>
      <c r="S1298" s="13">
        <f t="shared" si="81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2"/>
        <v>1.0952500000000001</v>
      </c>
      <c r="P1299" s="6">
        <f t="shared" si="80"/>
        <v>92.037815126050418</v>
      </c>
      <c r="Q1299" t="s">
        <v>8320</v>
      </c>
      <c r="R1299" t="s">
        <v>8321</v>
      </c>
      <c r="S1299" s="13">
        <f t="shared" si="81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2"/>
        <v>1.0465</v>
      </c>
      <c r="P1300" s="6">
        <f t="shared" si="80"/>
        <v>63.424242424242422</v>
      </c>
      <c r="Q1300" t="s">
        <v>8320</v>
      </c>
      <c r="R1300" t="s">
        <v>8321</v>
      </c>
      <c r="S1300" s="13">
        <f t="shared" si="81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2"/>
        <v>1.24</v>
      </c>
      <c r="P1301" s="6">
        <f t="shared" si="80"/>
        <v>135.625</v>
      </c>
      <c r="Q1301" t="s">
        <v>8320</v>
      </c>
      <c r="R1301" t="s">
        <v>8321</v>
      </c>
      <c r="S1301" s="13">
        <f t="shared" si="81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2"/>
        <v>1.35</v>
      </c>
      <c r="P1302" s="6">
        <f t="shared" si="80"/>
        <v>168.75</v>
      </c>
      <c r="Q1302" t="s">
        <v>8320</v>
      </c>
      <c r="R1302" t="s">
        <v>8321</v>
      </c>
      <c r="S1302" s="13">
        <f t="shared" si="81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2"/>
        <v>1.0275000000000001</v>
      </c>
      <c r="P1303" s="6">
        <f t="shared" si="80"/>
        <v>70.862068965517238</v>
      </c>
      <c r="Q1303" t="s">
        <v>8320</v>
      </c>
      <c r="R1303" t="s">
        <v>8321</v>
      </c>
      <c r="S1303" s="13">
        <f t="shared" si="81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2"/>
        <v>1</v>
      </c>
      <c r="P1304" s="6">
        <f t="shared" si="80"/>
        <v>50</v>
      </c>
      <c r="Q1304" t="s">
        <v>8320</v>
      </c>
      <c r="R1304" t="s">
        <v>8321</v>
      </c>
      <c r="S1304" s="13">
        <f t="shared" si="81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2"/>
        <v>1.3026085714285716</v>
      </c>
      <c r="P1305" s="6">
        <f t="shared" si="80"/>
        <v>42.214166666666671</v>
      </c>
      <c r="Q1305" t="s">
        <v>8320</v>
      </c>
      <c r="R1305" t="s">
        <v>8321</v>
      </c>
      <c r="S1305" s="13">
        <f t="shared" si="81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2"/>
        <v>0.39627499999999999</v>
      </c>
      <c r="P1306" s="6">
        <f t="shared" si="80"/>
        <v>152.41346153846155</v>
      </c>
      <c r="Q1306" t="s">
        <v>8322</v>
      </c>
      <c r="R1306" t="s">
        <v>8324</v>
      </c>
      <c r="S1306" s="13">
        <f t="shared" si="81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2"/>
        <v>0.25976666666666665</v>
      </c>
      <c r="P1307" s="6">
        <f t="shared" si="80"/>
        <v>90.616279069767444</v>
      </c>
      <c r="Q1307" t="s">
        <v>8322</v>
      </c>
      <c r="R1307" t="s">
        <v>8324</v>
      </c>
      <c r="S1307" s="13">
        <f t="shared" si="81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2"/>
        <v>0.65246363636363636</v>
      </c>
      <c r="P1308" s="6">
        <f t="shared" si="80"/>
        <v>201.60393258426967</v>
      </c>
      <c r="Q1308" t="s">
        <v>8322</v>
      </c>
      <c r="R1308" t="s">
        <v>8324</v>
      </c>
      <c r="S1308" s="13">
        <f t="shared" si="81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2"/>
        <v>0.11514000000000001</v>
      </c>
      <c r="P1309" s="6">
        <f t="shared" si="80"/>
        <v>127.93333333333334</v>
      </c>
      <c r="Q1309" t="s">
        <v>8322</v>
      </c>
      <c r="R1309" t="s">
        <v>8324</v>
      </c>
      <c r="S1309" s="13">
        <f t="shared" si="81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2"/>
        <v>0.11360000000000001</v>
      </c>
      <c r="P1310" s="6">
        <f t="shared" si="80"/>
        <v>29.894736842105264</v>
      </c>
      <c r="Q1310" t="s">
        <v>8322</v>
      </c>
      <c r="R1310" t="s">
        <v>8324</v>
      </c>
      <c r="S1310" s="13">
        <f t="shared" si="81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2"/>
        <v>1.1199130434782609</v>
      </c>
      <c r="P1311" s="6">
        <f t="shared" si="80"/>
        <v>367.97142857142859</v>
      </c>
      <c r="Q1311" t="s">
        <v>8322</v>
      </c>
      <c r="R1311" t="s">
        <v>8324</v>
      </c>
      <c r="S1311" s="13">
        <f t="shared" si="81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2"/>
        <v>0.155</v>
      </c>
      <c r="P1312" s="6">
        <f t="shared" si="80"/>
        <v>129.16666666666666</v>
      </c>
      <c r="Q1312" t="s">
        <v>8322</v>
      </c>
      <c r="R1312" t="s">
        <v>8324</v>
      </c>
      <c r="S1312" s="13">
        <f t="shared" si="81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2"/>
        <v>0.32028000000000001</v>
      </c>
      <c r="P1313" s="6">
        <f t="shared" si="80"/>
        <v>800.7</v>
      </c>
      <c r="Q1313" t="s">
        <v>8322</v>
      </c>
      <c r="R1313" t="s">
        <v>8324</v>
      </c>
      <c r="S1313" s="13">
        <f t="shared" si="81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2"/>
        <v>6.0869565217391303E-3</v>
      </c>
      <c r="P1314" s="6">
        <f t="shared" si="80"/>
        <v>28</v>
      </c>
      <c r="Q1314" t="s">
        <v>8322</v>
      </c>
      <c r="R1314" t="s">
        <v>8324</v>
      </c>
      <c r="S1314" s="13">
        <f t="shared" si="81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2"/>
        <v>0.31114999999999998</v>
      </c>
      <c r="P1315" s="6">
        <f t="shared" si="80"/>
        <v>102.01639344262296</v>
      </c>
      <c r="Q1315" t="s">
        <v>8322</v>
      </c>
      <c r="R1315" t="s">
        <v>8324</v>
      </c>
      <c r="S1315" s="13">
        <f t="shared" si="81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2"/>
        <v>1.1266666666666666E-2</v>
      </c>
      <c r="P1316" s="6">
        <f t="shared" si="80"/>
        <v>184.36363636363637</v>
      </c>
      <c r="Q1316" t="s">
        <v>8322</v>
      </c>
      <c r="R1316" t="s">
        <v>8324</v>
      </c>
      <c r="S1316" s="13">
        <f t="shared" si="81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2"/>
        <v>0.40404000000000001</v>
      </c>
      <c r="P1317" s="6">
        <f t="shared" si="80"/>
        <v>162.91935483870967</v>
      </c>
      <c r="Q1317" t="s">
        <v>8322</v>
      </c>
      <c r="R1317" t="s">
        <v>8324</v>
      </c>
      <c r="S1317" s="13">
        <f t="shared" si="81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2"/>
        <v>1.3333333333333333E-5</v>
      </c>
      <c r="P1318" s="6">
        <f t="shared" si="80"/>
        <v>1</v>
      </c>
      <c r="Q1318" t="s">
        <v>8322</v>
      </c>
      <c r="R1318" t="s">
        <v>8324</v>
      </c>
      <c r="S1318" s="13">
        <f t="shared" si="81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2"/>
        <v>5.7334999999999997E-2</v>
      </c>
      <c r="P1319" s="6">
        <f t="shared" si="80"/>
        <v>603.52631578947364</v>
      </c>
      <c r="Q1319" t="s">
        <v>8322</v>
      </c>
      <c r="R1319" t="s">
        <v>8324</v>
      </c>
      <c r="S1319" s="13">
        <f t="shared" si="81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2"/>
        <v>0.15325</v>
      </c>
      <c r="P1320" s="6">
        <f t="shared" si="80"/>
        <v>45.407407407407405</v>
      </c>
      <c r="Q1320" t="s">
        <v>8322</v>
      </c>
      <c r="R1320" t="s">
        <v>8324</v>
      </c>
      <c r="S1320" s="13">
        <f t="shared" si="81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2"/>
        <v>0.15103448275862069</v>
      </c>
      <c r="P1321" s="6">
        <f t="shared" si="80"/>
        <v>97.333333333333329</v>
      </c>
      <c r="Q1321" t="s">
        <v>8322</v>
      </c>
      <c r="R1321" t="s">
        <v>8324</v>
      </c>
      <c r="S1321" s="13">
        <f t="shared" si="81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2"/>
        <v>5.0299999999999997E-3</v>
      </c>
      <c r="P1322" s="6">
        <f t="shared" si="80"/>
        <v>167.66666666666666</v>
      </c>
      <c r="Q1322" t="s">
        <v>8322</v>
      </c>
      <c r="R1322" t="s">
        <v>8324</v>
      </c>
      <c r="S1322" s="13">
        <f t="shared" si="81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2"/>
        <v>1.3028138528138528E-2</v>
      </c>
      <c r="P1323" s="6">
        <f t="shared" si="80"/>
        <v>859.85714285714289</v>
      </c>
      <c r="Q1323" t="s">
        <v>8322</v>
      </c>
      <c r="R1323" t="s">
        <v>8324</v>
      </c>
      <c r="S1323" s="13">
        <f t="shared" si="81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2"/>
        <v>3.0285714285714286E-3</v>
      </c>
      <c r="P1324" s="6">
        <f t="shared" si="80"/>
        <v>26.5</v>
      </c>
      <c r="Q1324" t="s">
        <v>8322</v>
      </c>
      <c r="R1324" t="s">
        <v>8324</v>
      </c>
      <c r="S1324" s="13">
        <f t="shared" si="81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2"/>
        <v>8.8800000000000004E-2</v>
      </c>
      <c r="P1325" s="6">
        <f t="shared" si="80"/>
        <v>30.272727272727273</v>
      </c>
      <c r="Q1325" t="s">
        <v>8322</v>
      </c>
      <c r="R1325" t="s">
        <v>8324</v>
      </c>
      <c r="S1325" s="13">
        <f t="shared" si="81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2"/>
        <v>9.8400000000000001E-2</v>
      </c>
      <c r="P1326" s="6">
        <f t="shared" si="80"/>
        <v>54.666666666666664</v>
      </c>
      <c r="Q1326" t="s">
        <v>8322</v>
      </c>
      <c r="R1326" t="s">
        <v>8324</v>
      </c>
      <c r="S1326" s="13">
        <f t="shared" si="81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2"/>
        <v>2.4299999999999999E-2</v>
      </c>
      <c r="P1327" s="6">
        <f t="shared" si="80"/>
        <v>60.75</v>
      </c>
      <c r="Q1327" t="s">
        <v>8322</v>
      </c>
      <c r="R1327" t="s">
        <v>8324</v>
      </c>
      <c r="S1327" s="13">
        <f t="shared" si="81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2"/>
        <v>1.1299999999999999E-2</v>
      </c>
      <c r="P1328" s="6">
        <f t="shared" si="80"/>
        <v>102.72727272727273</v>
      </c>
      <c r="Q1328" t="s">
        <v>8322</v>
      </c>
      <c r="R1328" t="s">
        <v>8324</v>
      </c>
      <c r="S1328" s="13">
        <f t="shared" si="81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2"/>
        <v>3.5520833333333335E-2</v>
      </c>
      <c r="P1329" s="6">
        <f t="shared" si="80"/>
        <v>41.585365853658537</v>
      </c>
      <c r="Q1329" t="s">
        <v>8322</v>
      </c>
      <c r="R1329" t="s">
        <v>8324</v>
      </c>
      <c r="S1329" s="13">
        <f t="shared" si="81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2"/>
        <v>2.3306666666666667E-2</v>
      </c>
      <c r="P1330" s="6">
        <f t="shared" si="80"/>
        <v>116.53333333333333</v>
      </c>
      <c r="Q1330" t="s">
        <v>8322</v>
      </c>
      <c r="R1330" t="s">
        <v>8324</v>
      </c>
      <c r="S1330" s="13">
        <f t="shared" si="81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2"/>
        <v>8.1600000000000006E-3</v>
      </c>
      <c r="P1331" s="6">
        <f t="shared" si="80"/>
        <v>45.333333333333336</v>
      </c>
      <c r="Q1331" t="s">
        <v>8322</v>
      </c>
      <c r="R1331" t="s">
        <v>8324</v>
      </c>
      <c r="S1331" s="13">
        <f t="shared" si="81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2"/>
        <v>0.22494285714285714</v>
      </c>
      <c r="P1332" s="6">
        <f t="shared" si="80"/>
        <v>157.46</v>
      </c>
      <c r="Q1332" t="s">
        <v>8322</v>
      </c>
      <c r="R1332" t="s">
        <v>8324</v>
      </c>
      <c r="S1332" s="13">
        <f t="shared" si="81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2"/>
        <v>1.3668E-2</v>
      </c>
      <c r="P1333" s="6">
        <f t="shared" si="80"/>
        <v>100.5</v>
      </c>
      <c r="Q1333" t="s">
        <v>8322</v>
      </c>
      <c r="R1333" t="s">
        <v>8324</v>
      </c>
      <c r="S1333" s="13">
        <f t="shared" si="81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2"/>
        <v>0</v>
      </c>
      <c r="P1334" s="6" t="e">
        <f t="shared" si="80"/>
        <v>#DIV/0!</v>
      </c>
      <c r="Q1334" t="s">
        <v>8322</v>
      </c>
      <c r="R1334" t="s">
        <v>8324</v>
      </c>
      <c r="S1334" s="13">
        <f t="shared" si="81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2"/>
        <v>0</v>
      </c>
      <c r="P1335" s="6" t="e">
        <f t="shared" si="80"/>
        <v>#DIV/0!</v>
      </c>
      <c r="Q1335" t="s">
        <v>8322</v>
      </c>
      <c r="R1335" t="s">
        <v>8324</v>
      </c>
      <c r="S1335" s="13">
        <f t="shared" si="81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2"/>
        <v>0.10754135338345865</v>
      </c>
      <c r="P1336" s="6">
        <f t="shared" si="80"/>
        <v>51.822463768115945</v>
      </c>
      <c r="Q1336" t="s">
        <v>8322</v>
      </c>
      <c r="R1336" t="s">
        <v>8324</v>
      </c>
      <c r="S1336" s="13">
        <f t="shared" si="81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2"/>
        <v>0.1976</v>
      </c>
      <c r="P1337" s="6">
        <f t="shared" si="80"/>
        <v>308.75</v>
      </c>
      <c r="Q1337" t="s">
        <v>8322</v>
      </c>
      <c r="R1337" t="s">
        <v>8324</v>
      </c>
      <c r="S1337" s="13">
        <f t="shared" si="81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2"/>
        <v>0.84946999999999995</v>
      </c>
      <c r="P1338" s="6">
        <f t="shared" si="80"/>
        <v>379.22767857142856</v>
      </c>
      <c r="Q1338" t="s">
        <v>8322</v>
      </c>
      <c r="R1338" t="s">
        <v>8324</v>
      </c>
      <c r="S1338" s="13">
        <f t="shared" si="81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2"/>
        <v>0.49381999999999998</v>
      </c>
      <c r="P1339" s="6">
        <f t="shared" si="80"/>
        <v>176.36428571428573</v>
      </c>
      <c r="Q1339" t="s">
        <v>8322</v>
      </c>
      <c r="R1339" t="s">
        <v>8324</v>
      </c>
      <c r="S1339" s="13">
        <f t="shared" si="81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2"/>
        <v>3.3033333333333331E-2</v>
      </c>
      <c r="P1340" s="6">
        <f t="shared" si="80"/>
        <v>66.066666666666663</v>
      </c>
      <c r="Q1340" t="s">
        <v>8322</v>
      </c>
      <c r="R1340" t="s">
        <v>8324</v>
      </c>
      <c r="S1340" s="13">
        <f t="shared" si="81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2"/>
        <v>6.6339999999999996E-2</v>
      </c>
      <c r="P1341" s="6">
        <f t="shared" si="80"/>
        <v>89.648648648648646</v>
      </c>
      <c r="Q1341" t="s">
        <v>8322</v>
      </c>
      <c r="R1341" t="s">
        <v>8324</v>
      </c>
      <c r="S1341" s="13">
        <f t="shared" si="81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2"/>
        <v>0</v>
      </c>
      <c r="P1342" s="6" t="e">
        <f t="shared" si="80"/>
        <v>#DIV/0!</v>
      </c>
      <c r="Q1342" t="s">
        <v>8322</v>
      </c>
      <c r="R1342" t="s">
        <v>8324</v>
      </c>
      <c r="S1342" s="13">
        <f t="shared" si="81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2"/>
        <v>0.7036</v>
      </c>
      <c r="P1343" s="6">
        <f t="shared" si="80"/>
        <v>382.39130434782606</v>
      </c>
      <c r="Q1343" t="s">
        <v>8322</v>
      </c>
      <c r="R1343" t="s">
        <v>8324</v>
      </c>
      <c r="S1343" s="13">
        <f t="shared" si="81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2"/>
        <v>2E-3</v>
      </c>
      <c r="P1344" s="6">
        <f t="shared" si="80"/>
        <v>100</v>
      </c>
      <c r="Q1344" t="s">
        <v>8322</v>
      </c>
      <c r="R1344" t="s">
        <v>8324</v>
      </c>
      <c r="S1344" s="13">
        <f t="shared" si="81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2"/>
        <v>1.02298</v>
      </c>
      <c r="P1345" s="6">
        <f t="shared" si="80"/>
        <v>158.35603715170279</v>
      </c>
      <c r="Q1345" t="s">
        <v>8322</v>
      </c>
      <c r="R1345" t="s">
        <v>8324</v>
      </c>
      <c r="S1345" s="13">
        <f t="shared" si="81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2"/>
        <v>3.7773333333333334</v>
      </c>
      <c r="P1346" s="6">
        <f t="shared" ref="P1346:P1409" si="84">E1346/L1346</f>
        <v>40.762589928057551</v>
      </c>
      <c r="Q1346" t="s">
        <v>8325</v>
      </c>
      <c r="R1346" t="s">
        <v>8326</v>
      </c>
      <c r="S1346" s="13">
        <f t="shared" ref="S1346:S1409" si="85">(((J1346/60)/60)/24)+DATE(1970,1,1)</f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2"/>
        <v>1.25</v>
      </c>
      <c r="P1347" s="6">
        <f t="shared" si="84"/>
        <v>53.571428571428569</v>
      </c>
      <c r="Q1347" t="s">
        <v>8325</v>
      </c>
      <c r="R1347" t="s">
        <v>8326</v>
      </c>
      <c r="S1347" s="13">
        <f t="shared" si="85"/>
        <v>41799.814340277779</v>
      </c>
      <c r="T1347" s="12">
        <f t="shared" si="83"/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ref="O1348:O1411" si="86">E1348/D1348</f>
        <v>1.473265306122449</v>
      </c>
      <c r="P1348" s="6">
        <f t="shared" si="84"/>
        <v>48.449664429530202</v>
      </c>
      <c r="Q1348" t="s">
        <v>8325</v>
      </c>
      <c r="R1348" t="s">
        <v>8326</v>
      </c>
      <c r="S1348" s="13">
        <f t="shared" si="85"/>
        <v>41422.075821759259</v>
      </c>
      <c r="T1348" s="12">
        <f t="shared" ref="T1348:T1411" si="87">(((I1348/60)/60)/24)+DATE(1970,1,1)</f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6"/>
        <v>1.022</v>
      </c>
      <c r="P1349" s="6">
        <f t="shared" si="84"/>
        <v>82.41935483870968</v>
      </c>
      <c r="Q1349" t="s">
        <v>8325</v>
      </c>
      <c r="R1349" t="s">
        <v>8326</v>
      </c>
      <c r="S1349" s="13">
        <f t="shared" si="85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6"/>
        <v>1.018723404255319</v>
      </c>
      <c r="P1350" s="6">
        <f t="shared" si="84"/>
        <v>230.19230769230768</v>
      </c>
      <c r="Q1350" t="s">
        <v>8325</v>
      </c>
      <c r="R1350" t="s">
        <v>8326</v>
      </c>
      <c r="S1350" s="13">
        <f t="shared" si="85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6"/>
        <v>2.0419999999999998</v>
      </c>
      <c r="P1351" s="6">
        <f t="shared" si="84"/>
        <v>59.360465116279073</v>
      </c>
      <c r="Q1351" t="s">
        <v>8325</v>
      </c>
      <c r="R1351" t="s">
        <v>8326</v>
      </c>
      <c r="S1351" s="13">
        <f t="shared" si="85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6"/>
        <v>1.0405</v>
      </c>
      <c r="P1352" s="6">
        <f t="shared" si="84"/>
        <v>66.698717948717942</v>
      </c>
      <c r="Q1352" t="s">
        <v>8325</v>
      </c>
      <c r="R1352" t="s">
        <v>8326</v>
      </c>
      <c r="S1352" s="13">
        <f t="shared" si="85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6"/>
        <v>1.0126500000000001</v>
      </c>
      <c r="P1353" s="6">
        <f t="shared" si="84"/>
        <v>168.77500000000001</v>
      </c>
      <c r="Q1353" t="s">
        <v>8325</v>
      </c>
      <c r="R1353" t="s">
        <v>8326</v>
      </c>
      <c r="S1353" s="13">
        <f t="shared" si="85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6"/>
        <v>1.3613999999999999</v>
      </c>
      <c r="P1354" s="6">
        <f t="shared" si="84"/>
        <v>59.973568281938327</v>
      </c>
      <c r="Q1354" t="s">
        <v>8325</v>
      </c>
      <c r="R1354" t="s">
        <v>8326</v>
      </c>
      <c r="S1354" s="13">
        <f t="shared" si="85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6"/>
        <v>1.3360000000000001</v>
      </c>
      <c r="P1355" s="6">
        <f t="shared" si="84"/>
        <v>31.80952380952381</v>
      </c>
      <c r="Q1355" t="s">
        <v>8325</v>
      </c>
      <c r="R1355" t="s">
        <v>8326</v>
      </c>
      <c r="S1355" s="13">
        <f t="shared" si="85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6"/>
        <v>1.3025</v>
      </c>
      <c r="P1356" s="6">
        <f t="shared" si="84"/>
        <v>24.421875</v>
      </c>
      <c r="Q1356" t="s">
        <v>8325</v>
      </c>
      <c r="R1356" t="s">
        <v>8326</v>
      </c>
      <c r="S1356" s="13">
        <f t="shared" si="85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6"/>
        <v>1.2267999999999999</v>
      </c>
      <c r="P1357" s="6">
        <f t="shared" si="84"/>
        <v>25.347107438016529</v>
      </c>
      <c r="Q1357" t="s">
        <v>8325</v>
      </c>
      <c r="R1357" t="s">
        <v>8326</v>
      </c>
      <c r="S1357" s="13">
        <f t="shared" si="85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6"/>
        <v>1.8281058823529412</v>
      </c>
      <c r="P1358" s="6">
        <f t="shared" si="84"/>
        <v>71.443218390804603</v>
      </c>
      <c r="Q1358" t="s">
        <v>8325</v>
      </c>
      <c r="R1358" t="s">
        <v>8326</v>
      </c>
      <c r="S1358" s="13">
        <f t="shared" si="85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6"/>
        <v>1.2529999999999999</v>
      </c>
      <c r="P1359" s="6">
        <f t="shared" si="84"/>
        <v>38.553846153846152</v>
      </c>
      <c r="Q1359" t="s">
        <v>8325</v>
      </c>
      <c r="R1359" t="s">
        <v>8326</v>
      </c>
      <c r="S1359" s="13">
        <f t="shared" si="85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6"/>
        <v>1.1166666666666667</v>
      </c>
      <c r="P1360" s="6">
        <f t="shared" si="84"/>
        <v>68.367346938775512</v>
      </c>
      <c r="Q1360" t="s">
        <v>8325</v>
      </c>
      <c r="R1360" t="s">
        <v>8326</v>
      </c>
      <c r="S1360" s="13">
        <f t="shared" si="85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6"/>
        <v>1.1575757575757575</v>
      </c>
      <c r="P1361" s="6">
        <f t="shared" si="84"/>
        <v>40.210526315789473</v>
      </c>
      <c r="Q1361" t="s">
        <v>8325</v>
      </c>
      <c r="R1361" t="s">
        <v>8326</v>
      </c>
      <c r="S1361" s="13">
        <f t="shared" si="85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6"/>
        <v>1.732</v>
      </c>
      <c r="P1362" s="6">
        <f t="shared" si="84"/>
        <v>32.074074074074076</v>
      </c>
      <c r="Q1362" t="s">
        <v>8325</v>
      </c>
      <c r="R1362" t="s">
        <v>8326</v>
      </c>
      <c r="S1362" s="13">
        <f t="shared" si="85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6"/>
        <v>1.2598333333333334</v>
      </c>
      <c r="P1363" s="6">
        <f t="shared" si="84"/>
        <v>28.632575757575758</v>
      </c>
      <c r="Q1363" t="s">
        <v>8325</v>
      </c>
      <c r="R1363" t="s">
        <v>8326</v>
      </c>
      <c r="S1363" s="13">
        <f t="shared" si="85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6"/>
        <v>1.091</v>
      </c>
      <c r="P1364" s="6">
        <f t="shared" si="84"/>
        <v>43.64</v>
      </c>
      <c r="Q1364" t="s">
        <v>8325</v>
      </c>
      <c r="R1364" t="s">
        <v>8326</v>
      </c>
      <c r="S1364" s="13">
        <f t="shared" si="85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6"/>
        <v>1</v>
      </c>
      <c r="P1365" s="6">
        <f t="shared" si="84"/>
        <v>40</v>
      </c>
      <c r="Q1365" t="s">
        <v>8325</v>
      </c>
      <c r="R1365" t="s">
        <v>8326</v>
      </c>
      <c r="S1365" s="13">
        <f t="shared" si="85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6"/>
        <v>1.1864285714285714</v>
      </c>
      <c r="P1366" s="6">
        <f t="shared" si="84"/>
        <v>346.04166666666669</v>
      </c>
      <c r="Q1366" t="s">
        <v>8328</v>
      </c>
      <c r="R1366" t="s">
        <v>8329</v>
      </c>
      <c r="S1366" s="13">
        <f t="shared" si="85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6"/>
        <v>1.0026666666666666</v>
      </c>
      <c r="P1367" s="6">
        <f t="shared" si="84"/>
        <v>81.739130434782609</v>
      </c>
      <c r="Q1367" t="s">
        <v>8328</v>
      </c>
      <c r="R1367" t="s">
        <v>8329</v>
      </c>
      <c r="S1367" s="13">
        <f t="shared" si="85"/>
        <v>42049.733240740738</v>
      </c>
      <c r="T1367" s="12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6"/>
        <v>1.2648920000000001</v>
      </c>
      <c r="P1368" s="6">
        <f t="shared" si="84"/>
        <v>64.535306122448986</v>
      </c>
      <c r="Q1368" t="s">
        <v>8328</v>
      </c>
      <c r="R1368" t="s">
        <v>8329</v>
      </c>
      <c r="S1368" s="13">
        <f t="shared" si="85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6"/>
        <v>1.1426000000000001</v>
      </c>
      <c r="P1369" s="6">
        <f t="shared" si="84"/>
        <v>63.477777777777774</v>
      </c>
      <c r="Q1369" t="s">
        <v>8328</v>
      </c>
      <c r="R1369" t="s">
        <v>8329</v>
      </c>
      <c r="S1369" s="13">
        <f t="shared" si="85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6"/>
        <v>1.107</v>
      </c>
      <c r="P1370" s="6">
        <f t="shared" si="84"/>
        <v>63.620689655172413</v>
      </c>
      <c r="Q1370" t="s">
        <v>8328</v>
      </c>
      <c r="R1370" t="s">
        <v>8329</v>
      </c>
      <c r="S1370" s="13">
        <f t="shared" si="85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6"/>
        <v>1.0534805315203954</v>
      </c>
      <c r="P1371" s="6">
        <f t="shared" si="84"/>
        <v>83.967068965517228</v>
      </c>
      <c r="Q1371" t="s">
        <v>8328</v>
      </c>
      <c r="R1371" t="s">
        <v>8329</v>
      </c>
      <c r="S1371" s="13">
        <f t="shared" si="85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6"/>
        <v>1.0366666666666666</v>
      </c>
      <c r="P1372" s="6">
        <f t="shared" si="84"/>
        <v>77.75</v>
      </c>
      <c r="Q1372" t="s">
        <v>8328</v>
      </c>
      <c r="R1372" t="s">
        <v>8329</v>
      </c>
      <c r="S1372" s="13">
        <f t="shared" si="85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6"/>
        <v>1.0708672667523933</v>
      </c>
      <c r="P1373" s="6">
        <f t="shared" si="84"/>
        <v>107.07142857142857</v>
      </c>
      <c r="Q1373" t="s">
        <v>8328</v>
      </c>
      <c r="R1373" t="s">
        <v>8329</v>
      </c>
      <c r="S1373" s="13">
        <f t="shared" si="85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6"/>
        <v>1.24</v>
      </c>
      <c r="P1374" s="6">
        <f t="shared" si="84"/>
        <v>38.75</v>
      </c>
      <c r="Q1374" t="s">
        <v>8328</v>
      </c>
      <c r="R1374" t="s">
        <v>8329</v>
      </c>
      <c r="S1374" s="13">
        <f t="shared" si="85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6"/>
        <v>1.0501</v>
      </c>
      <c r="P1375" s="6">
        <f t="shared" si="84"/>
        <v>201.94230769230768</v>
      </c>
      <c r="Q1375" t="s">
        <v>8328</v>
      </c>
      <c r="R1375" t="s">
        <v>8329</v>
      </c>
      <c r="S1375" s="13">
        <f t="shared" si="85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6"/>
        <v>1.8946666666666667</v>
      </c>
      <c r="P1376" s="6">
        <f t="shared" si="84"/>
        <v>43.060606060606062</v>
      </c>
      <c r="Q1376" t="s">
        <v>8328</v>
      </c>
      <c r="R1376" t="s">
        <v>8329</v>
      </c>
      <c r="S1376" s="13">
        <f t="shared" si="85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6"/>
        <v>1.7132499999999999</v>
      </c>
      <c r="P1377" s="6">
        <f t="shared" si="84"/>
        <v>62.871559633027523</v>
      </c>
      <c r="Q1377" t="s">
        <v>8328</v>
      </c>
      <c r="R1377" t="s">
        <v>8329</v>
      </c>
      <c r="S1377" s="13">
        <f t="shared" si="85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6"/>
        <v>2.5248648648648651</v>
      </c>
      <c r="P1378" s="6">
        <f t="shared" si="84"/>
        <v>55.607142857142854</v>
      </c>
      <c r="Q1378" t="s">
        <v>8328</v>
      </c>
      <c r="R1378" t="s">
        <v>8329</v>
      </c>
      <c r="S1378" s="13">
        <f t="shared" si="85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6"/>
        <v>1.1615384615384616</v>
      </c>
      <c r="P1379" s="6">
        <f t="shared" si="84"/>
        <v>48.70967741935484</v>
      </c>
      <c r="Q1379" t="s">
        <v>8328</v>
      </c>
      <c r="R1379" t="s">
        <v>8329</v>
      </c>
      <c r="S1379" s="13">
        <f t="shared" si="85"/>
        <v>42747.219560185185</v>
      </c>
      <c r="T1379" s="12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6"/>
        <v>2.0335000000000001</v>
      </c>
      <c r="P1380" s="6">
        <f t="shared" si="84"/>
        <v>30.578947368421051</v>
      </c>
      <c r="Q1380" t="s">
        <v>8328</v>
      </c>
      <c r="R1380" t="s">
        <v>8329</v>
      </c>
      <c r="S1380" s="13">
        <f t="shared" si="85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6"/>
        <v>1.1160000000000001</v>
      </c>
      <c r="P1381" s="6">
        <f t="shared" si="84"/>
        <v>73.907284768211923</v>
      </c>
      <c r="Q1381" t="s">
        <v>8328</v>
      </c>
      <c r="R1381" t="s">
        <v>8329</v>
      </c>
      <c r="S1381" s="13">
        <f t="shared" si="85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6"/>
        <v>4.24</v>
      </c>
      <c r="P1382" s="6">
        <f t="shared" si="84"/>
        <v>21.2</v>
      </c>
      <c r="Q1382" t="s">
        <v>8328</v>
      </c>
      <c r="R1382" t="s">
        <v>8329</v>
      </c>
      <c r="S1382" s="13">
        <f t="shared" si="85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6"/>
        <v>1.071</v>
      </c>
      <c r="P1383" s="6">
        <f t="shared" si="84"/>
        <v>73.356164383561648</v>
      </c>
      <c r="Q1383" t="s">
        <v>8328</v>
      </c>
      <c r="R1383" t="s">
        <v>8329</v>
      </c>
      <c r="S1383" s="13">
        <f t="shared" si="85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6"/>
        <v>1.043625</v>
      </c>
      <c r="P1384" s="6">
        <f t="shared" si="84"/>
        <v>56.412162162162161</v>
      </c>
      <c r="Q1384" t="s">
        <v>8328</v>
      </c>
      <c r="R1384" t="s">
        <v>8329</v>
      </c>
      <c r="S1384" s="13">
        <f t="shared" si="85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6"/>
        <v>2.124090909090909</v>
      </c>
      <c r="P1385" s="6">
        <f t="shared" si="84"/>
        <v>50.247311827956992</v>
      </c>
      <c r="Q1385" t="s">
        <v>8328</v>
      </c>
      <c r="R1385" t="s">
        <v>8329</v>
      </c>
      <c r="S1385" s="13">
        <f t="shared" si="85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6"/>
        <v>1.2408571428571429</v>
      </c>
      <c r="P1386" s="6">
        <f t="shared" si="84"/>
        <v>68.936507936507937</v>
      </c>
      <c r="Q1386" t="s">
        <v>8328</v>
      </c>
      <c r="R1386" t="s">
        <v>8329</v>
      </c>
      <c r="S1386" s="13">
        <f t="shared" si="85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6"/>
        <v>1.10406125</v>
      </c>
      <c r="P1387" s="6">
        <f t="shared" si="84"/>
        <v>65.914104477611943</v>
      </c>
      <c r="Q1387" t="s">
        <v>8328</v>
      </c>
      <c r="R1387" t="s">
        <v>8329</v>
      </c>
      <c r="S1387" s="13">
        <f t="shared" si="85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6"/>
        <v>2.1875</v>
      </c>
      <c r="P1388" s="6">
        <f t="shared" si="84"/>
        <v>62.5</v>
      </c>
      <c r="Q1388" t="s">
        <v>8328</v>
      </c>
      <c r="R1388" t="s">
        <v>8329</v>
      </c>
      <c r="S1388" s="13">
        <f t="shared" si="85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6"/>
        <v>1.36625</v>
      </c>
      <c r="P1389" s="6">
        <f t="shared" si="84"/>
        <v>70.064102564102569</v>
      </c>
      <c r="Q1389" t="s">
        <v>8328</v>
      </c>
      <c r="R1389" t="s">
        <v>8329</v>
      </c>
      <c r="S1389" s="13">
        <f t="shared" si="85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6"/>
        <v>1.348074</v>
      </c>
      <c r="P1390" s="6">
        <f t="shared" si="84"/>
        <v>60.181874999999998</v>
      </c>
      <c r="Q1390" t="s">
        <v>8328</v>
      </c>
      <c r="R1390" t="s">
        <v>8329</v>
      </c>
      <c r="S1390" s="13">
        <f t="shared" si="85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6"/>
        <v>1.454</v>
      </c>
      <c r="P1391" s="6">
        <f t="shared" si="84"/>
        <v>21.382352941176471</v>
      </c>
      <c r="Q1391" t="s">
        <v>8328</v>
      </c>
      <c r="R1391" t="s">
        <v>8329</v>
      </c>
      <c r="S1391" s="13">
        <f t="shared" si="85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6"/>
        <v>1.0910714285714285</v>
      </c>
      <c r="P1392" s="6">
        <f t="shared" si="84"/>
        <v>160.78947368421052</v>
      </c>
      <c r="Q1392" t="s">
        <v>8328</v>
      </c>
      <c r="R1392" t="s">
        <v>8329</v>
      </c>
      <c r="S1392" s="13">
        <f t="shared" si="85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6"/>
        <v>1.1020000000000001</v>
      </c>
      <c r="P1393" s="6">
        <f t="shared" si="84"/>
        <v>42.384615384615387</v>
      </c>
      <c r="Q1393" t="s">
        <v>8328</v>
      </c>
      <c r="R1393" t="s">
        <v>8329</v>
      </c>
      <c r="S1393" s="13">
        <f t="shared" si="85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6"/>
        <v>1.1364000000000001</v>
      </c>
      <c r="P1394" s="6">
        <f t="shared" si="84"/>
        <v>27.317307692307693</v>
      </c>
      <c r="Q1394" t="s">
        <v>8328</v>
      </c>
      <c r="R1394" t="s">
        <v>8329</v>
      </c>
      <c r="S1394" s="13">
        <f t="shared" si="85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6"/>
        <v>1.0235000000000001</v>
      </c>
      <c r="P1395" s="6">
        <f t="shared" si="84"/>
        <v>196.82692307692307</v>
      </c>
      <c r="Q1395" t="s">
        <v>8328</v>
      </c>
      <c r="R1395" t="s">
        <v>8329</v>
      </c>
      <c r="S1395" s="13">
        <f t="shared" si="85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6"/>
        <v>1.2213333333333334</v>
      </c>
      <c r="P1396" s="6">
        <f t="shared" si="84"/>
        <v>53.882352941176471</v>
      </c>
      <c r="Q1396" t="s">
        <v>8328</v>
      </c>
      <c r="R1396" t="s">
        <v>8329</v>
      </c>
      <c r="S1396" s="13">
        <f t="shared" si="85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6"/>
        <v>1.1188571428571428</v>
      </c>
      <c r="P1397" s="6">
        <f t="shared" si="84"/>
        <v>47.756097560975611</v>
      </c>
      <c r="Q1397" t="s">
        <v>8328</v>
      </c>
      <c r="R1397" t="s">
        <v>8329</v>
      </c>
      <c r="S1397" s="13">
        <f t="shared" si="85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6"/>
        <v>1.073</v>
      </c>
      <c r="P1398" s="6">
        <f t="shared" si="84"/>
        <v>88.191780821917803</v>
      </c>
      <c r="Q1398" t="s">
        <v>8328</v>
      </c>
      <c r="R1398" t="s">
        <v>8329</v>
      </c>
      <c r="S1398" s="13">
        <f t="shared" si="85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6"/>
        <v>1.1385000000000001</v>
      </c>
      <c r="P1399" s="6">
        <f t="shared" si="84"/>
        <v>72.056962025316452</v>
      </c>
      <c r="Q1399" t="s">
        <v>8328</v>
      </c>
      <c r="R1399" t="s">
        <v>8329</v>
      </c>
      <c r="S1399" s="13">
        <f t="shared" si="85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6"/>
        <v>1.0968181818181819</v>
      </c>
      <c r="P1400" s="6">
        <f t="shared" si="84"/>
        <v>74.246153846153845</v>
      </c>
      <c r="Q1400" t="s">
        <v>8328</v>
      </c>
      <c r="R1400" t="s">
        <v>8329</v>
      </c>
      <c r="S1400" s="13">
        <f t="shared" si="85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6"/>
        <v>1.2614444444444444</v>
      </c>
      <c r="P1401" s="6">
        <f t="shared" si="84"/>
        <v>61.701086956521742</v>
      </c>
      <c r="Q1401" t="s">
        <v>8328</v>
      </c>
      <c r="R1401" t="s">
        <v>8329</v>
      </c>
      <c r="S1401" s="13">
        <f t="shared" si="85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6"/>
        <v>1.6742857142857144</v>
      </c>
      <c r="P1402" s="6">
        <f t="shared" si="84"/>
        <v>17.235294117647058</v>
      </c>
      <c r="Q1402" t="s">
        <v>8328</v>
      </c>
      <c r="R1402" t="s">
        <v>8329</v>
      </c>
      <c r="S1402" s="13">
        <f t="shared" si="85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6"/>
        <v>4.9652000000000003</v>
      </c>
      <c r="P1403" s="6">
        <f t="shared" si="84"/>
        <v>51.720833333333331</v>
      </c>
      <c r="Q1403" t="s">
        <v>8328</v>
      </c>
      <c r="R1403" t="s">
        <v>8329</v>
      </c>
      <c r="S1403" s="13">
        <f t="shared" si="85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6"/>
        <v>1.0915999999999999</v>
      </c>
      <c r="P1404" s="6">
        <f t="shared" si="84"/>
        <v>24.150442477876105</v>
      </c>
      <c r="Q1404" t="s">
        <v>8328</v>
      </c>
      <c r="R1404" t="s">
        <v>8329</v>
      </c>
      <c r="S1404" s="13">
        <f t="shared" si="85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6"/>
        <v>1.0257499999999999</v>
      </c>
      <c r="P1405" s="6">
        <f t="shared" si="84"/>
        <v>62.166666666666664</v>
      </c>
      <c r="Q1405" t="s">
        <v>8328</v>
      </c>
      <c r="R1405" t="s">
        <v>8329</v>
      </c>
      <c r="S1405" s="13">
        <f t="shared" si="85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6"/>
        <v>1.6620689655172414E-2</v>
      </c>
      <c r="P1406" s="6">
        <f t="shared" si="84"/>
        <v>48.2</v>
      </c>
      <c r="Q1406" t="s">
        <v>8325</v>
      </c>
      <c r="R1406" t="s">
        <v>8344</v>
      </c>
      <c r="S1406" s="13">
        <f t="shared" si="85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6"/>
        <v>4.1999999999999997E-3</v>
      </c>
      <c r="P1407" s="6">
        <f t="shared" si="84"/>
        <v>6.1764705882352944</v>
      </c>
      <c r="Q1407" t="s">
        <v>8325</v>
      </c>
      <c r="R1407" t="s">
        <v>8344</v>
      </c>
      <c r="S1407" s="13">
        <f t="shared" si="85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6"/>
        <v>1.25E-3</v>
      </c>
      <c r="P1408" s="6">
        <f t="shared" si="84"/>
        <v>5</v>
      </c>
      <c r="Q1408" t="s">
        <v>8325</v>
      </c>
      <c r="R1408" t="s">
        <v>8344</v>
      </c>
      <c r="S1408" s="13">
        <f t="shared" si="85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6"/>
        <v>5.0000000000000001E-3</v>
      </c>
      <c r="P1409" s="6">
        <f t="shared" si="84"/>
        <v>7.5</v>
      </c>
      <c r="Q1409" t="s">
        <v>8325</v>
      </c>
      <c r="R1409" t="s">
        <v>8344</v>
      </c>
      <c r="S1409" s="13">
        <f t="shared" si="85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6"/>
        <v>7.1999999999999995E-2</v>
      </c>
      <c r="P1410" s="6">
        <f t="shared" ref="P1410:P1473" si="88">E1410/L1410</f>
        <v>12</v>
      </c>
      <c r="Q1410" t="s">
        <v>8325</v>
      </c>
      <c r="R1410" t="s">
        <v>8344</v>
      </c>
      <c r="S1410" s="13">
        <f t="shared" ref="S1410:S1473" si="89">(((J1410/60)/60)/24)+DATE(1970,1,1)</f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6"/>
        <v>0</v>
      </c>
      <c r="P1411" s="6" t="e">
        <f t="shared" si="88"/>
        <v>#DIV/0!</v>
      </c>
      <c r="Q1411" t="s">
        <v>8325</v>
      </c>
      <c r="R1411" t="s">
        <v>8344</v>
      </c>
      <c r="S1411" s="13">
        <f t="shared" si="89"/>
        <v>41945.133506944447</v>
      </c>
      <c r="T1411" s="12">
        <f t="shared" si="87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ref="O1412:O1475" si="90">E1412/D1412</f>
        <v>1.6666666666666666E-4</v>
      </c>
      <c r="P1412" s="6">
        <f t="shared" si="88"/>
        <v>1</v>
      </c>
      <c r="Q1412" t="s">
        <v>8325</v>
      </c>
      <c r="R1412" t="s">
        <v>8344</v>
      </c>
      <c r="S1412" s="13">
        <f t="shared" si="89"/>
        <v>42479.318518518514</v>
      </c>
      <c r="T1412" s="12">
        <f t="shared" ref="T1412:T1475" si="91"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90"/>
        <v>2.3333333333333335E-3</v>
      </c>
      <c r="P1413" s="6">
        <f t="shared" si="88"/>
        <v>2.3333333333333335</v>
      </c>
      <c r="Q1413" t="s">
        <v>8325</v>
      </c>
      <c r="R1413" t="s">
        <v>8344</v>
      </c>
      <c r="S1413" s="13">
        <f t="shared" si="89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90"/>
        <v>4.5714285714285714E-2</v>
      </c>
      <c r="P1414" s="6">
        <f t="shared" si="88"/>
        <v>24.615384615384617</v>
      </c>
      <c r="Q1414" t="s">
        <v>8325</v>
      </c>
      <c r="R1414" t="s">
        <v>8344</v>
      </c>
      <c r="S1414" s="13">
        <f t="shared" si="89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90"/>
        <v>0.05</v>
      </c>
      <c r="P1415" s="6">
        <f t="shared" si="88"/>
        <v>100</v>
      </c>
      <c r="Q1415" t="s">
        <v>8325</v>
      </c>
      <c r="R1415" t="s">
        <v>8344</v>
      </c>
      <c r="S1415" s="13">
        <f t="shared" si="89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90"/>
        <v>2E-3</v>
      </c>
      <c r="P1416" s="6">
        <f t="shared" si="88"/>
        <v>1</v>
      </c>
      <c r="Q1416" t="s">
        <v>8325</v>
      </c>
      <c r="R1416" t="s">
        <v>8344</v>
      </c>
      <c r="S1416" s="13">
        <f t="shared" si="89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90"/>
        <v>0.18181818181818182</v>
      </c>
      <c r="P1417" s="6">
        <f t="shared" si="88"/>
        <v>88.888888888888886</v>
      </c>
      <c r="Q1417" t="s">
        <v>8325</v>
      </c>
      <c r="R1417" t="s">
        <v>8344</v>
      </c>
      <c r="S1417" s="13">
        <f t="shared" si="89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90"/>
        <v>0</v>
      </c>
      <c r="P1418" s="6" t="e">
        <f t="shared" si="88"/>
        <v>#DIV/0!</v>
      </c>
      <c r="Q1418" t="s">
        <v>8325</v>
      </c>
      <c r="R1418" t="s">
        <v>8344</v>
      </c>
      <c r="S1418" s="13">
        <f t="shared" si="89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90"/>
        <v>1.2222222222222223E-2</v>
      </c>
      <c r="P1419" s="6">
        <f t="shared" si="88"/>
        <v>27.5</v>
      </c>
      <c r="Q1419" t="s">
        <v>8325</v>
      </c>
      <c r="R1419" t="s">
        <v>8344</v>
      </c>
      <c r="S1419" s="13">
        <f t="shared" si="89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90"/>
        <v>2E-3</v>
      </c>
      <c r="P1420" s="6">
        <f t="shared" si="88"/>
        <v>6</v>
      </c>
      <c r="Q1420" t="s">
        <v>8325</v>
      </c>
      <c r="R1420" t="s">
        <v>8344</v>
      </c>
      <c r="S1420" s="13">
        <f t="shared" si="89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90"/>
        <v>7.0634920634920634E-2</v>
      </c>
      <c r="P1421" s="6">
        <f t="shared" si="88"/>
        <v>44.5</v>
      </c>
      <c r="Q1421" t="s">
        <v>8325</v>
      </c>
      <c r="R1421" t="s">
        <v>8344</v>
      </c>
      <c r="S1421" s="13">
        <f t="shared" si="89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90"/>
        <v>2.7272727272727271E-2</v>
      </c>
      <c r="P1422" s="6">
        <f t="shared" si="88"/>
        <v>1</v>
      </c>
      <c r="Q1422" t="s">
        <v>8325</v>
      </c>
      <c r="R1422" t="s">
        <v>8344</v>
      </c>
      <c r="S1422" s="13">
        <f t="shared" si="89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90"/>
        <v>1E-3</v>
      </c>
      <c r="P1423" s="6">
        <f t="shared" si="88"/>
        <v>100</v>
      </c>
      <c r="Q1423" t="s">
        <v>8325</v>
      </c>
      <c r="R1423" t="s">
        <v>8344</v>
      </c>
      <c r="S1423" s="13">
        <f t="shared" si="89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90"/>
        <v>1.0399999999999999E-3</v>
      </c>
      <c r="P1424" s="6">
        <f t="shared" si="88"/>
        <v>13</v>
      </c>
      <c r="Q1424" t="s">
        <v>8325</v>
      </c>
      <c r="R1424" t="s">
        <v>8344</v>
      </c>
      <c r="S1424" s="13">
        <f t="shared" si="89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90"/>
        <v>3.3333333333333335E-3</v>
      </c>
      <c r="P1425" s="6">
        <f t="shared" si="88"/>
        <v>100</v>
      </c>
      <c r="Q1425" t="s">
        <v>8325</v>
      </c>
      <c r="R1425" t="s">
        <v>8344</v>
      </c>
      <c r="S1425" s="13">
        <f t="shared" si="89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90"/>
        <v>0.2036</v>
      </c>
      <c r="P1426" s="6">
        <f t="shared" si="88"/>
        <v>109.07142857142857</v>
      </c>
      <c r="Q1426" t="s">
        <v>8325</v>
      </c>
      <c r="R1426" t="s">
        <v>8344</v>
      </c>
      <c r="S1426" s="13">
        <f t="shared" si="89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90"/>
        <v>0</v>
      </c>
      <c r="P1427" s="6" t="e">
        <f t="shared" si="88"/>
        <v>#DIV/0!</v>
      </c>
      <c r="Q1427" t="s">
        <v>8325</v>
      </c>
      <c r="R1427" t="s">
        <v>8344</v>
      </c>
      <c r="S1427" s="13">
        <f t="shared" si="89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90"/>
        <v>0</v>
      </c>
      <c r="P1428" s="6" t="e">
        <f t="shared" si="88"/>
        <v>#DIV/0!</v>
      </c>
      <c r="Q1428" t="s">
        <v>8325</v>
      </c>
      <c r="R1428" t="s">
        <v>8344</v>
      </c>
      <c r="S1428" s="13">
        <f t="shared" si="89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90"/>
        <v>8.3799999999999999E-2</v>
      </c>
      <c r="P1429" s="6">
        <f t="shared" si="88"/>
        <v>104.75</v>
      </c>
      <c r="Q1429" t="s">
        <v>8325</v>
      </c>
      <c r="R1429" t="s">
        <v>8344</v>
      </c>
      <c r="S1429" s="13">
        <f t="shared" si="89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90"/>
        <v>4.4999999999999998E-2</v>
      </c>
      <c r="P1430" s="6">
        <f t="shared" si="88"/>
        <v>15</v>
      </c>
      <c r="Q1430" t="s">
        <v>8325</v>
      </c>
      <c r="R1430" t="s">
        <v>8344</v>
      </c>
      <c r="S1430" s="13">
        <f t="shared" si="89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90"/>
        <v>0</v>
      </c>
      <c r="P1431" s="6" t="e">
        <f t="shared" si="88"/>
        <v>#DIV/0!</v>
      </c>
      <c r="Q1431" t="s">
        <v>8325</v>
      </c>
      <c r="R1431" t="s">
        <v>8344</v>
      </c>
      <c r="S1431" s="13">
        <f t="shared" si="89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90"/>
        <v>8.0600000000000005E-2</v>
      </c>
      <c r="P1432" s="6">
        <f t="shared" si="88"/>
        <v>80.599999999999994</v>
      </c>
      <c r="Q1432" t="s">
        <v>8325</v>
      </c>
      <c r="R1432" t="s">
        <v>8344</v>
      </c>
      <c r="S1432" s="13">
        <f t="shared" si="89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90"/>
        <v>0.31947058823529412</v>
      </c>
      <c r="P1433" s="6">
        <f t="shared" si="88"/>
        <v>115.55319148936171</v>
      </c>
      <c r="Q1433" t="s">
        <v>8325</v>
      </c>
      <c r="R1433" t="s">
        <v>8344</v>
      </c>
      <c r="S1433" s="13">
        <f t="shared" si="89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90"/>
        <v>0</v>
      </c>
      <c r="P1434" s="6" t="e">
        <f t="shared" si="88"/>
        <v>#DIV/0!</v>
      </c>
      <c r="Q1434" t="s">
        <v>8325</v>
      </c>
      <c r="R1434" t="s">
        <v>8344</v>
      </c>
      <c r="S1434" s="13">
        <f t="shared" si="89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90"/>
        <v>6.7083333333333328E-2</v>
      </c>
      <c r="P1435" s="6">
        <f t="shared" si="88"/>
        <v>80.5</v>
      </c>
      <c r="Q1435" t="s">
        <v>8325</v>
      </c>
      <c r="R1435" t="s">
        <v>8344</v>
      </c>
      <c r="S1435" s="13">
        <f t="shared" si="89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90"/>
        <v>9.987804878048781E-2</v>
      </c>
      <c r="P1436" s="6">
        <f t="shared" si="88"/>
        <v>744.5454545454545</v>
      </c>
      <c r="Q1436" t="s">
        <v>8325</v>
      </c>
      <c r="R1436" t="s">
        <v>8344</v>
      </c>
      <c r="S1436" s="13">
        <f t="shared" si="89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90"/>
        <v>1E-3</v>
      </c>
      <c r="P1437" s="6">
        <f t="shared" si="88"/>
        <v>7.5</v>
      </c>
      <c r="Q1437" t="s">
        <v>8325</v>
      </c>
      <c r="R1437" t="s">
        <v>8344</v>
      </c>
      <c r="S1437" s="13">
        <f t="shared" si="89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90"/>
        <v>7.7000000000000002E-3</v>
      </c>
      <c r="P1438" s="6">
        <f t="shared" si="88"/>
        <v>38.5</v>
      </c>
      <c r="Q1438" t="s">
        <v>8325</v>
      </c>
      <c r="R1438" t="s">
        <v>8344</v>
      </c>
      <c r="S1438" s="13">
        <f t="shared" si="89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90"/>
        <v>0.26900000000000002</v>
      </c>
      <c r="P1439" s="6">
        <f t="shared" si="88"/>
        <v>36.68181818181818</v>
      </c>
      <c r="Q1439" t="s">
        <v>8325</v>
      </c>
      <c r="R1439" t="s">
        <v>8344</v>
      </c>
      <c r="S1439" s="13">
        <f t="shared" si="89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90"/>
        <v>0.03</v>
      </c>
      <c r="P1440" s="6">
        <f t="shared" si="88"/>
        <v>75</v>
      </c>
      <c r="Q1440" t="s">
        <v>8325</v>
      </c>
      <c r="R1440" t="s">
        <v>8344</v>
      </c>
      <c r="S1440" s="13">
        <f t="shared" si="89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90"/>
        <v>6.6055045871559637E-2</v>
      </c>
      <c r="P1441" s="6">
        <f t="shared" si="88"/>
        <v>30</v>
      </c>
      <c r="Q1441" t="s">
        <v>8325</v>
      </c>
      <c r="R1441" t="s">
        <v>8344</v>
      </c>
      <c r="S1441" s="13">
        <f t="shared" si="89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90"/>
        <v>7.6923076923076926E-5</v>
      </c>
      <c r="P1442" s="6">
        <f t="shared" si="88"/>
        <v>1</v>
      </c>
      <c r="Q1442" t="s">
        <v>8325</v>
      </c>
      <c r="R1442" t="s">
        <v>8344</v>
      </c>
      <c r="S1442" s="13">
        <f t="shared" si="89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90"/>
        <v>1.1222222222222222E-2</v>
      </c>
      <c r="P1443" s="6">
        <f t="shared" si="88"/>
        <v>673.33333333333337</v>
      </c>
      <c r="Q1443" t="s">
        <v>8325</v>
      </c>
      <c r="R1443" t="s">
        <v>8344</v>
      </c>
      <c r="S1443" s="13">
        <f t="shared" si="89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90"/>
        <v>0</v>
      </c>
      <c r="P1444" s="6" t="e">
        <f t="shared" si="88"/>
        <v>#DIV/0!</v>
      </c>
      <c r="Q1444" t="s">
        <v>8325</v>
      </c>
      <c r="R1444" t="s">
        <v>8344</v>
      </c>
      <c r="S1444" s="13">
        <f t="shared" si="89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90"/>
        <v>0</v>
      </c>
      <c r="P1445" s="6" t="e">
        <f t="shared" si="88"/>
        <v>#DIV/0!</v>
      </c>
      <c r="Q1445" t="s">
        <v>8325</v>
      </c>
      <c r="R1445" t="s">
        <v>8344</v>
      </c>
      <c r="S1445" s="13">
        <f t="shared" si="89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90"/>
        <v>0</v>
      </c>
      <c r="P1446" s="6" t="e">
        <f t="shared" si="88"/>
        <v>#DIV/0!</v>
      </c>
      <c r="Q1446" t="s">
        <v>8325</v>
      </c>
      <c r="R1446" t="s">
        <v>8344</v>
      </c>
      <c r="S1446" s="13">
        <f t="shared" si="89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90"/>
        <v>0</v>
      </c>
      <c r="P1447" s="6" t="e">
        <f t="shared" si="88"/>
        <v>#DIV/0!</v>
      </c>
      <c r="Q1447" t="s">
        <v>8325</v>
      </c>
      <c r="R1447" t="s">
        <v>8344</v>
      </c>
      <c r="S1447" s="13">
        <f t="shared" si="89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90"/>
        <v>0</v>
      </c>
      <c r="P1448" s="6" t="e">
        <f t="shared" si="88"/>
        <v>#DIV/0!</v>
      </c>
      <c r="Q1448" t="s">
        <v>8325</v>
      </c>
      <c r="R1448" t="s">
        <v>8344</v>
      </c>
      <c r="S1448" s="13">
        <f t="shared" si="89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90"/>
        <v>1.4999999999999999E-4</v>
      </c>
      <c r="P1449" s="6">
        <f t="shared" si="88"/>
        <v>25</v>
      </c>
      <c r="Q1449" t="s">
        <v>8325</v>
      </c>
      <c r="R1449" t="s">
        <v>8344</v>
      </c>
      <c r="S1449" s="13">
        <f t="shared" si="89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90"/>
        <v>0</v>
      </c>
      <c r="P1450" s="6" t="e">
        <f t="shared" si="88"/>
        <v>#DIV/0!</v>
      </c>
      <c r="Q1450" t="s">
        <v>8325</v>
      </c>
      <c r="R1450" t="s">
        <v>8344</v>
      </c>
      <c r="S1450" s="13">
        <f t="shared" si="89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90"/>
        <v>0</v>
      </c>
      <c r="P1451" s="6" t="e">
        <f t="shared" si="88"/>
        <v>#DIV/0!</v>
      </c>
      <c r="Q1451" t="s">
        <v>8325</v>
      </c>
      <c r="R1451" t="s">
        <v>8344</v>
      </c>
      <c r="S1451" s="13">
        <f t="shared" si="89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90"/>
        <v>1.0000000000000001E-5</v>
      </c>
      <c r="P1452" s="6">
        <f t="shared" si="88"/>
        <v>1</v>
      </c>
      <c r="Q1452" t="s">
        <v>8325</v>
      </c>
      <c r="R1452" t="s">
        <v>8344</v>
      </c>
      <c r="S1452" s="13">
        <f t="shared" si="89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90"/>
        <v>1.0554089709762533E-4</v>
      </c>
      <c r="P1453" s="6">
        <f t="shared" si="88"/>
        <v>1</v>
      </c>
      <c r="Q1453" t="s">
        <v>8325</v>
      </c>
      <c r="R1453" t="s">
        <v>8344</v>
      </c>
      <c r="S1453" s="13">
        <f t="shared" si="89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90"/>
        <v>0</v>
      </c>
      <c r="P1454" s="6" t="e">
        <f t="shared" si="88"/>
        <v>#DIV/0!</v>
      </c>
      <c r="Q1454" t="s">
        <v>8325</v>
      </c>
      <c r="R1454" t="s">
        <v>8344</v>
      </c>
      <c r="S1454" s="13">
        <f t="shared" si="89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90"/>
        <v>0</v>
      </c>
      <c r="P1455" s="6" t="e">
        <f t="shared" si="88"/>
        <v>#DIV/0!</v>
      </c>
      <c r="Q1455" t="s">
        <v>8325</v>
      </c>
      <c r="R1455" t="s">
        <v>8344</v>
      </c>
      <c r="S1455" s="13">
        <f t="shared" si="89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90"/>
        <v>8.5714285714285719E-3</v>
      </c>
      <c r="P1456" s="6">
        <f t="shared" si="88"/>
        <v>15</v>
      </c>
      <c r="Q1456" t="s">
        <v>8325</v>
      </c>
      <c r="R1456" t="s">
        <v>8344</v>
      </c>
      <c r="S1456" s="13">
        <f t="shared" si="89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90"/>
        <v>0.105</v>
      </c>
      <c r="P1457" s="6">
        <f t="shared" si="88"/>
        <v>225</v>
      </c>
      <c r="Q1457" t="s">
        <v>8325</v>
      </c>
      <c r="R1457" t="s">
        <v>8344</v>
      </c>
      <c r="S1457" s="13">
        <f t="shared" si="89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90"/>
        <v>2.9000000000000001E-2</v>
      </c>
      <c r="P1458" s="6">
        <f t="shared" si="88"/>
        <v>48.333333333333336</v>
      </c>
      <c r="Q1458" t="s">
        <v>8325</v>
      </c>
      <c r="R1458" t="s">
        <v>8344</v>
      </c>
      <c r="S1458" s="13">
        <f t="shared" si="89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90"/>
        <v>0</v>
      </c>
      <c r="P1459" s="6" t="e">
        <f t="shared" si="88"/>
        <v>#DIV/0!</v>
      </c>
      <c r="Q1459" t="s">
        <v>8325</v>
      </c>
      <c r="R1459" t="s">
        <v>8344</v>
      </c>
      <c r="S1459" s="13">
        <f t="shared" si="89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90"/>
        <v>0</v>
      </c>
      <c r="P1460" s="6" t="e">
        <f t="shared" si="88"/>
        <v>#DIV/0!</v>
      </c>
      <c r="Q1460" t="s">
        <v>8325</v>
      </c>
      <c r="R1460" t="s">
        <v>8344</v>
      </c>
      <c r="S1460" s="13">
        <f t="shared" si="89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90"/>
        <v>0</v>
      </c>
      <c r="P1461" s="6" t="e">
        <f t="shared" si="88"/>
        <v>#DIV/0!</v>
      </c>
      <c r="Q1461" t="s">
        <v>8325</v>
      </c>
      <c r="R1461" t="s">
        <v>8344</v>
      </c>
      <c r="S1461" s="13">
        <f t="shared" si="89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90"/>
        <v>0</v>
      </c>
      <c r="P1462" s="6" t="e">
        <f t="shared" si="88"/>
        <v>#DIV/0!</v>
      </c>
      <c r="Q1462" t="s">
        <v>8325</v>
      </c>
      <c r="R1462" t="s">
        <v>8344</v>
      </c>
      <c r="S1462" s="13">
        <f t="shared" si="89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90"/>
        <v>1.012446</v>
      </c>
      <c r="P1463" s="6">
        <f t="shared" si="88"/>
        <v>44.66673529411765</v>
      </c>
      <c r="Q1463" t="s">
        <v>8325</v>
      </c>
      <c r="R1463" t="s">
        <v>8345</v>
      </c>
      <c r="S1463" s="13">
        <f t="shared" si="89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90"/>
        <v>1.085175</v>
      </c>
      <c r="P1464" s="6">
        <f t="shared" si="88"/>
        <v>28.937999999999999</v>
      </c>
      <c r="Q1464" t="s">
        <v>8325</v>
      </c>
      <c r="R1464" t="s">
        <v>8345</v>
      </c>
      <c r="S1464" s="13">
        <f t="shared" si="89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90"/>
        <v>1.4766666666666666</v>
      </c>
      <c r="P1465" s="6">
        <f t="shared" si="88"/>
        <v>35.44</v>
      </c>
      <c r="Q1465" t="s">
        <v>8325</v>
      </c>
      <c r="R1465" t="s">
        <v>8345</v>
      </c>
      <c r="S1465" s="13">
        <f t="shared" si="89"/>
        <v>41326.911319444444</v>
      </c>
      <c r="T1465" s="12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90"/>
        <v>1.6319999999999999</v>
      </c>
      <c r="P1466" s="6">
        <f t="shared" si="88"/>
        <v>34.871794871794869</v>
      </c>
      <c r="Q1466" t="s">
        <v>8325</v>
      </c>
      <c r="R1466" t="s">
        <v>8345</v>
      </c>
      <c r="S1466" s="13">
        <f t="shared" si="89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90"/>
        <v>4.5641449999999999</v>
      </c>
      <c r="P1467" s="6">
        <f t="shared" si="88"/>
        <v>52.622732513451197</v>
      </c>
      <c r="Q1467" t="s">
        <v>8325</v>
      </c>
      <c r="R1467" t="s">
        <v>8345</v>
      </c>
      <c r="S1467" s="13">
        <f t="shared" si="89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90"/>
        <v>1.0787731249999999</v>
      </c>
      <c r="P1468" s="6">
        <f t="shared" si="88"/>
        <v>69.598266129032254</v>
      </c>
      <c r="Q1468" t="s">
        <v>8325</v>
      </c>
      <c r="R1468" t="s">
        <v>8345</v>
      </c>
      <c r="S1468" s="13">
        <f t="shared" si="89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90"/>
        <v>1.1508</v>
      </c>
      <c r="P1469" s="6">
        <f t="shared" si="88"/>
        <v>76.72</v>
      </c>
      <c r="Q1469" t="s">
        <v>8325</v>
      </c>
      <c r="R1469" t="s">
        <v>8345</v>
      </c>
      <c r="S1469" s="13">
        <f t="shared" si="89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90"/>
        <v>1.0236842105263158</v>
      </c>
      <c r="P1470" s="6">
        <f t="shared" si="88"/>
        <v>33.191126279863482</v>
      </c>
      <c r="Q1470" t="s">
        <v>8325</v>
      </c>
      <c r="R1470" t="s">
        <v>8345</v>
      </c>
      <c r="S1470" s="13">
        <f t="shared" si="89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90"/>
        <v>1.0842485875706214</v>
      </c>
      <c r="P1471" s="6">
        <f t="shared" si="88"/>
        <v>149.46417445482865</v>
      </c>
      <c r="Q1471" t="s">
        <v>8325</v>
      </c>
      <c r="R1471" t="s">
        <v>8345</v>
      </c>
      <c r="S1471" s="13">
        <f t="shared" si="89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90"/>
        <v>1.2513333333333334</v>
      </c>
      <c r="P1472" s="6">
        <f t="shared" si="88"/>
        <v>23.172839506172838</v>
      </c>
      <c r="Q1472" t="s">
        <v>8325</v>
      </c>
      <c r="R1472" t="s">
        <v>8345</v>
      </c>
      <c r="S1472" s="13">
        <f t="shared" si="89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90"/>
        <v>1.03840625</v>
      </c>
      <c r="P1473" s="6">
        <f t="shared" si="88"/>
        <v>96.877551020408163</v>
      </c>
      <c r="Q1473" t="s">
        <v>8325</v>
      </c>
      <c r="R1473" t="s">
        <v>8345</v>
      </c>
      <c r="S1473" s="13">
        <f t="shared" si="89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90"/>
        <v>1.3870400000000001</v>
      </c>
      <c r="P1474" s="6">
        <f t="shared" ref="P1474:P1537" si="92">E1474/L1474</f>
        <v>103.20238095238095</v>
      </c>
      <c r="Q1474" t="s">
        <v>8325</v>
      </c>
      <c r="R1474" t="s">
        <v>8345</v>
      </c>
      <c r="S1474" s="13">
        <f t="shared" ref="S1474:S1537" si="93">(((J1474/60)/60)/24)+DATE(1970,1,1)</f>
        <v>41533.542858796296</v>
      </c>
      <c r="T1474" s="12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0"/>
        <v>1.20516</v>
      </c>
      <c r="P1475" s="6">
        <f t="shared" si="92"/>
        <v>38.462553191489363</v>
      </c>
      <c r="Q1475" t="s">
        <v>8325</v>
      </c>
      <c r="R1475" t="s">
        <v>8345</v>
      </c>
      <c r="S1475" s="13">
        <f t="shared" si="93"/>
        <v>40939.979618055557</v>
      </c>
      <c r="T1475" s="12">
        <f t="shared" si="91"/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ref="O1476:O1539" si="94">E1476/D1476</f>
        <v>1.1226666666666667</v>
      </c>
      <c r="P1476" s="6">
        <f t="shared" si="92"/>
        <v>44.315789473684212</v>
      </c>
      <c r="Q1476" t="s">
        <v>8325</v>
      </c>
      <c r="R1476" t="s">
        <v>8345</v>
      </c>
      <c r="S1476" s="13">
        <f t="shared" si="93"/>
        <v>41500.727916666663</v>
      </c>
      <c r="T1476" s="12">
        <f t="shared" ref="T1476:T1539" si="95">(((I1476/60)/60)/24)+DATE(1970,1,1)</f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4"/>
        <v>1.8866966666666667</v>
      </c>
      <c r="P1477" s="6">
        <f t="shared" si="92"/>
        <v>64.173356009070289</v>
      </c>
      <c r="Q1477" t="s">
        <v>8325</v>
      </c>
      <c r="R1477" t="s">
        <v>8345</v>
      </c>
      <c r="S1477" s="13">
        <f t="shared" si="93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4"/>
        <v>6.6155466666666669</v>
      </c>
      <c r="P1478" s="6">
        <f t="shared" si="92"/>
        <v>43.333275109170302</v>
      </c>
      <c r="Q1478" t="s">
        <v>8325</v>
      </c>
      <c r="R1478" t="s">
        <v>8345</v>
      </c>
      <c r="S1478" s="13">
        <f t="shared" si="93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4"/>
        <v>1.1131</v>
      </c>
      <c r="P1479" s="6">
        <f t="shared" si="92"/>
        <v>90.495934959349597</v>
      </c>
      <c r="Q1479" t="s">
        <v>8325</v>
      </c>
      <c r="R1479" t="s">
        <v>8345</v>
      </c>
      <c r="S1479" s="13">
        <f t="shared" si="93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4"/>
        <v>11.8161422</v>
      </c>
      <c r="P1480" s="6">
        <f t="shared" si="92"/>
        <v>29.187190495010373</v>
      </c>
      <c r="Q1480" t="s">
        <v>8325</v>
      </c>
      <c r="R1480" t="s">
        <v>8345</v>
      </c>
      <c r="S1480" s="13">
        <f t="shared" si="93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4"/>
        <v>1.37375</v>
      </c>
      <c r="P1481" s="6">
        <f t="shared" si="92"/>
        <v>30.95774647887324</v>
      </c>
      <c r="Q1481" t="s">
        <v>8325</v>
      </c>
      <c r="R1481" t="s">
        <v>8345</v>
      </c>
      <c r="S1481" s="13">
        <f t="shared" si="93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4"/>
        <v>1.170404</v>
      </c>
      <c r="P1482" s="6">
        <f t="shared" si="92"/>
        <v>92.157795275590544</v>
      </c>
      <c r="Q1482" t="s">
        <v>8325</v>
      </c>
      <c r="R1482" t="s">
        <v>8345</v>
      </c>
      <c r="S1482" s="13">
        <f t="shared" si="93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4"/>
        <v>2.1000000000000001E-2</v>
      </c>
      <c r="P1483" s="6">
        <f t="shared" si="92"/>
        <v>17.5</v>
      </c>
      <c r="Q1483" t="s">
        <v>8325</v>
      </c>
      <c r="R1483" t="s">
        <v>8327</v>
      </c>
      <c r="S1483" s="13">
        <f t="shared" si="93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4"/>
        <v>1E-3</v>
      </c>
      <c r="P1484" s="6">
        <f t="shared" si="92"/>
        <v>5</v>
      </c>
      <c r="Q1484" t="s">
        <v>8325</v>
      </c>
      <c r="R1484" t="s">
        <v>8327</v>
      </c>
      <c r="S1484" s="13">
        <f t="shared" si="93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4"/>
        <v>7.1428571428571426E-3</v>
      </c>
      <c r="P1485" s="6">
        <f t="shared" si="92"/>
        <v>25</v>
      </c>
      <c r="Q1485" t="s">
        <v>8325</v>
      </c>
      <c r="R1485" t="s">
        <v>8327</v>
      </c>
      <c r="S1485" s="13">
        <f t="shared" si="93"/>
        <v>42548.192997685182</v>
      </c>
      <c r="T1485" s="12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4"/>
        <v>0</v>
      </c>
      <c r="P1486" s="6" t="e">
        <f t="shared" si="92"/>
        <v>#DIV/0!</v>
      </c>
      <c r="Q1486" t="s">
        <v>8325</v>
      </c>
      <c r="R1486" t="s">
        <v>8327</v>
      </c>
      <c r="S1486" s="13">
        <f t="shared" si="93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4"/>
        <v>2.2388059701492536E-2</v>
      </c>
      <c r="P1487" s="6">
        <f t="shared" si="92"/>
        <v>50</v>
      </c>
      <c r="Q1487" t="s">
        <v>8325</v>
      </c>
      <c r="R1487" t="s">
        <v>8327</v>
      </c>
      <c r="S1487" s="13">
        <f t="shared" si="93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4"/>
        <v>2.3999999999999998E-3</v>
      </c>
      <c r="P1488" s="6">
        <f t="shared" si="92"/>
        <v>16</v>
      </c>
      <c r="Q1488" t="s">
        <v>8325</v>
      </c>
      <c r="R1488" t="s">
        <v>8327</v>
      </c>
      <c r="S1488" s="13">
        <f t="shared" si="93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4"/>
        <v>0</v>
      </c>
      <c r="P1489" s="6" t="e">
        <f t="shared" si="92"/>
        <v>#DIV/0!</v>
      </c>
      <c r="Q1489" t="s">
        <v>8325</v>
      </c>
      <c r="R1489" t="s">
        <v>8327</v>
      </c>
      <c r="S1489" s="13">
        <f t="shared" si="93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4"/>
        <v>2.4E-2</v>
      </c>
      <c r="P1490" s="6">
        <f t="shared" si="92"/>
        <v>60</v>
      </c>
      <c r="Q1490" t="s">
        <v>8325</v>
      </c>
      <c r="R1490" t="s">
        <v>8327</v>
      </c>
      <c r="S1490" s="13">
        <f t="shared" si="93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4"/>
        <v>0</v>
      </c>
      <c r="P1491" s="6" t="e">
        <f t="shared" si="92"/>
        <v>#DIV/0!</v>
      </c>
      <c r="Q1491" t="s">
        <v>8325</v>
      </c>
      <c r="R1491" t="s">
        <v>8327</v>
      </c>
      <c r="S1491" s="13">
        <f t="shared" si="93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4"/>
        <v>0.30862068965517242</v>
      </c>
      <c r="P1492" s="6">
        <f t="shared" si="92"/>
        <v>47.10526315789474</v>
      </c>
      <c r="Q1492" t="s">
        <v>8325</v>
      </c>
      <c r="R1492" t="s">
        <v>8327</v>
      </c>
      <c r="S1492" s="13">
        <f t="shared" si="93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4"/>
        <v>8.3333333333333329E-2</v>
      </c>
      <c r="P1493" s="6">
        <f t="shared" si="92"/>
        <v>100</v>
      </c>
      <c r="Q1493" t="s">
        <v>8325</v>
      </c>
      <c r="R1493" t="s">
        <v>8327</v>
      </c>
      <c r="S1493" s="13">
        <f t="shared" si="93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4"/>
        <v>7.4999999999999997E-3</v>
      </c>
      <c r="P1494" s="6">
        <f t="shared" si="92"/>
        <v>15</v>
      </c>
      <c r="Q1494" t="s">
        <v>8325</v>
      </c>
      <c r="R1494" t="s">
        <v>8327</v>
      </c>
      <c r="S1494" s="13">
        <f t="shared" si="93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4"/>
        <v>0</v>
      </c>
      <c r="P1495" s="6" t="e">
        <f t="shared" si="92"/>
        <v>#DIV/0!</v>
      </c>
      <c r="Q1495" t="s">
        <v>8325</v>
      </c>
      <c r="R1495" t="s">
        <v>8327</v>
      </c>
      <c r="S1495" s="13">
        <f t="shared" si="93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4"/>
        <v>8.8999999999999996E-2</v>
      </c>
      <c r="P1496" s="6">
        <f t="shared" si="92"/>
        <v>40.454545454545453</v>
      </c>
      <c r="Q1496" t="s">
        <v>8325</v>
      </c>
      <c r="R1496" t="s">
        <v>8327</v>
      </c>
      <c r="S1496" s="13">
        <f t="shared" si="93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4"/>
        <v>0</v>
      </c>
      <c r="P1497" s="6" t="e">
        <f t="shared" si="92"/>
        <v>#DIV/0!</v>
      </c>
      <c r="Q1497" t="s">
        <v>8325</v>
      </c>
      <c r="R1497" t="s">
        <v>8327</v>
      </c>
      <c r="S1497" s="13">
        <f t="shared" si="93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4"/>
        <v>0</v>
      </c>
      <c r="P1498" s="6" t="e">
        <f t="shared" si="92"/>
        <v>#DIV/0!</v>
      </c>
      <c r="Q1498" t="s">
        <v>8325</v>
      </c>
      <c r="R1498" t="s">
        <v>8327</v>
      </c>
      <c r="S1498" s="13">
        <f t="shared" si="93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4"/>
        <v>6.666666666666667E-5</v>
      </c>
      <c r="P1499" s="6">
        <f t="shared" si="92"/>
        <v>1</v>
      </c>
      <c r="Q1499" t="s">
        <v>8325</v>
      </c>
      <c r="R1499" t="s">
        <v>8327</v>
      </c>
      <c r="S1499" s="13">
        <f t="shared" si="93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4"/>
        <v>1.9E-2</v>
      </c>
      <c r="P1500" s="6">
        <f t="shared" si="92"/>
        <v>19</v>
      </c>
      <c r="Q1500" t="s">
        <v>8325</v>
      </c>
      <c r="R1500" t="s">
        <v>8327</v>
      </c>
      <c r="S1500" s="13">
        <f t="shared" si="93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4"/>
        <v>2.5000000000000001E-3</v>
      </c>
      <c r="P1501" s="6">
        <f t="shared" si="92"/>
        <v>5</v>
      </c>
      <c r="Q1501" t="s">
        <v>8325</v>
      </c>
      <c r="R1501" t="s">
        <v>8327</v>
      </c>
      <c r="S1501" s="13">
        <f t="shared" si="93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4"/>
        <v>0.25035714285714283</v>
      </c>
      <c r="P1502" s="6">
        <f t="shared" si="92"/>
        <v>46.733333333333334</v>
      </c>
      <c r="Q1502" t="s">
        <v>8325</v>
      </c>
      <c r="R1502" t="s">
        <v>8327</v>
      </c>
      <c r="S1502" s="13">
        <f t="shared" si="93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4"/>
        <v>1.6633076923076924</v>
      </c>
      <c r="P1503" s="6">
        <f t="shared" si="92"/>
        <v>97.731073446327684</v>
      </c>
      <c r="Q1503" t="s">
        <v>8341</v>
      </c>
      <c r="R1503" t="s">
        <v>8342</v>
      </c>
      <c r="S1503" s="13">
        <f t="shared" si="93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4"/>
        <v>1.0144545454545455</v>
      </c>
      <c r="P1504" s="6">
        <f t="shared" si="92"/>
        <v>67.835866261398181</v>
      </c>
      <c r="Q1504" t="s">
        <v>8341</v>
      </c>
      <c r="R1504" t="s">
        <v>8342</v>
      </c>
      <c r="S1504" s="13">
        <f t="shared" si="93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4"/>
        <v>1.0789146666666667</v>
      </c>
      <c r="P1505" s="6">
        <f t="shared" si="92"/>
        <v>56.98492957746479</v>
      </c>
      <c r="Q1505" t="s">
        <v>8341</v>
      </c>
      <c r="R1505" t="s">
        <v>8342</v>
      </c>
      <c r="S1505" s="13">
        <f t="shared" si="93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4"/>
        <v>2.7793846153846156</v>
      </c>
      <c r="P1506" s="6">
        <f t="shared" si="92"/>
        <v>67.159851301115239</v>
      </c>
      <c r="Q1506" t="s">
        <v>8341</v>
      </c>
      <c r="R1506" t="s">
        <v>8342</v>
      </c>
      <c r="S1506" s="13">
        <f t="shared" si="93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4"/>
        <v>1.0358125</v>
      </c>
      <c r="P1507" s="6">
        <f t="shared" si="92"/>
        <v>48.037681159420288</v>
      </c>
      <c r="Q1507" t="s">
        <v>8341</v>
      </c>
      <c r="R1507" t="s">
        <v>8342</v>
      </c>
      <c r="S1507" s="13">
        <f t="shared" si="93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4"/>
        <v>1.1140000000000001</v>
      </c>
      <c r="P1508" s="6">
        <f t="shared" si="92"/>
        <v>38.860465116279073</v>
      </c>
      <c r="Q1508" t="s">
        <v>8341</v>
      </c>
      <c r="R1508" t="s">
        <v>8342</v>
      </c>
      <c r="S1508" s="13">
        <f t="shared" si="93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4"/>
        <v>2.15</v>
      </c>
      <c r="P1509" s="6">
        <f t="shared" si="92"/>
        <v>78.181818181818187</v>
      </c>
      <c r="Q1509" t="s">
        <v>8341</v>
      </c>
      <c r="R1509" t="s">
        <v>8342</v>
      </c>
      <c r="S1509" s="13">
        <f t="shared" si="93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4"/>
        <v>1.1076216216216217</v>
      </c>
      <c r="P1510" s="6">
        <f t="shared" si="92"/>
        <v>97.113744075829388</v>
      </c>
      <c r="Q1510" t="s">
        <v>8341</v>
      </c>
      <c r="R1510" t="s">
        <v>8342</v>
      </c>
      <c r="S1510" s="13">
        <f t="shared" si="93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4"/>
        <v>1.2364125714285714</v>
      </c>
      <c r="P1511" s="6">
        <f t="shared" si="92"/>
        <v>110.39397959183674</v>
      </c>
      <c r="Q1511" t="s">
        <v>8341</v>
      </c>
      <c r="R1511" t="s">
        <v>8342</v>
      </c>
      <c r="S1511" s="13">
        <f t="shared" si="93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4"/>
        <v>1.0103500000000001</v>
      </c>
      <c r="P1512" s="6">
        <f t="shared" si="92"/>
        <v>39.91506172839506</v>
      </c>
      <c r="Q1512" t="s">
        <v>8341</v>
      </c>
      <c r="R1512" t="s">
        <v>8342</v>
      </c>
      <c r="S1512" s="13">
        <f t="shared" si="93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4"/>
        <v>1.1179285714285714</v>
      </c>
      <c r="P1513" s="6">
        <f t="shared" si="92"/>
        <v>75.975728155339809</v>
      </c>
      <c r="Q1513" t="s">
        <v>8341</v>
      </c>
      <c r="R1513" t="s">
        <v>8342</v>
      </c>
      <c r="S1513" s="13">
        <f t="shared" si="93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4"/>
        <v>5.5877142857142861</v>
      </c>
      <c r="P1514" s="6">
        <f t="shared" si="92"/>
        <v>58.379104477611939</v>
      </c>
      <c r="Q1514" t="s">
        <v>8341</v>
      </c>
      <c r="R1514" t="s">
        <v>8342</v>
      </c>
      <c r="S1514" s="13">
        <f t="shared" si="93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4"/>
        <v>1.5001875</v>
      </c>
      <c r="P1515" s="6">
        <f t="shared" si="92"/>
        <v>55.82093023255814</v>
      </c>
      <c r="Q1515" t="s">
        <v>8341</v>
      </c>
      <c r="R1515" t="s">
        <v>8342</v>
      </c>
      <c r="S1515" s="13">
        <f t="shared" si="93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4"/>
        <v>1.0647599999999999</v>
      </c>
      <c r="P1516" s="6">
        <f t="shared" si="92"/>
        <v>151.24431818181819</v>
      </c>
      <c r="Q1516" t="s">
        <v>8341</v>
      </c>
      <c r="R1516" t="s">
        <v>8342</v>
      </c>
      <c r="S1516" s="13">
        <f t="shared" si="93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4"/>
        <v>1.57189</v>
      </c>
      <c r="P1517" s="6">
        <f t="shared" si="92"/>
        <v>849.67027027027029</v>
      </c>
      <c r="Q1517" t="s">
        <v>8341</v>
      </c>
      <c r="R1517" t="s">
        <v>8342</v>
      </c>
      <c r="S1517" s="13">
        <f t="shared" si="93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4"/>
        <v>1.0865882352941176</v>
      </c>
      <c r="P1518" s="6">
        <f t="shared" si="92"/>
        <v>159.24137931034483</v>
      </c>
      <c r="Q1518" t="s">
        <v>8341</v>
      </c>
      <c r="R1518" t="s">
        <v>8342</v>
      </c>
      <c r="S1518" s="13">
        <f t="shared" si="93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4"/>
        <v>1.6197999999999999</v>
      </c>
      <c r="P1519" s="6">
        <f t="shared" si="92"/>
        <v>39.507317073170732</v>
      </c>
      <c r="Q1519" t="s">
        <v>8341</v>
      </c>
      <c r="R1519" t="s">
        <v>8342</v>
      </c>
      <c r="S1519" s="13">
        <f t="shared" si="93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4"/>
        <v>2.0536666666666665</v>
      </c>
      <c r="P1520" s="6">
        <f t="shared" si="92"/>
        <v>130.52966101694915</v>
      </c>
      <c r="Q1520" t="s">
        <v>8341</v>
      </c>
      <c r="R1520" t="s">
        <v>8342</v>
      </c>
      <c r="S1520" s="13">
        <f t="shared" si="93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4"/>
        <v>1.033638888888889</v>
      </c>
      <c r="P1521" s="6">
        <f t="shared" si="92"/>
        <v>64.156896551724131</v>
      </c>
      <c r="Q1521" t="s">
        <v>8341</v>
      </c>
      <c r="R1521" t="s">
        <v>8342</v>
      </c>
      <c r="S1521" s="13">
        <f t="shared" si="93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4"/>
        <v>1.0347222222222223</v>
      </c>
      <c r="P1522" s="6">
        <f t="shared" si="92"/>
        <v>111.52694610778443</v>
      </c>
      <c r="Q1522" t="s">
        <v>8341</v>
      </c>
      <c r="R1522" t="s">
        <v>8342</v>
      </c>
      <c r="S1522" s="13">
        <f t="shared" si="93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4"/>
        <v>1.0681333333333334</v>
      </c>
      <c r="P1523" s="6">
        <f t="shared" si="92"/>
        <v>170.44680851063831</v>
      </c>
      <c r="Q1523" t="s">
        <v>8341</v>
      </c>
      <c r="R1523" t="s">
        <v>8342</v>
      </c>
      <c r="S1523" s="13">
        <f t="shared" si="93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4"/>
        <v>1.3896574712643677</v>
      </c>
      <c r="P1524" s="6">
        <f t="shared" si="92"/>
        <v>133.7391592920354</v>
      </c>
      <c r="Q1524" t="s">
        <v>8341</v>
      </c>
      <c r="R1524" t="s">
        <v>8342</v>
      </c>
      <c r="S1524" s="13">
        <f t="shared" si="93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4"/>
        <v>1.2484324324324325</v>
      </c>
      <c r="P1525" s="6">
        <f t="shared" si="92"/>
        <v>95.834024896265561</v>
      </c>
      <c r="Q1525" t="s">
        <v>8341</v>
      </c>
      <c r="R1525" t="s">
        <v>8342</v>
      </c>
      <c r="S1525" s="13">
        <f t="shared" si="93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4"/>
        <v>2.0699999999999998</v>
      </c>
      <c r="P1526" s="6">
        <f t="shared" si="92"/>
        <v>221.78571428571428</v>
      </c>
      <c r="Q1526" t="s">
        <v>8341</v>
      </c>
      <c r="R1526" t="s">
        <v>8342</v>
      </c>
      <c r="S1526" s="13">
        <f t="shared" si="93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4"/>
        <v>1.7400576923076922</v>
      </c>
      <c r="P1527" s="6">
        <f t="shared" si="92"/>
        <v>32.315357142857138</v>
      </c>
      <c r="Q1527" t="s">
        <v>8341</v>
      </c>
      <c r="R1527" t="s">
        <v>8342</v>
      </c>
      <c r="S1527" s="13">
        <f t="shared" si="93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4"/>
        <v>1.2032608695652174</v>
      </c>
      <c r="P1528" s="6">
        <f t="shared" si="92"/>
        <v>98.839285714285708</v>
      </c>
      <c r="Q1528" t="s">
        <v>8341</v>
      </c>
      <c r="R1528" t="s">
        <v>8342</v>
      </c>
      <c r="S1528" s="13">
        <f t="shared" si="93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4"/>
        <v>1.1044428571428573</v>
      </c>
      <c r="P1529" s="6">
        <f t="shared" si="92"/>
        <v>55.222142857142863</v>
      </c>
      <c r="Q1529" t="s">
        <v>8341</v>
      </c>
      <c r="R1529" t="s">
        <v>8342</v>
      </c>
      <c r="S1529" s="13">
        <f t="shared" si="93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4"/>
        <v>2.8156666666666665</v>
      </c>
      <c r="P1530" s="6">
        <f t="shared" si="92"/>
        <v>52.793750000000003</v>
      </c>
      <c r="Q1530" t="s">
        <v>8341</v>
      </c>
      <c r="R1530" t="s">
        <v>8342</v>
      </c>
      <c r="S1530" s="13">
        <f t="shared" si="93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4"/>
        <v>1.0067894736842105</v>
      </c>
      <c r="P1531" s="6">
        <f t="shared" si="92"/>
        <v>135.66666666666666</v>
      </c>
      <c r="Q1531" t="s">
        <v>8341</v>
      </c>
      <c r="R1531" t="s">
        <v>8342</v>
      </c>
      <c r="S1531" s="13">
        <f t="shared" si="93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4"/>
        <v>1.3482571428571428</v>
      </c>
      <c r="P1532" s="6">
        <f t="shared" si="92"/>
        <v>53.991990846681922</v>
      </c>
      <c r="Q1532" t="s">
        <v>8341</v>
      </c>
      <c r="R1532" t="s">
        <v>8342</v>
      </c>
      <c r="S1532" s="13">
        <f t="shared" si="93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4"/>
        <v>1.7595744680851064</v>
      </c>
      <c r="P1533" s="6">
        <f t="shared" si="92"/>
        <v>56.643835616438359</v>
      </c>
      <c r="Q1533" t="s">
        <v>8341</v>
      </c>
      <c r="R1533" t="s">
        <v>8342</v>
      </c>
      <c r="S1533" s="13">
        <f t="shared" si="93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4"/>
        <v>4.8402000000000003</v>
      </c>
      <c r="P1534" s="6">
        <f t="shared" si="92"/>
        <v>82.316326530612244</v>
      </c>
      <c r="Q1534" t="s">
        <v>8341</v>
      </c>
      <c r="R1534" t="s">
        <v>8342</v>
      </c>
      <c r="S1534" s="13">
        <f t="shared" si="93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4"/>
        <v>1.4514</v>
      </c>
      <c r="P1535" s="6">
        <f t="shared" si="92"/>
        <v>88.26081081081081</v>
      </c>
      <c r="Q1535" t="s">
        <v>8341</v>
      </c>
      <c r="R1535" t="s">
        <v>8342</v>
      </c>
      <c r="S1535" s="13">
        <f t="shared" si="93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4"/>
        <v>4.1773333333333333</v>
      </c>
      <c r="P1536" s="6">
        <f t="shared" si="92"/>
        <v>84.905149051490511</v>
      </c>
      <c r="Q1536" t="s">
        <v>8341</v>
      </c>
      <c r="R1536" t="s">
        <v>8342</v>
      </c>
      <c r="S1536" s="13">
        <f t="shared" si="93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4"/>
        <v>1.3242499999999999</v>
      </c>
      <c r="P1537" s="6">
        <f t="shared" si="92"/>
        <v>48.154545454545456</v>
      </c>
      <c r="Q1537" t="s">
        <v>8341</v>
      </c>
      <c r="R1537" t="s">
        <v>8342</v>
      </c>
      <c r="S1537" s="13">
        <f t="shared" si="93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4"/>
        <v>2.5030841666666666</v>
      </c>
      <c r="P1538" s="6">
        <f t="shared" ref="P1538:P1601" si="96">E1538/L1538</f>
        <v>66.015406593406595</v>
      </c>
      <c r="Q1538" t="s">
        <v>8341</v>
      </c>
      <c r="R1538" t="s">
        <v>8342</v>
      </c>
      <c r="S1538" s="13">
        <f t="shared" ref="S1538:S1601" si="97">(((J1538/60)/60)/24)+DATE(1970,1,1)</f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4"/>
        <v>1.7989999999999999</v>
      </c>
      <c r="P1539" s="6">
        <f t="shared" si="96"/>
        <v>96.375</v>
      </c>
      <c r="Q1539" t="s">
        <v>8341</v>
      </c>
      <c r="R1539" t="s">
        <v>8342</v>
      </c>
      <c r="S1539" s="13">
        <f t="shared" si="97"/>
        <v>42552.315127314811</v>
      </c>
      <c r="T1539" s="12">
        <f t="shared" si="95"/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ref="O1540:O1603" si="98">E1540/D1540</f>
        <v>1.0262857142857142</v>
      </c>
      <c r="P1540" s="6">
        <f t="shared" si="96"/>
        <v>156.17391304347825</v>
      </c>
      <c r="Q1540" t="s">
        <v>8341</v>
      </c>
      <c r="R1540" t="s">
        <v>8342</v>
      </c>
      <c r="S1540" s="13">
        <f t="shared" si="97"/>
        <v>41981.782060185185</v>
      </c>
      <c r="T1540" s="12">
        <f t="shared" ref="T1540:T1603" si="99">(((I1540/60)/60)/24)+DATE(1970,1,1)</f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8"/>
        <v>1.359861</v>
      </c>
      <c r="P1541" s="6">
        <f t="shared" si="96"/>
        <v>95.764859154929582</v>
      </c>
      <c r="Q1541" t="s">
        <v>8341</v>
      </c>
      <c r="R1541" t="s">
        <v>8342</v>
      </c>
      <c r="S1541" s="13">
        <f t="shared" si="97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8"/>
        <v>1.1786666666666668</v>
      </c>
      <c r="P1542" s="6">
        <f t="shared" si="96"/>
        <v>180.40816326530611</v>
      </c>
      <c r="Q1542" t="s">
        <v>8341</v>
      </c>
      <c r="R1542" t="s">
        <v>8342</v>
      </c>
      <c r="S1542" s="13">
        <f t="shared" si="97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8"/>
        <v>3.3333333333333332E-4</v>
      </c>
      <c r="P1543" s="6">
        <f t="shared" si="96"/>
        <v>3</v>
      </c>
      <c r="Q1543" t="s">
        <v>8341</v>
      </c>
      <c r="R1543" t="s">
        <v>8346</v>
      </c>
      <c r="S1543" s="13">
        <f t="shared" si="97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8"/>
        <v>0.04</v>
      </c>
      <c r="P1544" s="6">
        <f t="shared" si="96"/>
        <v>20</v>
      </c>
      <c r="Q1544" t="s">
        <v>8341</v>
      </c>
      <c r="R1544" t="s">
        <v>8346</v>
      </c>
      <c r="S1544" s="13">
        <f t="shared" si="97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8"/>
        <v>4.4444444444444444E-3</v>
      </c>
      <c r="P1545" s="6">
        <f t="shared" si="96"/>
        <v>10</v>
      </c>
      <c r="Q1545" t="s">
        <v>8341</v>
      </c>
      <c r="R1545" t="s">
        <v>8346</v>
      </c>
      <c r="S1545" s="13">
        <f t="shared" si="97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8"/>
        <v>0</v>
      </c>
      <c r="P1546" s="6" t="e">
        <f t="shared" si="96"/>
        <v>#DIV/0!</v>
      </c>
      <c r="Q1546" t="s">
        <v>8341</v>
      </c>
      <c r="R1546" t="s">
        <v>8346</v>
      </c>
      <c r="S1546" s="13">
        <f t="shared" si="97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8"/>
        <v>3.3333333333333332E-4</v>
      </c>
      <c r="P1547" s="6">
        <f t="shared" si="96"/>
        <v>1</v>
      </c>
      <c r="Q1547" t="s">
        <v>8341</v>
      </c>
      <c r="R1547" t="s">
        <v>8346</v>
      </c>
      <c r="S1547" s="13">
        <f t="shared" si="97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8"/>
        <v>0.28899999999999998</v>
      </c>
      <c r="P1548" s="6">
        <f t="shared" si="96"/>
        <v>26.272727272727273</v>
      </c>
      <c r="Q1548" t="s">
        <v>8341</v>
      </c>
      <c r="R1548" t="s">
        <v>8346</v>
      </c>
      <c r="S1548" s="13">
        <f t="shared" si="97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8"/>
        <v>0</v>
      </c>
      <c r="P1549" s="6" t="e">
        <f t="shared" si="96"/>
        <v>#DIV/0!</v>
      </c>
      <c r="Q1549" t="s">
        <v>8341</v>
      </c>
      <c r="R1549" t="s">
        <v>8346</v>
      </c>
      <c r="S1549" s="13">
        <f t="shared" si="97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8"/>
        <v>8.5714285714285715E-2</v>
      </c>
      <c r="P1550" s="6">
        <f t="shared" si="96"/>
        <v>60</v>
      </c>
      <c r="Q1550" t="s">
        <v>8341</v>
      </c>
      <c r="R1550" t="s">
        <v>8346</v>
      </c>
      <c r="S1550" s="13">
        <f t="shared" si="97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8"/>
        <v>0.34</v>
      </c>
      <c r="P1551" s="6">
        <f t="shared" si="96"/>
        <v>28.333333333333332</v>
      </c>
      <c r="Q1551" t="s">
        <v>8341</v>
      </c>
      <c r="R1551" t="s">
        <v>8346</v>
      </c>
      <c r="S1551" s="13">
        <f t="shared" si="97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8"/>
        <v>0.13466666666666666</v>
      </c>
      <c r="P1552" s="6">
        <f t="shared" si="96"/>
        <v>14.428571428571429</v>
      </c>
      <c r="Q1552" t="s">
        <v>8341</v>
      </c>
      <c r="R1552" t="s">
        <v>8346</v>
      </c>
      <c r="S1552" s="13">
        <f t="shared" si="97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8"/>
        <v>0</v>
      </c>
      <c r="P1553" s="6" t="e">
        <f t="shared" si="96"/>
        <v>#DIV/0!</v>
      </c>
      <c r="Q1553" t="s">
        <v>8341</v>
      </c>
      <c r="R1553" t="s">
        <v>8346</v>
      </c>
      <c r="S1553" s="13">
        <f t="shared" si="97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8"/>
        <v>0.49186046511627907</v>
      </c>
      <c r="P1554" s="6">
        <f t="shared" si="96"/>
        <v>132.1875</v>
      </c>
      <c r="Q1554" t="s">
        <v>8341</v>
      </c>
      <c r="R1554" t="s">
        <v>8346</v>
      </c>
      <c r="S1554" s="13">
        <f t="shared" si="97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8"/>
        <v>0</v>
      </c>
      <c r="P1555" s="6" t="e">
        <f t="shared" si="96"/>
        <v>#DIV/0!</v>
      </c>
      <c r="Q1555" t="s">
        <v>8341</v>
      </c>
      <c r="R1555" t="s">
        <v>8346</v>
      </c>
      <c r="S1555" s="13">
        <f t="shared" si="97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8"/>
        <v>0</v>
      </c>
      <c r="P1556" s="6" t="e">
        <f t="shared" si="96"/>
        <v>#DIV/0!</v>
      </c>
      <c r="Q1556" t="s">
        <v>8341</v>
      </c>
      <c r="R1556" t="s">
        <v>8346</v>
      </c>
      <c r="S1556" s="13">
        <f t="shared" si="97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8"/>
        <v>0</v>
      </c>
      <c r="P1557" s="6" t="e">
        <f t="shared" si="96"/>
        <v>#DIV/0!</v>
      </c>
      <c r="Q1557" t="s">
        <v>8341</v>
      </c>
      <c r="R1557" t="s">
        <v>8346</v>
      </c>
      <c r="S1557" s="13">
        <f t="shared" si="97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8"/>
        <v>0.45133333333333331</v>
      </c>
      <c r="P1558" s="6">
        <f t="shared" si="96"/>
        <v>56.416666666666664</v>
      </c>
      <c r="Q1558" t="s">
        <v>8341</v>
      </c>
      <c r="R1558" t="s">
        <v>8346</v>
      </c>
      <c r="S1558" s="13">
        <f t="shared" si="97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8"/>
        <v>0.04</v>
      </c>
      <c r="P1559" s="6">
        <f t="shared" si="96"/>
        <v>100</v>
      </c>
      <c r="Q1559" t="s">
        <v>8341</v>
      </c>
      <c r="R1559" t="s">
        <v>8346</v>
      </c>
      <c r="S1559" s="13">
        <f t="shared" si="97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8"/>
        <v>4.6666666666666669E-2</v>
      </c>
      <c r="P1560" s="6">
        <f t="shared" si="96"/>
        <v>11.666666666666666</v>
      </c>
      <c r="Q1560" t="s">
        <v>8341</v>
      </c>
      <c r="R1560" t="s">
        <v>8346</v>
      </c>
      <c r="S1560" s="13">
        <f t="shared" si="97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8"/>
        <v>3.3333333333333335E-3</v>
      </c>
      <c r="P1561" s="6">
        <f t="shared" si="96"/>
        <v>50</v>
      </c>
      <c r="Q1561" t="s">
        <v>8341</v>
      </c>
      <c r="R1561" t="s">
        <v>8346</v>
      </c>
      <c r="S1561" s="13">
        <f t="shared" si="97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8"/>
        <v>3.7600000000000001E-2</v>
      </c>
      <c r="P1562" s="6">
        <f t="shared" si="96"/>
        <v>23.5</v>
      </c>
      <c r="Q1562" t="s">
        <v>8341</v>
      </c>
      <c r="R1562" t="s">
        <v>8346</v>
      </c>
      <c r="S1562" s="13">
        <f t="shared" si="97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8"/>
        <v>6.7000000000000002E-3</v>
      </c>
      <c r="P1563" s="6">
        <f t="shared" si="96"/>
        <v>67</v>
      </c>
      <c r="Q1563" t="s">
        <v>8325</v>
      </c>
      <c r="R1563" t="s">
        <v>8347</v>
      </c>
      <c r="S1563" s="13">
        <f t="shared" si="97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8"/>
        <v>0</v>
      </c>
      <c r="P1564" s="6" t="e">
        <f t="shared" si="96"/>
        <v>#DIV/0!</v>
      </c>
      <c r="Q1564" t="s">
        <v>8325</v>
      </c>
      <c r="R1564" t="s">
        <v>8347</v>
      </c>
      <c r="S1564" s="13">
        <f t="shared" si="97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8"/>
        <v>1.4166666666666666E-2</v>
      </c>
      <c r="P1565" s="6">
        <f t="shared" si="96"/>
        <v>42.5</v>
      </c>
      <c r="Q1565" t="s">
        <v>8325</v>
      </c>
      <c r="R1565" t="s">
        <v>8347</v>
      </c>
      <c r="S1565" s="13">
        <f t="shared" si="97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8"/>
        <v>1E-3</v>
      </c>
      <c r="P1566" s="6">
        <f t="shared" si="96"/>
        <v>10</v>
      </c>
      <c r="Q1566" t="s">
        <v>8325</v>
      </c>
      <c r="R1566" t="s">
        <v>8347</v>
      </c>
      <c r="S1566" s="13">
        <f t="shared" si="97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8"/>
        <v>2.5000000000000001E-2</v>
      </c>
      <c r="P1567" s="6">
        <f t="shared" si="96"/>
        <v>100</v>
      </c>
      <c r="Q1567" t="s">
        <v>8325</v>
      </c>
      <c r="R1567" t="s">
        <v>8347</v>
      </c>
      <c r="S1567" s="13">
        <f t="shared" si="97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8"/>
        <v>0.21249999999999999</v>
      </c>
      <c r="P1568" s="6">
        <f t="shared" si="96"/>
        <v>108.05084745762711</v>
      </c>
      <c r="Q1568" t="s">
        <v>8325</v>
      </c>
      <c r="R1568" t="s">
        <v>8347</v>
      </c>
      <c r="S1568" s="13">
        <f t="shared" si="97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8"/>
        <v>4.1176470588235294E-2</v>
      </c>
      <c r="P1569" s="6">
        <f t="shared" si="96"/>
        <v>26.923076923076923</v>
      </c>
      <c r="Q1569" t="s">
        <v>8325</v>
      </c>
      <c r="R1569" t="s">
        <v>8347</v>
      </c>
      <c r="S1569" s="13">
        <f t="shared" si="97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8"/>
        <v>0.13639999999999999</v>
      </c>
      <c r="P1570" s="6">
        <f t="shared" si="96"/>
        <v>155</v>
      </c>
      <c r="Q1570" t="s">
        <v>8325</v>
      </c>
      <c r="R1570" t="s">
        <v>8347</v>
      </c>
      <c r="S1570" s="13">
        <f t="shared" si="97"/>
        <v>41962.062326388885</v>
      </c>
      <c r="T1570" s="12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8"/>
        <v>0</v>
      </c>
      <c r="P1571" s="6" t="e">
        <f t="shared" si="96"/>
        <v>#DIV/0!</v>
      </c>
      <c r="Q1571" t="s">
        <v>8325</v>
      </c>
      <c r="R1571" t="s">
        <v>8347</v>
      </c>
      <c r="S1571" s="13">
        <f t="shared" si="97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8"/>
        <v>0.41399999999999998</v>
      </c>
      <c r="P1572" s="6">
        <f t="shared" si="96"/>
        <v>47.769230769230766</v>
      </c>
      <c r="Q1572" t="s">
        <v>8325</v>
      </c>
      <c r="R1572" t="s">
        <v>8347</v>
      </c>
      <c r="S1572" s="13">
        <f t="shared" si="97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8"/>
        <v>6.6115702479338841E-3</v>
      </c>
      <c r="P1573" s="6">
        <f t="shared" si="96"/>
        <v>20</v>
      </c>
      <c r="Q1573" t="s">
        <v>8325</v>
      </c>
      <c r="R1573" t="s">
        <v>8347</v>
      </c>
      <c r="S1573" s="13">
        <f t="shared" si="97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8"/>
        <v>0.05</v>
      </c>
      <c r="P1574" s="6">
        <f t="shared" si="96"/>
        <v>41.666666666666664</v>
      </c>
      <c r="Q1574" t="s">
        <v>8325</v>
      </c>
      <c r="R1574" t="s">
        <v>8347</v>
      </c>
      <c r="S1574" s="13">
        <f t="shared" si="97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8"/>
        <v>2.4777777777777777E-2</v>
      </c>
      <c r="P1575" s="6">
        <f t="shared" si="96"/>
        <v>74.333333333333329</v>
      </c>
      <c r="Q1575" t="s">
        <v>8325</v>
      </c>
      <c r="R1575" t="s">
        <v>8347</v>
      </c>
      <c r="S1575" s="13">
        <f t="shared" si="97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8"/>
        <v>5.0599999999999999E-2</v>
      </c>
      <c r="P1576" s="6">
        <f t="shared" si="96"/>
        <v>84.333333333333329</v>
      </c>
      <c r="Q1576" t="s">
        <v>8325</v>
      </c>
      <c r="R1576" t="s">
        <v>8347</v>
      </c>
      <c r="S1576" s="13">
        <f t="shared" si="97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8"/>
        <v>0.2291</v>
      </c>
      <c r="P1577" s="6">
        <f t="shared" si="96"/>
        <v>65.457142857142856</v>
      </c>
      <c r="Q1577" t="s">
        <v>8325</v>
      </c>
      <c r="R1577" t="s">
        <v>8347</v>
      </c>
      <c r="S1577" s="13">
        <f t="shared" si="97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8"/>
        <v>0.13</v>
      </c>
      <c r="P1578" s="6">
        <f t="shared" si="96"/>
        <v>65</v>
      </c>
      <c r="Q1578" t="s">
        <v>8325</v>
      </c>
      <c r="R1578" t="s">
        <v>8347</v>
      </c>
      <c r="S1578" s="13">
        <f t="shared" si="97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8"/>
        <v>5.4999999999999997E-3</v>
      </c>
      <c r="P1579" s="6">
        <f t="shared" si="96"/>
        <v>27.5</v>
      </c>
      <c r="Q1579" t="s">
        <v>8325</v>
      </c>
      <c r="R1579" t="s">
        <v>8347</v>
      </c>
      <c r="S1579" s="13">
        <f t="shared" si="97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8"/>
        <v>0.10806536636794939</v>
      </c>
      <c r="P1580" s="6">
        <f t="shared" si="96"/>
        <v>51.25</v>
      </c>
      <c r="Q1580" t="s">
        <v>8325</v>
      </c>
      <c r="R1580" t="s">
        <v>8347</v>
      </c>
      <c r="S1580" s="13">
        <f t="shared" si="97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8"/>
        <v>8.4008400840084006E-3</v>
      </c>
      <c r="P1581" s="6">
        <f t="shared" si="96"/>
        <v>14</v>
      </c>
      <c r="Q1581" t="s">
        <v>8325</v>
      </c>
      <c r="R1581" t="s">
        <v>8347</v>
      </c>
      <c r="S1581" s="13">
        <f t="shared" si="97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8"/>
        <v>0</v>
      </c>
      <c r="P1582" s="6" t="e">
        <f t="shared" si="96"/>
        <v>#DIV/0!</v>
      </c>
      <c r="Q1582" t="s">
        <v>8325</v>
      </c>
      <c r="R1582" t="s">
        <v>8347</v>
      </c>
      <c r="S1582" s="13">
        <f t="shared" si="97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8"/>
        <v>5.0000000000000001E-3</v>
      </c>
      <c r="P1583" s="6">
        <f t="shared" si="96"/>
        <v>5</v>
      </c>
      <c r="Q1583" t="s">
        <v>8341</v>
      </c>
      <c r="R1583" t="s">
        <v>8348</v>
      </c>
      <c r="S1583" s="13">
        <f t="shared" si="97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8"/>
        <v>9.2999999999999999E-2</v>
      </c>
      <c r="P1584" s="6">
        <f t="shared" si="96"/>
        <v>31</v>
      </c>
      <c r="Q1584" t="s">
        <v>8341</v>
      </c>
      <c r="R1584" t="s">
        <v>8348</v>
      </c>
      <c r="S1584" s="13">
        <f t="shared" si="97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8"/>
        <v>7.5000000000000002E-4</v>
      </c>
      <c r="P1585" s="6">
        <f t="shared" si="96"/>
        <v>15</v>
      </c>
      <c r="Q1585" t="s">
        <v>8341</v>
      </c>
      <c r="R1585" t="s">
        <v>8348</v>
      </c>
      <c r="S1585" s="13">
        <f t="shared" si="97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8"/>
        <v>0</v>
      </c>
      <c r="P1586" s="6" t="e">
        <f t="shared" si="96"/>
        <v>#DIV/0!</v>
      </c>
      <c r="Q1586" t="s">
        <v>8341</v>
      </c>
      <c r="R1586" t="s">
        <v>8348</v>
      </c>
      <c r="S1586" s="13">
        <f t="shared" si="97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8"/>
        <v>0.79</v>
      </c>
      <c r="P1587" s="6">
        <f t="shared" si="96"/>
        <v>131.66666666666666</v>
      </c>
      <c r="Q1587" t="s">
        <v>8341</v>
      </c>
      <c r="R1587" t="s">
        <v>8348</v>
      </c>
      <c r="S1587" s="13">
        <f t="shared" si="97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8"/>
        <v>0</v>
      </c>
      <c r="P1588" s="6" t="e">
        <f t="shared" si="96"/>
        <v>#DIV/0!</v>
      </c>
      <c r="Q1588" t="s">
        <v>8341</v>
      </c>
      <c r="R1588" t="s">
        <v>8348</v>
      </c>
      <c r="S1588" s="13">
        <f t="shared" si="97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8"/>
        <v>1.3333333333333334E-4</v>
      </c>
      <c r="P1589" s="6">
        <f t="shared" si="96"/>
        <v>1</v>
      </c>
      <c r="Q1589" t="s">
        <v>8341</v>
      </c>
      <c r="R1589" t="s">
        <v>8348</v>
      </c>
      <c r="S1589" s="13">
        <f t="shared" si="97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8"/>
        <v>0</v>
      </c>
      <c r="P1590" s="6" t="e">
        <f t="shared" si="96"/>
        <v>#DIV/0!</v>
      </c>
      <c r="Q1590" t="s">
        <v>8341</v>
      </c>
      <c r="R1590" t="s">
        <v>8348</v>
      </c>
      <c r="S1590" s="13">
        <f t="shared" si="97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8"/>
        <v>0</v>
      </c>
      <c r="P1591" s="6" t="e">
        <f t="shared" si="96"/>
        <v>#DIV/0!</v>
      </c>
      <c r="Q1591" t="s">
        <v>8341</v>
      </c>
      <c r="R1591" t="s">
        <v>8348</v>
      </c>
      <c r="S1591" s="13">
        <f t="shared" si="97"/>
        <v>42256.984791666662</v>
      </c>
      <c r="T1591" s="12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8"/>
        <v>1.7000000000000001E-2</v>
      </c>
      <c r="P1592" s="6">
        <f t="shared" si="96"/>
        <v>510</v>
      </c>
      <c r="Q1592" t="s">
        <v>8341</v>
      </c>
      <c r="R1592" t="s">
        <v>8348</v>
      </c>
      <c r="S1592" s="13">
        <f t="shared" si="97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8"/>
        <v>0.29228571428571426</v>
      </c>
      <c r="P1593" s="6">
        <f t="shared" si="96"/>
        <v>44.478260869565219</v>
      </c>
      <c r="Q1593" t="s">
        <v>8341</v>
      </c>
      <c r="R1593" t="s">
        <v>8348</v>
      </c>
      <c r="S1593" s="13">
        <f t="shared" si="97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8"/>
        <v>0</v>
      </c>
      <c r="P1594" s="6" t="e">
        <f t="shared" si="96"/>
        <v>#DIV/0!</v>
      </c>
      <c r="Q1594" t="s">
        <v>8341</v>
      </c>
      <c r="R1594" t="s">
        <v>8348</v>
      </c>
      <c r="S1594" s="13">
        <f t="shared" si="97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8"/>
        <v>1.3636363636363637E-4</v>
      </c>
      <c r="P1595" s="6">
        <f t="shared" si="96"/>
        <v>1</v>
      </c>
      <c r="Q1595" t="s">
        <v>8341</v>
      </c>
      <c r="R1595" t="s">
        <v>8348</v>
      </c>
      <c r="S1595" s="13">
        <f t="shared" si="97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8"/>
        <v>0.20499999999999999</v>
      </c>
      <c r="P1596" s="6">
        <f t="shared" si="96"/>
        <v>20.5</v>
      </c>
      <c r="Q1596" t="s">
        <v>8341</v>
      </c>
      <c r="R1596" t="s">
        <v>8348</v>
      </c>
      <c r="S1596" s="13">
        <f t="shared" si="97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8"/>
        <v>2.8E-3</v>
      </c>
      <c r="P1597" s="6">
        <f t="shared" si="96"/>
        <v>40</v>
      </c>
      <c r="Q1597" t="s">
        <v>8341</v>
      </c>
      <c r="R1597" t="s">
        <v>8348</v>
      </c>
      <c r="S1597" s="13">
        <f t="shared" si="97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8"/>
        <v>2.3076923076923078E-2</v>
      </c>
      <c r="P1598" s="6">
        <f t="shared" si="96"/>
        <v>25</v>
      </c>
      <c r="Q1598" t="s">
        <v>8341</v>
      </c>
      <c r="R1598" t="s">
        <v>8348</v>
      </c>
      <c r="S1598" s="13">
        <f t="shared" si="97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8"/>
        <v>0</v>
      </c>
      <c r="P1599" s="6" t="e">
        <f t="shared" si="96"/>
        <v>#DIV/0!</v>
      </c>
      <c r="Q1599" t="s">
        <v>8341</v>
      </c>
      <c r="R1599" t="s">
        <v>8348</v>
      </c>
      <c r="S1599" s="13">
        <f t="shared" si="97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8"/>
        <v>1.25E-3</v>
      </c>
      <c r="P1600" s="6">
        <f t="shared" si="96"/>
        <v>1</v>
      </c>
      <c r="Q1600" t="s">
        <v>8341</v>
      </c>
      <c r="R1600" t="s">
        <v>8348</v>
      </c>
      <c r="S1600" s="13">
        <f t="shared" si="97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8"/>
        <v>0</v>
      </c>
      <c r="P1601" s="6" t="e">
        <f t="shared" si="96"/>
        <v>#DIV/0!</v>
      </c>
      <c r="Q1601" t="s">
        <v>8341</v>
      </c>
      <c r="R1601" t="s">
        <v>8348</v>
      </c>
      <c r="S1601" s="13">
        <f t="shared" si="97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8"/>
        <v>7.3400000000000007E-2</v>
      </c>
      <c r="P1602" s="6">
        <f t="shared" ref="P1602:P1665" si="100">E1602/L1602</f>
        <v>40.777777777777779</v>
      </c>
      <c r="Q1602" t="s">
        <v>8341</v>
      </c>
      <c r="R1602" t="s">
        <v>8348</v>
      </c>
      <c r="S1602" s="13">
        <f t="shared" ref="S1602:S1665" si="101">(((J1602/60)/60)/24)+DATE(1970,1,1)</f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98"/>
        <v>1.082492</v>
      </c>
      <c r="P1603" s="6">
        <f t="shared" si="100"/>
        <v>48.325535714285714</v>
      </c>
      <c r="Q1603" t="s">
        <v>8328</v>
      </c>
      <c r="R1603" t="s">
        <v>8329</v>
      </c>
      <c r="S1603" s="13">
        <f t="shared" si="101"/>
        <v>40638.092974537038</v>
      </c>
      <c r="T1603" s="12">
        <f t="shared" si="99"/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ref="O1604:O1667" si="102">E1604/D1604</f>
        <v>1.0016666666666667</v>
      </c>
      <c r="P1604" s="6">
        <f t="shared" si="100"/>
        <v>46.953125</v>
      </c>
      <c r="Q1604" t="s">
        <v>8328</v>
      </c>
      <c r="R1604" t="s">
        <v>8329</v>
      </c>
      <c r="S1604" s="13">
        <f t="shared" si="101"/>
        <v>40788.297650462962</v>
      </c>
      <c r="T1604" s="12">
        <f t="shared" ref="T1604:T1667" si="103">(((I1604/60)/60)/24)+DATE(1970,1,1)</f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2"/>
        <v>1.0003299999999999</v>
      </c>
      <c r="P1605" s="6">
        <f t="shared" si="100"/>
        <v>66.688666666666663</v>
      </c>
      <c r="Q1605" t="s">
        <v>8328</v>
      </c>
      <c r="R1605" t="s">
        <v>8329</v>
      </c>
      <c r="S1605" s="13">
        <f t="shared" si="101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2"/>
        <v>1.2210714285714286</v>
      </c>
      <c r="P1606" s="6">
        <f t="shared" si="100"/>
        <v>48.842857142857142</v>
      </c>
      <c r="Q1606" t="s">
        <v>8328</v>
      </c>
      <c r="R1606" t="s">
        <v>8329</v>
      </c>
      <c r="S1606" s="13">
        <f t="shared" si="101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2"/>
        <v>1.0069333333333335</v>
      </c>
      <c r="P1607" s="6">
        <f t="shared" si="100"/>
        <v>137.30909090909091</v>
      </c>
      <c r="Q1607" t="s">
        <v>8328</v>
      </c>
      <c r="R1607" t="s">
        <v>8329</v>
      </c>
      <c r="S1607" s="13">
        <f t="shared" si="101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2"/>
        <v>1.01004125</v>
      </c>
      <c r="P1608" s="6">
        <f t="shared" si="100"/>
        <v>87.829673913043479</v>
      </c>
      <c r="Q1608" t="s">
        <v>8328</v>
      </c>
      <c r="R1608" t="s">
        <v>8329</v>
      </c>
      <c r="S1608" s="13">
        <f t="shared" si="101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2"/>
        <v>1.4511000000000001</v>
      </c>
      <c r="P1609" s="6">
        <f t="shared" si="100"/>
        <v>70.785365853658533</v>
      </c>
      <c r="Q1609" t="s">
        <v>8328</v>
      </c>
      <c r="R1609" t="s">
        <v>8329</v>
      </c>
      <c r="S1609" s="13">
        <f t="shared" si="101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2"/>
        <v>1.0125</v>
      </c>
      <c r="P1610" s="6">
        <f t="shared" si="100"/>
        <v>52.826086956521742</v>
      </c>
      <c r="Q1610" t="s">
        <v>8328</v>
      </c>
      <c r="R1610" t="s">
        <v>8329</v>
      </c>
      <c r="S1610" s="13">
        <f t="shared" si="101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2"/>
        <v>1.1833333333333333</v>
      </c>
      <c r="P1611" s="6">
        <f t="shared" si="100"/>
        <v>443.75</v>
      </c>
      <c r="Q1611" t="s">
        <v>8328</v>
      </c>
      <c r="R1611" t="s">
        <v>8329</v>
      </c>
      <c r="S1611" s="13">
        <f t="shared" si="101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2"/>
        <v>2.7185000000000001</v>
      </c>
      <c r="P1612" s="6">
        <f t="shared" si="100"/>
        <v>48.544642857142854</v>
      </c>
      <c r="Q1612" t="s">
        <v>8328</v>
      </c>
      <c r="R1612" t="s">
        <v>8329</v>
      </c>
      <c r="S1612" s="13">
        <f t="shared" si="101"/>
        <v>41228.924884259257</v>
      </c>
      <c r="T1612" s="12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2"/>
        <v>1.25125</v>
      </c>
      <c r="P1613" s="6">
        <f t="shared" si="100"/>
        <v>37.074074074074076</v>
      </c>
      <c r="Q1613" t="s">
        <v>8328</v>
      </c>
      <c r="R1613" t="s">
        <v>8329</v>
      </c>
      <c r="S1613" s="13">
        <f t="shared" si="101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2"/>
        <v>1.1000000000000001</v>
      </c>
      <c r="P1614" s="6">
        <f t="shared" si="100"/>
        <v>50</v>
      </c>
      <c r="Q1614" t="s">
        <v>8328</v>
      </c>
      <c r="R1614" t="s">
        <v>8329</v>
      </c>
      <c r="S1614" s="13">
        <f t="shared" si="101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2"/>
        <v>1.0149999999999999</v>
      </c>
      <c r="P1615" s="6">
        <f t="shared" si="100"/>
        <v>39.03846153846154</v>
      </c>
      <c r="Q1615" t="s">
        <v>8328</v>
      </c>
      <c r="R1615" t="s">
        <v>8329</v>
      </c>
      <c r="S1615" s="13">
        <f t="shared" si="101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2"/>
        <v>1.0269999999999999</v>
      </c>
      <c r="P1616" s="6">
        <f t="shared" si="100"/>
        <v>66.688311688311686</v>
      </c>
      <c r="Q1616" t="s">
        <v>8328</v>
      </c>
      <c r="R1616" t="s">
        <v>8329</v>
      </c>
      <c r="S1616" s="13">
        <f t="shared" si="101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2"/>
        <v>1.1412500000000001</v>
      </c>
      <c r="P1617" s="6">
        <f t="shared" si="100"/>
        <v>67.132352941176464</v>
      </c>
      <c r="Q1617" t="s">
        <v>8328</v>
      </c>
      <c r="R1617" t="s">
        <v>8329</v>
      </c>
      <c r="S1617" s="13">
        <f t="shared" si="101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2"/>
        <v>1.042</v>
      </c>
      <c r="P1618" s="6">
        <f t="shared" si="100"/>
        <v>66.369426751592357</v>
      </c>
      <c r="Q1618" t="s">
        <v>8328</v>
      </c>
      <c r="R1618" t="s">
        <v>8329</v>
      </c>
      <c r="S1618" s="13">
        <f t="shared" si="101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2"/>
        <v>1.4585714285714286</v>
      </c>
      <c r="P1619" s="6">
        <f t="shared" si="100"/>
        <v>64.620253164556956</v>
      </c>
      <c r="Q1619" t="s">
        <v>8328</v>
      </c>
      <c r="R1619" t="s">
        <v>8329</v>
      </c>
      <c r="S1619" s="13">
        <f t="shared" si="101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2"/>
        <v>1.0506666666666666</v>
      </c>
      <c r="P1620" s="6">
        <f t="shared" si="100"/>
        <v>58.370370370370374</v>
      </c>
      <c r="Q1620" t="s">
        <v>8328</v>
      </c>
      <c r="R1620" t="s">
        <v>8329</v>
      </c>
      <c r="S1620" s="13">
        <f t="shared" si="101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2"/>
        <v>1.3333333333333333</v>
      </c>
      <c r="P1621" s="6">
        <f t="shared" si="100"/>
        <v>86.956521739130437</v>
      </c>
      <c r="Q1621" t="s">
        <v>8328</v>
      </c>
      <c r="R1621" t="s">
        <v>8329</v>
      </c>
      <c r="S1621" s="13">
        <f t="shared" si="101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2"/>
        <v>1.1299999999999999</v>
      </c>
      <c r="P1622" s="6">
        <f t="shared" si="100"/>
        <v>66.470588235294116</v>
      </c>
      <c r="Q1622" t="s">
        <v>8328</v>
      </c>
      <c r="R1622" t="s">
        <v>8329</v>
      </c>
      <c r="S1622" s="13">
        <f t="shared" si="101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2"/>
        <v>1.212</v>
      </c>
      <c r="P1623" s="6">
        <f t="shared" si="100"/>
        <v>163.78378378378378</v>
      </c>
      <c r="Q1623" t="s">
        <v>8328</v>
      </c>
      <c r="R1623" t="s">
        <v>8329</v>
      </c>
      <c r="S1623" s="13">
        <f t="shared" si="101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2"/>
        <v>1.0172463768115942</v>
      </c>
      <c r="P1624" s="6">
        <f t="shared" si="100"/>
        <v>107.98461538461538</v>
      </c>
      <c r="Q1624" t="s">
        <v>8328</v>
      </c>
      <c r="R1624" t="s">
        <v>8329</v>
      </c>
      <c r="S1624" s="13">
        <f t="shared" si="101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2"/>
        <v>1.0106666666666666</v>
      </c>
      <c r="P1625" s="6">
        <f t="shared" si="100"/>
        <v>42.111111111111114</v>
      </c>
      <c r="Q1625" t="s">
        <v>8328</v>
      </c>
      <c r="R1625" t="s">
        <v>8329</v>
      </c>
      <c r="S1625" s="13">
        <f t="shared" si="101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2"/>
        <v>1.18</v>
      </c>
      <c r="P1626" s="6">
        <f t="shared" si="100"/>
        <v>47.2</v>
      </c>
      <c r="Q1626" t="s">
        <v>8328</v>
      </c>
      <c r="R1626" t="s">
        <v>8329</v>
      </c>
      <c r="S1626" s="13">
        <f t="shared" si="101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2"/>
        <v>1.5533333333333332</v>
      </c>
      <c r="P1627" s="6">
        <f t="shared" si="100"/>
        <v>112.01923076923077</v>
      </c>
      <c r="Q1627" t="s">
        <v>8328</v>
      </c>
      <c r="R1627" t="s">
        <v>8329</v>
      </c>
      <c r="S1627" s="13">
        <f t="shared" si="101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2"/>
        <v>1.0118750000000001</v>
      </c>
      <c r="P1628" s="6">
        <f t="shared" si="100"/>
        <v>74.953703703703709</v>
      </c>
      <c r="Q1628" t="s">
        <v>8328</v>
      </c>
      <c r="R1628" t="s">
        <v>8329</v>
      </c>
      <c r="S1628" s="13">
        <f t="shared" si="101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2"/>
        <v>1.17</v>
      </c>
      <c r="P1629" s="6">
        <f t="shared" si="100"/>
        <v>61.578947368421055</v>
      </c>
      <c r="Q1629" t="s">
        <v>8328</v>
      </c>
      <c r="R1629" t="s">
        <v>8329</v>
      </c>
      <c r="S1629" s="13">
        <f t="shared" si="101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2"/>
        <v>1.00925</v>
      </c>
      <c r="P1630" s="6">
        <f t="shared" si="100"/>
        <v>45.875</v>
      </c>
      <c r="Q1630" t="s">
        <v>8328</v>
      </c>
      <c r="R1630" t="s">
        <v>8329</v>
      </c>
      <c r="S1630" s="13">
        <f t="shared" si="101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2"/>
        <v>1.0366666666666666</v>
      </c>
      <c r="P1631" s="6">
        <f t="shared" si="100"/>
        <v>75.853658536585371</v>
      </c>
      <c r="Q1631" t="s">
        <v>8328</v>
      </c>
      <c r="R1631" t="s">
        <v>8329</v>
      </c>
      <c r="S1631" s="13">
        <f t="shared" si="101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2"/>
        <v>2.6524999999999999</v>
      </c>
      <c r="P1632" s="6">
        <f t="shared" si="100"/>
        <v>84.206349206349202</v>
      </c>
      <c r="Q1632" t="s">
        <v>8328</v>
      </c>
      <c r="R1632" t="s">
        <v>8329</v>
      </c>
      <c r="S1632" s="13">
        <f t="shared" si="101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2"/>
        <v>1.5590999999999999</v>
      </c>
      <c r="P1633" s="6">
        <f t="shared" si="100"/>
        <v>117.22556390977444</v>
      </c>
      <c r="Q1633" t="s">
        <v>8328</v>
      </c>
      <c r="R1633" t="s">
        <v>8329</v>
      </c>
      <c r="S1633" s="13">
        <f t="shared" si="101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2"/>
        <v>1.0162500000000001</v>
      </c>
      <c r="P1634" s="6">
        <f t="shared" si="100"/>
        <v>86.489361702127653</v>
      </c>
      <c r="Q1634" t="s">
        <v>8328</v>
      </c>
      <c r="R1634" t="s">
        <v>8329</v>
      </c>
      <c r="S1634" s="13">
        <f t="shared" si="101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2"/>
        <v>1</v>
      </c>
      <c r="P1635" s="6">
        <f t="shared" si="100"/>
        <v>172.41379310344828</v>
      </c>
      <c r="Q1635" t="s">
        <v>8328</v>
      </c>
      <c r="R1635" t="s">
        <v>8329</v>
      </c>
      <c r="S1635" s="13">
        <f t="shared" si="101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2"/>
        <v>1.0049999999999999</v>
      </c>
      <c r="P1636" s="6">
        <f t="shared" si="100"/>
        <v>62.8125</v>
      </c>
      <c r="Q1636" t="s">
        <v>8328</v>
      </c>
      <c r="R1636" t="s">
        <v>8329</v>
      </c>
      <c r="S1636" s="13">
        <f t="shared" si="101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2"/>
        <v>1.2529999999999999</v>
      </c>
      <c r="P1637" s="6">
        <f t="shared" si="100"/>
        <v>67.729729729729726</v>
      </c>
      <c r="Q1637" t="s">
        <v>8328</v>
      </c>
      <c r="R1637" t="s">
        <v>8329</v>
      </c>
      <c r="S1637" s="13">
        <f t="shared" si="101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2"/>
        <v>1.0355555555555556</v>
      </c>
      <c r="P1638" s="6">
        <f t="shared" si="100"/>
        <v>53.5632183908046</v>
      </c>
      <c r="Q1638" t="s">
        <v>8328</v>
      </c>
      <c r="R1638" t="s">
        <v>8329</v>
      </c>
      <c r="S1638" s="13">
        <f t="shared" si="101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2"/>
        <v>1.038</v>
      </c>
      <c r="P1639" s="6">
        <f t="shared" si="100"/>
        <v>34.6</v>
      </c>
      <c r="Q1639" t="s">
        <v>8328</v>
      </c>
      <c r="R1639" t="s">
        <v>8329</v>
      </c>
      <c r="S1639" s="13">
        <f t="shared" si="101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2"/>
        <v>1.05</v>
      </c>
      <c r="P1640" s="6">
        <f t="shared" si="100"/>
        <v>38.888888888888886</v>
      </c>
      <c r="Q1640" t="s">
        <v>8328</v>
      </c>
      <c r="R1640" t="s">
        <v>8329</v>
      </c>
      <c r="S1640" s="13">
        <f t="shared" si="101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2"/>
        <v>1</v>
      </c>
      <c r="P1641" s="6">
        <f t="shared" si="100"/>
        <v>94.736842105263165</v>
      </c>
      <c r="Q1641" t="s">
        <v>8328</v>
      </c>
      <c r="R1641" t="s">
        <v>8329</v>
      </c>
      <c r="S1641" s="13">
        <f t="shared" si="101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2"/>
        <v>1.6986000000000001</v>
      </c>
      <c r="P1642" s="6">
        <f t="shared" si="100"/>
        <v>39.967058823529413</v>
      </c>
      <c r="Q1642" t="s">
        <v>8328</v>
      </c>
      <c r="R1642" t="s">
        <v>8329</v>
      </c>
      <c r="S1642" s="13">
        <f t="shared" si="101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2"/>
        <v>1.014</v>
      </c>
      <c r="P1643" s="6">
        <f t="shared" si="100"/>
        <v>97.5</v>
      </c>
      <c r="Q1643" t="s">
        <v>8328</v>
      </c>
      <c r="R1643" t="s">
        <v>8349</v>
      </c>
      <c r="S1643" s="13">
        <f t="shared" si="101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2"/>
        <v>1</v>
      </c>
      <c r="P1644" s="6">
        <f t="shared" si="100"/>
        <v>42.857142857142854</v>
      </c>
      <c r="Q1644" t="s">
        <v>8328</v>
      </c>
      <c r="R1644" t="s">
        <v>8349</v>
      </c>
      <c r="S1644" s="13">
        <f t="shared" si="101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2"/>
        <v>1.2470000000000001</v>
      </c>
      <c r="P1645" s="6">
        <f t="shared" si="100"/>
        <v>168.51351351351352</v>
      </c>
      <c r="Q1645" t="s">
        <v>8328</v>
      </c>
      <c r="R1645" t="s">
        <v>8349</v>
      </c>
      <c r="S1645" s="13">
        <f t="shared" si="101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2"/>
        <v>1.095</v>
      </c>
      <c r="P1646" s="6">
        <f t="shared" si="100"/>
        <v>85.546875</v>
      </c>
      <c r="Q1646" t="s">
        <v>8328</v>
      </c>
      <c r="R1646" t="s">
        <v>8349</v>
      </c>
      <c r="S1646" s="13">
        <f t="shared" si="101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2"/>
        <v>1.1080000000000001</v>
      </c>
      <c r="P1647" s="6">
        <f t="shared" si="100"/>
        <v>554</v>
      </c>
      <c r="Q1647" t="s">
        <v>8328</v>
      </c>
      <c r="R1647" t="s">
        <v>8349</v>
      </c>
      <c r="S1647" s="13">
        <f t="shared" si="101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2"/>
        <v>1.1020000000000001</v>
      </c>
      <c r="P1648" s="6">
        <f t="shared" si="100"/>
        <v>26.554216867469879</v>
      </c>
      <c r="Q1648" t="s">
        <v>8328</v>
      </c>
      <c r="R1648" t="s">
        <v>8349</v>
      </c>
      <c r="S1648" s="13">
        <f t="shared" si="101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2"/>
        <v>1.0471999999999999</v>
      </c>
      <c r="P1649" s="6">
        <f t="shared" si="100"/>
        <v>113.82608695652173</v>
      </c>
      <c r="Q1649" t="s">
        <v>8328</v>
      </c>
      <c r="R1649" t="s">
        <v>8349</v>
      </c>
      <c r="S1649" s="13">
        <f t="shared" si="101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2"/>
        <v>1.2526086956521738</v>
      </c>
      <c r="P1650" s="6">
        <f t="shared" si="100"/>
        <v>32.011111111111113</v>
      </c>
      <c r="Q1650" t="s">
        <v>8328</v>
      </c>
      <c r="R1650" t="s">
        <v>8349</v>
      </c>
      <c r="S1650" s="13">
        <f t="shared" si="101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2"/>
        <v>1.0058763157894737</v>
      </c>
      <c r="P1651" s="6">
        <f t="shared" si="100"/>
        <v>47.189259259259259</v>
      </c>
      <c r="Q1651" t="s">
        <v>8328</v>
      </c>
      <c r="R1651" t="s">
        <v>8349</v>
      </c>
      <c r="S1651" s="13">
        <f t="shared" si="101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2"/>
        <v>1.4155</v>
      </c>
      <c r="P1652" s="6">
        <f t="shared" si="100"/>
        <v>88.46875</v>
      </c>
      <c r="Q1652" t="s">
        <v>8328</v>
      </c>
      <c r="R1652" t="s">
        <v>8349</v>
      </c>
      <c r="S1652" s="13">
        <f t="shared" si="101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2"/>
        <v>1.0075000000000001</v>
      </c>
      <c r="P1653" s="6">
        <f t="shared" si="100"/>
        <v>100.75</v>
      </c>
      <c r="Q1653" t="s">
        <v>8328</v>
      </c>
      <c r="R1653" t="s">
        <v>8349</v>
      </c>
      <c r="S1653" s="13">
        <f t="shared" si="101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2"/>
        <v>1.0066666666666666</v>
      </c>
      <c r="P1654" s="6">
        <f t="shared" si="100"/>
        <v>64.714285714285708</v>
      </c>
      <c r="Q1654" t="s">
        <v>8328</v>
      </c>
      <c r="R1654" t="s">
        <v>8349</v>
      </c>
      <c r="S1654" s="13">
        <f t="shared" si="101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2"/>
        <v>1.7423040000000001</v>
      </c>
      <c r="P1655" s="6">
        <f t="shared" si="100"/>
        <v>51.854285714285716</v>
      </c>
      <c r="Q1655" t="s">
        <v>8328</v>
      </c>
      <c r="R1655" t="s">
        <v>8349</v>
      </c>
      <c r="S1655" s="13">
        <f t="shared" si="101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2"/>
        <v>1.199090909090909</v>
      </c>
      <c r="P1656" s="6">
        <f t="shared" si="100"/>
        <v>38.794117647058826</v>
      </c>
      <c r="Q1656" t="s">
        <v>8328</v>
      </c>
      <c r="R1656" t="s">
        <v>8349</v>
      </c>
      <c r="S1656" s="13">
        <f t="shared" si="101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2"/>
        <v>1.4286666666666668</v>
      </c>
      <c r="P1657" s="6">
        <f t="shared" si="100"/>
        <v>44.645833333333336</v>
      </c>
      <c r="Q1657" t="s">
        <v>8328</v>
      </c>
      <c r="R1657" t="s">
        <v>8349</v>
      </c>
      <c r="S1657" s="13">
        <f t="shared" si="101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2"/>
        <v>1.0033493333333334</v>
      </c>
      <c r="P1658" s="6">
        <f t="shared" si="100"/>
        <v>156.77333333333334</v>
      </c>
      <c r="Q1658" t="s">
        <v>8328</v>
      </c>
      <c r="R1658" t="s">
        <v>8349</v>
      </c>
      <c r="S1658" s="13">
        <f t="shared" si="101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2"/>
        <v>1.0493380000000001</v>
      </c>
      <c r="P1659" s="6">
        <f t="shared" si="100"/>
        <v>118.70339366515837</v>
      </c>
      <c r="Q1659" t="s">
        <v>8328</v>
      </c>
      <c r="R1659" t="s">
        <v>8349</v>
      </c>
      <c r="S1659" s="13">
        <f t="shared" si="101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2"/>
        <v>1.3223333333333334</v>
      </c>
      <c r="P1660" s="6">
        <f t="shared" si="100"/>
        <v>74.149532710280369</v>
      </c>
      <c r="Q1660" t="s">
        <v>8328</v>
      </c>
      <c r="R1660" t="s">
        <v>8349</v>
      </c>
      <c r="S1660" s="13">
        <f t="shared" si="101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2"/>
        <v>1.1279999999999999</v>
      </c>
      <c r="P1661" s="6">
        <f t="shared" si="100"/>
        <v>12.533333333333333</v>
      </c>
      <c r="Q1661" t="s">
        <v>8328</v>
      </c>
      <c r="R1661" t="s">
        <v>8349</v>
      </c>
      <c r="S1661" s="13">
        <f t="shared" si="101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2"/>
        <v>12.5375</v>
      </c>
      <c r="P1662" s="6">
        <f t="shared" si="100"/>
        <v>27.861111111111111</v>
      </c>
      <c r="Q1662" t="s">
        <v>8328</v>
      </c>
      <c r="R1662" t="s">
        <v>8349</v>
      </c>
      <c r="S1662" s="13">
        <f t="shared" si="101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2"/>
        <v>1.0250632911392406</v>
      </c>
      <c r="P1663" s="6">
        <f t="shared" si="100"/>
        <v>80.178217821782184</v>
      </c>
      <c r="Q1663" t="s">
        <v>8328</v>
      </c>
      <c r="R1663" t="s">
        <v>8349</v>
      </c>
      <c r="S1663" s="13">
        <f t="shared" si="101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2"/>
        <v>1.026375</v>
      </c>
      <c r="P1664" s="6">
        <f t="shared" si="100"/>
        <v>132.43548387096774</v>
      </c>
      <c r="Q1664" t="s">
        <v>8328</v>
      </c>
      <c r="R1664" t="s">
        <v>8349</v>
      </c>
      <c r="S1664" s="13">
        <f t="shared" si="101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2"/>
        <v>1.08</v>
      </c>
      <c r="P1665" s="6">
        <f t="shared" si="100"/>
        <v>33.75</v>
      </c>
      <c r="Q1665" t="s">
        <v>8328</v>
      </c>
      <c r="R1665" t="s">
        <v>8349</v>
      </c>
      <c r="S1665" s="13">
        <f t="shared" si="101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2"/>
        <v>1.2240879999999998</v>
      </c>
      <c r="P1666" s="6">
        <f t="shared" ref="P1666:P1729" si="104">E1666/L1666</f>
        <v>34.384494382022467</v>
      </c>
      <c r="Q1666" t="s">
        <v>8328</v>
      </c>
      <c r="R1666" t="s">
        <v>8349</v>
      </c>
      <c r="S1666" s="13">
        <f t="shared" ref="S1666:S1729" si="105">(((J1666/60)/60)/24)+DATE(1970,1,1)</f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2"/>
        <v>1.1945714285714286</v>
      </c>
      <c r="P1667" s="6">
        <f t="shared" si="104"/>
        <v>44.956989247311824</v>
      </c>
      <c r="Q1667" t="s">
        <v>8328</v>
      </c>
      <c r="R1667" t="s">
        <v>8349</v>
      </c>
      <c r="S1667" s="13">
        <f t="shared" si="105"/>
        <v>40564.649456018517</v>
      </c>
      <c r="T1667" s="12">
        <f t="shared" si="103"/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ref="O1668:O1731" si="106">E1668/D1668</f>
        <v>1.6088</v>
      </c>
      <c r="P1668" s="6">
        <f t="shared" si="104"/>
        <v>41.04081632653061</v>
      </c>
      <c r="Q1668" t="s">
        <v>8328</v>
      </c>
      <c r="R1668" t="s">
        <v>8349</v>
      </c>
      <c r="S1668" s="13">
        <f t="shared" si="105"/>
        <v>41331.253159722226</v>
      </c>
      <c r="T1668" s="12">
        <f t="shared" ref="T1668:T1731" si="107">(((I1668/60)/60)/24)+DATE(1970,1,1)</f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6"/>
        <v>1.2685294117647059</v>
      </c>
      <c r="P1669" s="6">
        <f t="shared" si="104"/>
        <v>52.597560975609753</v>
      </c>
      <c r="Q1669" t="s">
        <v>8328</v>
      </c>
      <c r="R1669" t="s">
        <v>8349</v>
      </c>
      <c r="S1669" s="13">
        <f t="shared" si="105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6"/>
        <v>1.026375</v>
      </c>
      <c r="P1670" s="6">
        <f t="shared" si="104"/>
        <v>70.784482758620683</v>
      </c>
      <c r="Q1670" t="s">
        <v>8328</v>
      </c>
      <c r="R1670" t="s">
        <v>8349</v>
      </c>
      <c r="S1670" s="13">
        <f t="shared" si="105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6"/>
        <v>1.3975</v>
      </c>
      <c r="P1671" s="6">
        <f t="shared" si="104"/>
        <v>53.75</v>
      </c>
      <c r="Q1671" t="s">
        <v>8328</v>
      </c>
      <c r="R1671" t="s">
        <v>8349</v>
      </c>
      <c r="S1671" s="13">
        <f t="shared" si="105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6"/>
        <v>1.026</v>
      </c>
      <c r="P1672" s="6">
        <f t="shared" si="104"/>
        <v>44.608695652173914</v>
      </c>
      <c r="Q1672" t="s">
        <v>8328</v>
      </c>
      <c r="R1672" t="s">
        <v>8349</v>
      </c>
      <c r="S1672" s="13">
        <f t="shared" si="105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6"/>
        <v>1.0067349999999999</v>
      </c>
      <c r="P1673" s="6">
        <f t="shared" si="104"/>
        <v>26.148961038961041</v>
      </c>
      <c r="Q1673" t="s">
        <v>8328</v>
      </c>
      <c r="R1673" t="s">
        <v>8349</v>
      </c>
      <c r="S1673" s="13">
        <f t="shared" si="105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6"/>
        <v>1.1294117647058823</v>
      </c>
      <c r="P1674" s="6">
        <f t="shared" si="104"/>
        <v>39.183673469387756</v>
      </c>
      <c r="Q1674" t="s">
        <v>8328</v>
      </c>
      <c r="R1674" t="s">
        <v>8349</v>
      </c>
      <c r="S1674" s="13">
        <f t="shared" si="105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6"/>
        <v>1.2809523809523808</v>
      </c>
      <c r="P1675" s="6">
        <f t="shared" si="104"/>
        <v>45.593220338983052</v>
      </c>
      <c r="Q1675" t="s">
        <v>8328</v>
      </c>
      <c r="R1675" t="s">
        <v>8349</v>
      </c>
      <c r="S1675" s="13">
        <f t="shared" si="105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6"/>
        <v>2.0169999999999999</v>
      </c>
      <c r="P1676" s="6">
        <f t="shared" si="104"/>
        <v>89.247787610619469</v>
      </c>
      <c r="Q1676" t="s">
        <v>8328</v>
      </c>
      <c r="R1676" t="s">
        <v>8349</v>
      </c>
      <c r="S1676" s="13">
        <f t="shared" si="105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6"/>
        <v>1.37416</v>
      </c>
      <c r="P1677" s="6">
        <f t="shared" si="104"/>
        <v>40.416470588235299</v>
      </c>
      <c r="Q1677" t="s">
        <v>8328</v>
      </c>
      <c r="R1677" t="s">
        <v>8349</v>
      </c>
      <c r="S1677" s="13">
        <f t="shared" si="105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6"/>
        <v>1.1533333333333333</v>
      </c>
      <c r="P1678" s="6">
        <f t="shared" si="104"/>
        <v>82.38095238095238</v>
      </c>
      <c r="Q1678" t="s">
        <v>8328</v>
      </c>
      <c r="R1678" t="s">
        <v>8349</v>
      </c>
      <c r="S1678" s="13">
        <f t="shared" si="105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6"/>
        <v>1.1166666666666667</v>
      </c>
      <c r="P1679" s="6">
        <f t="shared" si="104"/>
        <v>159.52380952380952</v>
      </c>
      <c r="Q1679" t="s">
        <v>8328</v>
      </c>
      <c r="R1679" t="s">
        <v>8349</v>
      </c>
      <c r="S1679" s="13">
        <f t="shared" si="105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6"/>
        <v>1.1839999999999999</v>
      </c>
      <c r="P1680" s="6">
        <f t="shared" si="104"/>
        <v>36.244897959183675</v>
      </c>
      <c r="Q1680" t="s">
        <v>8328</v>
      </c>
      <c r="R1680" t="s">
        <v>8349</v>
      </c>
      <c r="S1680" s="13">
        <f t="shared" si="105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6"/>
        <v>1.75</v>
      </c>
      <c r="P1681" s="6">
        <f t="shared" si="104"/>
        <v>62.5</v>
      </c>
      <c r="Q1681" t="s">
        <v>8328</v>
      </c>
      <c r="R1681" t="s">
        <v>8349</v>
      </c>
      <c r="S1681" s="13">
        <f t="shared" si="105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6"/>
        <v>1.175</v>
      </c>
      <c r="P1682" s="6">
        <f t="shared" si="104"/>
        <v>47</v>
      </c>
      <c r="Q1682" t="s">
        <v>8328</v>
      </c>
      <c r="R1682" t="s">
        <v>8349</v>
      </c>
      <c r="S1682" s="13">
        <f t="shared" si="105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6"/>
        <v>1.0142212307692309</v>
      </c>
      <c r="P1683" s="6">
        <f t="shared" si="104"/>
        <v>74.575090497737563</v>
      </c>
      <c r="Q1683" t="s">
        <v>8328</v>
      </c>
      <c r="R1683" t="s">
        <v>8350</v>
      </c>
      <c r="S1683" s="13">
        <f t="shared" si="105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6"/>
        <v>0</v>
      </c>
      <c r="P1684" s="6" t="e">
        <f t="shared" si="104"/>
        <v>#DIV/0!</v>
      </c>
      <c r="Q1684" t="s">
        <v>8328</v>
      </c>
      <c r="R1684" t="s">
        <v>8350</v>
      </c>
      <c r="S1684" s="13">
        <f t="shared" si="105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6"/>
        <v>0.21714285714285714</v>
      </c>
      <c r="P1685" s="6">
        <f t="shared" si="104"/>
        <v>76</v>
      </c>
      <c r="Q1685" t="s">
        <v>8328</v>
      </c>
      <c r="R1685" t="s">
        <v>8350</v>
      </c>
      <c r="S1685" s="13">
        <f t="shared" si="105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6"/>
        <v>1.0912500000000001</v>
      </c>
      <c r="P1686" s="6">
        <f t="shared" si="104"/>
        <v>86.43564356435644</v>
      </c>
      <c r="Q1686" t="s">
        <v>8328</v>
      </c>
      <c r="R1686" t="s">
        <v>8350</v>
      </c>
      <c r="S1686" s="13">
        <f t="shared" si="105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6"/>
        <v>1.0285714285714285</v>
      </c>
      <c r="P1687" s="6">
        <f t="shared" si="104"/>
        <v>24</v>
      </c>
      <c r="Q1687" t="s">
        <v>8328</v>
      </c>
      <c r="R1687" t="s">
        <v>8350</v>
      </c>
      <c r="S1687" s="13">
        <f t="shared" si="105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6"/>
        <v>3.5999999999999999E-3</v>
      </c>
      <c r="P1688" s="6">
        <f t="shared" si="104"/>
        <v>18</v>
      </c>
      <c r="Q1688" t="s">
        <v>8328</v>
      </c>
      <c r="R1688" t="s">
        <v>8350</v>
      </c>
      <c r="S1688" s="13">
        <f t="shared" si="105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6"/>
        <v>0.3125</v>
      </c>
      <c r="P1689" s="6">
        <f t="shared" si="104"/>
        <v>80.128205128205124</v>
      </c>
      <c r="Q1689" t="s">
        <v>8328</v>
      </c>
      <c r="R1689" t="s">
        <v>8350</v>
      </c>
      <c r="S1689" s="13">
        <f t="shared" si="105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6"/>
        <v>0.443</v>
      </c>
      <c r="P1690" s="6">
        <f t="shared" si="104"/>
        <v>253.14285714285714</v>
      </c>
      <c r="Q1690" t="s">
        <v>8328</v>
      </c>
      <c r="R1690" t="s">
        <v>8350</v>
      </c>
      <c r="S1690" s="13">
        <f t="shared" si="105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6"/>
        <v>1</v>
      </c>
      <c r="P1691" s="6">
        <f t="shared" si="104"/>
        <v>171.42857142857142</v>
      </c>
      <c r="Q1691" t="s">
        <v>8328</v>
      </c>
      <c r="R1691" t="s">
        <v>8350</v>
      </c>
      <c r="S1691" s="13">
        <f t="shared" si="105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6"/>
        <v>0.254</v>
      </c>
      <c r="P1692" s="6">
        <f t="shared" si="104"/>
        <v>57.727272727272727</v>
      </c>
      <c r="Q1692" t="s">
        <v>8328</v>
      </c>
      <c r="R1692" t="s">
        <v>8350</v>
      </c>
      <c r="S1692" s="13">
        <f t="shared" si="105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6"/>
        <v>0.33473333333333333</v>
      </c>
      <c r="P1693" s="6">
        <f t="shared" si="104"/>
        <v>264.26315789473682</v>
      </c>
      <c r="Q1693" t="s">
        <v>8328</v>
      </c>
      <c r="R1693" t="s">
        <v>8350</v>
      </c>
      <c r="S1693" s="13">
        <f t="shared" si="105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6"/>
        <v>0.47799999999999998</v>
      </c>
      <c r="P1694" s="6">
        <f t="shared" si="104"/>
        <v>159.33333333333334</v>
      </c>
      <c r="Q1694" t="s">
        <v>8328</v>
      </c>
      <c r="R1694" t="s">
        <v>8350</v>
      </c>
      <c r="S1694" s="13">
        <f t="shared" si="105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6"/>
        <v>9.3333333333333338E-2</v>
      </c>
      <c r="P1695" s="6">
        <f t="shared" si="104"/>
        <v>35</v>
      </c>
      <c r="Q1695" t="s">
        <v>8328</v>
      </c>
      <c r="R1695" t="s">
        <v>8350</v>
      </c>
      <c r="S1695" s="13">
        <f t="shared" si="105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6"/>
        <v>5.0000000000000001E-4</v>
      </c>
      <c r="P1696" s="6">
        <f t="shared" si="104"/>
        <v>5</v>
      </c>
      <c r="Q1696" t="s">
        <v>8328</v>
      </c>
      <c r="R1696" t="s">
        <v>8350</v>
      </c>
      <c r="S1696" s="13">
        <f t="shared" si="105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6"/>
        <v>0.11708333333333333</v>
      </c>
      <c r="P1697" s="6">
        <f t="shared" si="104"/>
        <v>61.086956521739133</v>
      </c>
      <c r="Q1697" t="s">
        <v>8328</v>
      </c>
      <c r="R1697" t="s">
        <v>8350</v>
      </c>
      <c r="S1697" s="13">
        <f t="shared" si="105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6"/>
        <v>0</v>
      </c>
      <c r="P1698" s="6" t="e">
        <f t="shared" si="104"/>
        <v>#DIV/0!</v>
      </c>
      <c r="Q1698" t="s">
        <v>8328</v>
      </c>
      <c r="R1698" t="s">
        <v>8350</v>
      </c>
      <c r="S1698" s="13">
        <f t="shared" si="105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6"/>
        <v>0.20208000000000001</v>
      </c>
      <c r="P1699" s="6">
        <f t="shared" si="104"/>
        <v>114.81818181818181</v>
      </c>
      <c r="Q1699" t="s">
        <v>8328</v>
      </c>
      <c r="R1699" t="s">
        <v>8350</v>
      </c>
      <c r="S1699" s="13">
        <f t="shared" si="105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6"/>
        <v>0</v>
      </c>
      <c r="P1700" s="6" t="e">
        <f t="shared" si="104"/>
        <v>#DIV/0!</v>
      </c>
      <c r="Q1700" t="s">
        <v>8328</v>
      </c>
      <c r="R1700" t="s">
        <v>8350</v>
      </c>
      <c r="S1700" s="13">
        <f t="shared" si="105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6"/>
        <v>4.2311459353574929E-2</v>
      </c>
      <c r="P1701" s="6">
        <f t="shared" si="104"/>
        <v>54</v>
      </c>
      <c r="Q1701" t="s">
        <v>8328</v>
      </c>
      <c r="R1701" t="s">
        <v>8350</v>
      </c>
      <c r="S1701" s="13">
        <f t="shared" si="105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6"/>
        <v>0.2606</v>
      </c>
      <c r="P1702" s="6">
        <f t="shared" si="104"/>
        <v>65.974683544303801</v>
      </c>
      <c r="Q1702" t="s">
        <v>8328</v>
      </c>
      <c r="R1702" t="s">
        <v>8350</v>
      </c>
      <c r="S1702" s="13">
        <f t="shared" si="105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6"/>
        <v>1.9801980198019802E-3</v>
      </c>
      <c r="P1703" s="6">
        <f t="shared" si="104"/>
        <v>5</v>
      </c>
      <c r="Q1703" t="s">
        <v>8328</v>
      </c>
      <c r="R1703" t="s">
        <v>8350</v>
      </c>
      <c r="S1703" s="13">
        <f t="shared" si="105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6"/>
        <v>6.0606060606060605E-5</v>
      </c>
      <c r="P1704" s="6">
        <f t="shared" si="104"/>
        <v>1</v>
      </c>
      <c r="Q1704" t="s">
        <v>8328</v>
      </c>
      <c r="R1704" t="s">
        <v>8350</v>
      </c>
      <c r="S1704" s="13">
        <f t="shared" si="105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6"/>
        <v>1.0200000000000001E-2</v>
      </c>
      <c r="P1705" s="6">
        <f t="shared" si="104"/>
        <v>25.5</v>
      </c>
      <c r="Q1705" t="s">
        <v>8328</v>
      </c>
      <c r="R1705" t="s">
        <v>8350</v>
      </c>
      <c r="S1705" s="13">
        <f t="shared" si="105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6"/>
        <v>0.65100000000000002</v>
      </c>
      <c r="P1706" s="6">
        <f t="shared" si="104"/>
        <v>118.36363636363636</v>
      </c>
      <c r="Q1706" t="s">
        <v>8328</v>
      </c>
      <c r="R1706" t="s">
        <v>8350</v>
      </c>
      <c r="S1706" s="13">
        <f t="shared" si="105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6"/>
        <v>0</v>
      </c>
      <c r="P1707" s="6" t="e">
        <f t="shared" si="104"/>
        <v>#DIV/0!</v>
      </c>
      <c r="Q1707" t="s">
        <v>8328</v>
      </c>
      <c r="R1707" t="s">
        <v>8350</v>
      </c>
      <c r="S1707" s="13">
        <f t="shared" si="105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6"/>
        <v>0</v>
      </c>
      <c r="P1708" s="6" t="e">
        <f t="shared" si="104"/>
        <v>#DIV/0!</v>
      </c>
      <c r="Q1708" t="s">
        <v>8328</v>
      </c>
      <c r="R1708" t="s">
        <v>8350</v>
      </c>
      <c r="S1708" s="13">
        <f t="shared" si="105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6"/>
        <v>9.74E-2</v>
      </c>
      <c r="P1709" s="6">
        <f t="shared" si="104"/>
        <v>54.111111111111114</v>
      </c>
      <c r="Q1709" t="s">
        <v>8328</v>
      </c>
      <c r="R1709" t="s">
        <v>8350</v>
      </c>
      <c r="S1709" s="13">
        <f t="shared" si="105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6"/>
        <v>0</v>
      </c>
      <c r="P1710" s="6" t="e">
        <f t="shared" si="104"/>
        <v>#DIV/0!</v>
      </c>
      <c r="Q1710" t="s">
        <v>8328</v>
      </c>
      <c r="R1710" t="s">
        <v>8350</v>
      </c>
      <c r="S1710" s="13">
        <f t="shared" si="105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6"/>
        <v>4.8571428571428571E-2</v>
      </c>
      <c r="P1711" s="6">
        <f t="shared" si="104"/>
        <v>21.25</v>
      </c>
      <c r="Q1711" t="s">
        <v>8328</v>
      </c>
      <c r="R1711" t="s">
        <v>8350</v>
      </c>
      <c r="S1711" s="13">
        <f t="shared" si="105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6"/>
        <v>6.7999999999999996E-3</v>
      </c>
      <c r="P1712" s="6">
        <f t="shared" si="104"/>
        <v>34</v>
      </c>
      <c r="Q1712" t="s">
        <v>8328</v>
      </c>
      <c r="R1712" t="s">
        <v>8350</v>
      </c>
      <c r="S1712" s="13">
        <f t="shared" si="105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6"/>
        <v>0.105</v>
      </c>
      <c r="P1713" s="6">
        <f t="shared" si="104"/>
        <v>525</v>
      </c>
      <c r="Q1713" t="s">
        <v>8328</v>
      </c>
      <c r="R1713" t="s">
        <v>8350</v>
      </c>
      <c r="S1713" s="13">
        <f t="shared" si="105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6"/>
        <v>0</v>
      </c>
      <c r="P1714" s="6" t="e">
        <f t="shared" si="104"/>
        <v>#DIV/0!</v>
      </c>
      <c r="Q1714" t="s">
        <v>8328</v>
      </c>
      <c r="R1714" t="s">
        <v>8350</v>
      </c>
      <c r="S1714" s="13">
        <f t="shared" si="105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6"/>
        <v>1.6666666666666666E-2</v>
      </c>
      <c r="P1715" s="6">
        <f t="shared" si="104"/>
        <v>50</v>
      </c>
      <c r="Q1715" t="s">
        <v>8328</v>
      </c>
      <c r="R1715" t="s">
        <v>8350</v>
      </c>
      <c r="S1715" s="13">
        <f t="shared" si="105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6"/>
        <v>7.868E-2</v>
      </c>
      <c r="P1716" s="6">
        <f t="shared" si="104"/>
        <v>115.70588235294117</v>
      </c>
      <c r="Q1716" t="s">
        <v>8328</v>
      </c>
      <c r="R1716" t="s">
        <v>8350</v>
      </c>
      <c r="S1716" s="13">
        <f t="shared" si="105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6"/>
        <v>2.2000000000000001E-3</v>
      </c>
      <c r="P1717" s="6">
        <f t="shared" si="104"/>
        <v>5.5</v>
      </c>
      <c r="Q1717" t="s">
        <v>8328</v>
      </c>
      <c r="R1717" t="s">
        <v>8350</v>
      </c>
      <c r="S1717" s="13">
        <f t="shared" si="105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6"/>
        <v>7.4999999999999997E-2</v>
      </c>
      <c r="P1718" s="6">
        <f t="shared" si="104"/>
        <v>50</v>
      </c>
      <c r="Q1718" t="s">
        <v>8328</v>
      </c>
      <c r="R1718" t="s">
        <v>8350</v>
      </c>
      <c r="S1718" s="13">
        <f t="shared" si="105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6"/>
        <v>0.42725880551301687</v>
      </c>
      <c r="P1719" s="6">
        <f t="shared" si="104"/>
        <v>34.024390243902438</v>
      </c>
      <c r="Q1719" t="s">
        <v>8328</v>
      </c>
      <c r="R1719" t="s">
        <v>8350</v>
      </c>
      <c r="S1719" s="13">
        <f t="shared" si="105"/>
        <v>42460.98192129629</v>
      </c>
      <c r="T1719" s="12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6"/>
        <v>2.142857142857143E-3</v>
      </c>
      <c r="P1720" s="6">
        <f t="shared" si="104"/>
        <v>37.5</v>
      </c>
      <c r="Q1720" t="s">
        <v>8328</v>
      </c>
      <c r="R1720" t="s">
        <v>8350</v>
      </c>
      <c r="S1720" s="13">
        <f t="shared" si="105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6"/>
        <v>8.7500000000000008E-3</v>
      </c>
      <c r="P1721" s="6">
        <f t="shared" si="104"/>
        <v>11.666666666666666</v>
      </c>
      <c r="Q1721" t="s">
        <v>8328</v>
      </c>
      <c r="R1721" t="s">
        <v>8350</v>
      </c>
      <c r="S1721" s="13">
        <f t="shared" si="105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6"/>
        <v>5.6250000000000001E-2</v>
      </c>
      <c r="P1722" s="6">
        <f t="shared" si="104"/>
        <v>28.125</v>
      </c>
      <c r="Q1722" t="s">
        <v>8328</v>
      </c>
      <c r="R1722" t="s">
        <v>8350</v>
      </c>
      <c r="S1722" s="13">
        <f t="shared" si="105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6"/>
        <v>0</v>
      </c>
      <c r="P1723" s="6" t="e">
        <f t="shared" si="104"/>
        <v>#DIV/0!</v>
      </c>
      <c r="Q1723" t="s">
        <v>8328</v>
      </c>
      <c r="R1723" t="s">
        <v>8350</v>
      </c>
      <c r="S1723" s="13">
        <f t="shared" si="105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6"/>
        <v>3.4722222222222224E-4</v>
      </c>
      <c r="P1724" s="6">
        <f t="shared" si="104"/>
        <v>1</v>
      </c>
      <c r="Q1724" t="s">
        <v>8328</v>
      </c>
      <c r="R1724" t="s">
        <v>8350</v>
      </c>
      <c r="S1724" s="13">
        <f t="shared" si="105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6"/>
        <v>6.5000000000000002E-2</v>
      </c>
      <c r="P1725" s="6">
        <f t="shared" si="104"/>
        <v>216.66666666666666</v>
      </c>
      <c r="Q1725" t="s">
        <v>8328</v>
      </c>
      <c r="R1725" t="s">
        <v>8350</v>
      </c>
      <c r="S1725" s="13">
        <f t="shared" si="105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6"/>
        <v>5.8333333333333336E-3</v>
      </c>
      <c r="P1726" s="6">
        <f t="shared" si="104"/>
        <v>8.75</v>
      </c>
      <c r="Q1726" t="s">
        <v>8328</v>
      </c>
      <c r="R1726" t="s">
        <v>8350</v>
      </c>
      <c r="S1726" s="13">
        <f t="shared" si="105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6"/>
        <v>0.10181818181818182</v>
      </c>
      <c r="P1727" s="6">
        <f t="shared" si="104"/>
        <v>62.222222222222221</v>
      </c>
      <c r="Q1727" t="s">
        <v>8328</v>
      </c>
      <c r="R1727" t="s">
        <v>8350</v>
      </c>
      <c r="S1727" s="13">
        <f t="shared" si="105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6"/>
        <v>0.33784615384615385</v>
      </c>
      <c r="P1728" s="6">
        <f t="shared" si="104"/>
        <v>137.25</v>
      </c>
      <c r="Q1728" t="s">
        <v>8328</v>
      </c>
      <c r="R1728" t="s">
        <v>8350</v>
      </c>
      <c r="S1728" s="13">
        <f t="shared" si="105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6"/>
        <v>3.3333333333333332E-4</v>
      </c>
      <c r="P1729" s="6">
        <f t="shared" si="104"/>
        <v>1</v>
      </c>
      <c r="Q1729" t="s">
        <v>8328</v>
      </c>
      <c r="R1729" t="s">
        <v>8350</v>
      </c>
      <c r="S1729" s="13">
        <f t="shared" si="105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6"/>
        <v>0.68400000000000005</v>
      </c>
      <c r="P1730" s="6">
        <f t="shared" ref="P1730:P1793" si="108">E1730/L1730</f>
        <v>122.14285714285714</v>
      </c>
      <c r="Q1730" t="s">
        <v>8328</v>
      </c>
      <c r="R1730" t="s">
        <v>8350</v>
      </c>
      <c r="S1730" s="13">
        <f t="shared" ref="S1730:S1793" si="109">(((J1730/60)/60)/24)+DATE(1970,1,1)</f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6"/>
        <v>0</v>
      </c>
      <c r="P1731" s="6" t="e">
        <f t="shared" si="108"/>
        <v>#DIV/0!</v>
      </c>
      <c r="Q1731" t="s">
        <v>8328</v>
      </c>
      <c r="R1731" t="s">
        <v>8350</v>
      </c>
      <c r="S1731" s="13">
        <f t="shared" si="109"/>
        <v>42471.052152777775</v>
      </c>
      <c r="T1731" s="12">
        <f t="shared" si="107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ref="O1732:O1795" si="110">E1732/D1732</f>
        <v>0</v>
      </c>
      <c r="P1732" s="6" t="e">
        <f t="shared" si="108"/>
        <v>#DIV/0!</v>
      </c>
      <c r="Q1732" t="s">
        <v>8328</v>
      </c>
      <c r="R1732" t="s">
        <v>8350</v>
      </c>
      <c r="S1732" s="13">
        <f t="shared" si="109"/>
        <v>42272.087766203709</v>
      </c>
      <c r="T1732" s="12">
        <f t="shared" ref="T1732:T1795" si="111"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10"/>
        <v>0</v>
      </c>
      <c r="P1733" s="6" t="e">
        <f t="shared" si="108"/>
        <v>#DIV/0!</v>
      </c>
      <c r="Q1733" t="s">
        <v>8328</v>
      </c>
      <c r="R1733" t="s">
        <v>8350</v>
      </c>
      <c r="S1733" s="13">
        <f t="shared" si="109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10"/>
        <v>0</v>
      </c>
      <c r="P1734" s="6" t="e">
        <f t="shared" si="108"/>
        <v>#DIV/0!</v>
      </c>
      <c r="Q1734" t="s">
        <v>8328</v>
      </c>
      <c r="R1734" t="s">
        <v>8350</v>
      </c>
      <c r="S1734" s="13">
        <f t="shared" si="109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10"/>
        <v>0</v>
      </c>
      <c r="P1735" s="6" t="e">
        <f t="shared" si="108"/>
        <v>#DIV/0!</v>
      </c>
      <c r="Q1735" t="s">
        <v>8328</v>
      </c>
      <c r="R1735" t="s">
        <v>8350</v>
      </c>
      <c r="S1735" s="13">
        <f t="shared" si="109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10"/>
        <v>2.2222222222222223E-4</v>
      </c>
      <c r="P1736" s="6">
        <f t="shared" si="108"/>
        <v>1</v>
      </c>
      <c r="Q1736" t="s">
        <v>8328</v>
      </c>
      <c r="R1736" t="s">
        <v>8350</v>
      </c>
      <c r="S1736" s="13">
        <f t="shared" si="109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10"/>
        <v>0.11</v>
      </c>
      <c r="P1737" s="6">
        <f t="shared" si="108"/>
        <v>55</v>
      </c>
      <c r="Q1737" t="s">
        <v>8328</v>
      </c>
      <c r="R1737" t="s">
        <v>8350</v>
      </c>
      <c r="S1737" s="13">
        <f t="shared" si="109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10"/>
        <v>7.3333333333333332E-3</v>
      </c>
      <c r="P1738" s="6">
        <f t="shared" si="108"/>
        <v>22</v>
      </c>
      <c r="Q1738" t="s">
        <v>8328</v>
      </c>
      <c r="R1738" t="s">
        <v>8350</v>
      </c>
      <c r="S1738" s="13">
        <f t="shared" si="109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10"/>
        <v>0.21249999999999999</v>
      </c>
      <c r="P1739" s="6">
        <f t="shared" si="108"/>
        <v>56.666666666666664</v>
      </c>
      <c r="Q1739" t="s">
        <v>8328</v>
      </c>
      <c r="R1739" t="s">
        <v>8350</v>
      </c>
      <c r="S1739" s="13">
        <f t="shared" si="109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10"/>
        <v>4.0000000000000001E-3</v>
      </c>
      <c r="P1740" s="6">
        <f t="shared" si="108"/>
        <v>20</v>
      </c>
      <c r="Q1740" t="s">
        <v>8328</v>
      </c>
      <c r="R1740" t="s">
        <v>8350</v>
      </c>
      <c r="S1740" s="13">
        <f t="shared" si="109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10"/>
        <v>1E-3</v>
      </c>
      <c r="P1741" s="6">
        <f t="shared" si="108"/>
        <v>1</v>
      </c>
      <c r="Q1741" t="s">
        <v>8328</v>
      </c>
      <c r="R1741" t="s">
        <v>8350</v>
      </c>
      <c r="S1741" s="13">
        <f t="shared" si="109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10"/>
        <v>0</v>
      </c>
      <c r="P1742" s="6" t="e">
        <f t="shared" si="108"/>
        <v>#DIV/0!</v>
      </c>
      <c r="Q1742" t="s">
        <v>8328</v>
      </c>
      <c r="R1742" t="s">
        <v>8350</v>
      </c>
      <c r="S1742" s="13">
        <f t="shared" si="109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10"/>
        <v>1.1083333333333334</v>
      </c>
      <c r="P1743" s="6">
        <f t="shared" si="108"/>
        <v>25.576923076923077</v>
      </c>
      <c r="Q1743" t="s">
        <v>8341</v>
      </c>
      <c r="R1743" t="s">
        <v>8342</v>
      </c>
      <c r="S1743" s="13">
        <f t="shared" si="109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10"/>
        <v>1.0874999999999999</v>
      </c>
      <c r="P1744" s="6">
        <f t="shared" si="108"/>
        <v>63.970588235294116</v>
      </c>
      <c r="Q1744" t="s">
        <v>8341</v>
      </c>
      <c r="R1744" t="s">
        <v>8342</v>
      </c>
      <c r="S1744" s="13">
        <f t="shared" si="109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10"/>
        <v>1.0041666666666667</v>
      </c>
      <c r="P1745" s="6">
        <f t="shared" si="108"/>
        <v>89.925373134328353</v>
      </c>
      <c r="Q1745" t="s">
        <v>8341</v>
      </c>
      <c r="R1745" t="s">
        <v>8342</v>
      </c>
      <c r="S1745" s="13">
        <f t="shared" si="109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10"/>
        <v>1.1845454545454546</v>
      </c>
      <c r="P1746" s="6">
        <f t="shared" si="108"/>
        <v>93.071428571428569</v>
      </c>
      <c r="Q1746" t="s">
        <v>8341</v>
      </c>
      <c r="R1746" t="s">
        <v>8342</v>
      </c>
      <c r="S1746" s="13">
        <f t="shared" si="109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10"/>
        <v>1.1401428571428571</v>
      </c>
      <c r="P1747" s="6">
        <f t="shared" si="108"/>
        <v>89.674157303370791</v>
      </c>
      <c r="Q1747" t="s">
        <v>8341</v>
      </c>
      <c r="R1747" t="s">
        <v>8342</v>
      </c>
      <c r="S1747" s="13">
        <f t="shared" si="109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10"/>
        <v>1.4810000000000001</v>
      </c>
      <c r="P1748" s="6">
        <f t="shared" si="108"/>
        <v>207.61682242990653</v>
      </c>
      <c r="Q1748" t="s">
        <v>8341</v>
      </c>
      <c r="R1748" t="s">
        <v>8342</v>
      </c>
      <c r="S1748" s="13">
        <f t="shared" si="109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10"/>
        <v>1.0495555555555556</v>
      </c>
      <c r="P1749" s="6">
        <f t="shared" si="108"/>
        <v>59.408805031446541</v>
      </c>
      <c r="Q1749" t="s">
        <v>8341</v>
      </c>
      <c r="R1749" t="s">
        <v>8342</v>
      </c>
      <c r="S1749" s="13">
        <f t="shared" si="109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10"/>
        <v>1.29948</v>
      </c>
      <c r="P1750" s="6">
        <f t="shared" si="108"/>
        <v>358.97237569060775</v>
      </c>
      <c r="Q1750" t="s">
        <v>8341</v>
      </c>
      <c r="R1750" t="s">
        <v>8342</v>
      </c>
      <c r="S1750" s="13">
        <f t="shared" si="109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10"/>
        <v>1.2348756218905472</v>
      </c>
      <c r="P1751" s="6">
        <f t="shared" si="108"/>
        <v>94.736641221374043</v>
      </c>
      <c r="Q1751" t="s">
        <v>8341</v>
      </c>
      <c r="R1751" t="s">
        <v>8342</v>
      </c>
      <c r="S1751" s="13">
        <f t="shared" si="109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10"/>
        <v>2.0162</v>
      </c>
      <c r="P1752" s="6">
        <f t="shared" si="108"/>
        <v>80.647999999999996</v>
      </c>
      <c r="Q1752" t="s">
        <v>8341</v>
      </c>
      <c r="R1752" t="s">
        <v>8342</v>
      </c>
      <c r="S1752" s="13">
        <f t="shared" si="109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10"/>
        <v>1.0289999999999999</v>
      </c>
      <c r="P1753" s="6">
        <f t="shared" si="108"/>
        <v>168.68852459016392</v>
      </c>
      <c r="Q1753" t="s">
        <v>8341</v>
      </c>
      <c r="R1753" t="s">
        <v>8342</v>
      </c>
      <c r="S1753" s="13">
        <f t="shared" si="109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10"/>
        <v>2.6016666666666666</v>
      </c>
      <c r="P1754" s="6">
        <f t="shared" si="108"/>
        <v>34.68888888888889</v>
      </c>
      <c r="Q1754" t="s">
        <v>8341</v>
      </c>
      <c r="R1754" t="s">
        <v>8342</v>
      </c>
      <c r="S1754" s="13">
        <f t="shared" si="109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10"/>
        <v>1.08</v>
      </c>
      <c r="P1755" s="6">
        <f t="shared" si="108"/>
        <v>462.85714285714283</v>
      </c>
      <c r="Q1755" t="s">
        <v>8341</v>
      </c>
      <c r="R1755" t="s">
        <v>8342</v>
      </c>
      <c r="S1755" s="13">
        <f t="shared" si="109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10"/>
        <v>1.1052941176470588</v>
      </c>
      <c r="P1756" s="6">
        <f t="shared" si="108"/>
        <v>104.38888888888889</v>
      </c>
      <c r="Q1756" t="s">
        <v>8341</v>
      </c>
      <c r="R1756" t="s">
        <v>8342</v>
      </c>
      <c r="S1756" s="13">
        <f t="shared" si="109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10"/>
        <v>1.2</v>
      </c>
      <c r="P1757" s="6">
        <f t="shared" si="108"/>
        <v>7.5</v>
      </c>
      <c r="Q1757" t="s">
        <v>8341</v>
      </c>
      <c r="R1757" t="s">
        <v>8342</v>
      </c>
      <c r="S1757" s="13">
        <f t="shared" si="109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10"/>
        <v>1.0282909090909091</v>
      </c>
      <c r="P1758" s="6">
        <f t="shared" si="108"/>
        <v>47.13</v>
      </c>
      <c r="Q1758" t="s">
        <v>8341</v>
      </c>
      <c r="R1758" t="s">
        <v>8342</v>
      </c>
      <c r="S1758" s="13">
        <f t="shared" si="109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10"/>
        <v>1.1599999999999999</v>
      </c>
      <c r="P1759" s="6">
        <f t="shared" si="108"/>
        <v>414.28571428571428</v>
      </c>
      <c r="Q1759" t="s">
        <v>8341</v>
      </c>
      <c r="R1759" t="s">
        <v>8342</v>
      </c>
      <c r="S1759" s="13">
        <f t="shared" si="109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10"/>
        <v>1.147</v>
      </c>
      <c r="P1760" s="6">
        <f t="shared" si="108"/>
        <v>42.481481481481481</v>
      </c>
      <c r="Q1760" t="s">
        <v>8341</v>
      </c>
      <c r="R1760" t="s">
        <v>8342</v>
      </c>
      <c r="S1760" s="13">
        <f t="shared" si="109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10"/>
        <v>1.0660000000000001</v>
      </c>
      <c r="P1761" s="6">
        <f t="shared" si="108"/>
        <v>108.77551020408163</v>
      </c>
      <c r="Q1761" t="s">
        <v>8341</v>
      </c>
      <c r="R1761" t="s">
        <v>8342</v>
      </c>
      <c r="S1761" s="13">
        <f t="shared" si="109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10"/>
        <v>1.6544000000000001</v>
      </c>
      <c r="P1762" s="6">
        <f t="shared" si="108"/>
        <v>81.098039215686271</v>
      </c>
      <c r="Q1762" t="s">
        <v>8341</v>
      </c>
      <c r="R1762" t="s">
        <v>8342</v>
      </c>
      <c r="S1762" s="13">
        <f t="shared" si="109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10"/>
        <v>1.55</v>
      </c>
      <c r="P1763" s="6">
        <f t="shared" si="108"/>
        <v>51.666666666666664</v>
      </c>
      <c r="Q1763" t="s">
        <v>8341</v>
      </c>
      <c r="R1763" t="s">
        <v>8342</v>
      </c>
      <c r="S1763" s="13">
        <f t="shared" si="109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10"/>
        <v>8.85</v>
      </c>
      <c r="P1764" s="6">
        <f t="shared" si="108"/>
        <v>35.4</v>
      </c>
      <c r="Q1764" t="s">
        <v>8341</v>
      </c>
      <c r="R1764" t="s">
        <v>8342</v>
      </c>
      <c r="S1764" s="13">
        <f t="shared" si="109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10"/>
        <v>1.0190833333333333</v>
      </c>
      <c r="P1765" s="6">
        <f t="shared" si="108"/>
        <v>103.63559322033899</v>
      </c>
      <c r="Q1765" t="s">
        <v>8341</v>
      </c>
      <c r="R1765" t="s">
        <v>8342</v>
      </c>
      <c r="S1765" s="13">
        <f t="shared" si="109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10"/>
        <v>0.19600000000000001</v>
      </c>
      <c r="P1766" s="6">
        <f t="shared" si="108"/>
        <v>55.282051282051285</v>
      </c>
      <c r="Q1766" t="s">
        <v>8341</v>
      </c>
      <c r="R1766" t="s">
        <v>8342</v>
      </c>
      <c r="S1766" s="13">
        <f t="shared" si="109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10"/>
        <v>0.59467839999999994</v>
      </c>
      <c r="P1767" s="6">
        <f t="shared" si="108"/>
        <v>72.16970873786407</v>
      </c>
      <c r="Q1767" t="s">
        <v>8341</v>
      </c>
      <c r="R1767" t="s">
        <v>8342</v>
      </c>
      <c r="S1767" s="13">
        <f t="shared" si="109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10"/>
        <v>0</v>
      </c>
      <c r="P1768" s="6" t="e">
        <f t="shared" si="108"/>
        <v>#DIV/0!</v>
      </c>
      <c r="Q1768" t="s">
        <v>8341</v>
      </c>
      <c r="R1768" t="s">
        <v>8342</v>
      </c>
      <c r="S1768" s="13">
        <f t="shared" si="109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10"/>
        <v>0.4572</v>
      </c>
      <c r="P1769" s="6">
        <f t="shared" si="108"/>
        <v>58.615384615384613</v>
      </c>
      <c r="Q1769" t="s">
        <v>8341</v>
      </c>
      <c r="R1769" t="s">
        <v>8342</v>
      </c>
      <c r="S1769" s="13">
        <f t="shared" si="109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10"/>
        <v>3.7400000000000003E-2</v>
      </c>
      <c r="P1770" s="6">
        <f t="shared" si="108"/>
        <v>12.466666666666667</v>
      </c>
      <c r="Q1770" t="s">
        <v>8341</v>
      </c>
      <c r="R1770" t="s">
        <v>8342</v>
      </c>
      <c r="S1770" s="13">
        <f t="shared" si="109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10"/>
        <v>2.7025E-2</v>
      </c>
      <c r="P1771" s="6">
        <f t="shared" si="108"/>
        <v>49.136363636363633</v>
      </c>
      <c r="Q1771" t="s">
        <v>8341</v>
      </c>
      <c r="R1771" t="s">
        <v>8342</v>
      </c>
      <c r="S1771" s="13">
        <f t="shared" si="109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10"/>
        <v>0.56514285714285717</v>
      </c>
      <c r="P1772" s="6">
        <f t="shared" si="108"/>
        <v>150.5</v>
      </c>
      <c r="Q1772" t="s">
        <v>8341</v>
      </c>
      <c r="R1772" t="s">
        <v>8342</v>
      </c>
      <c r="S1772" s="13">
        <f t="shared" si="109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10"/>
        <v>0.21309523809523809</v>
      </c>
      <c r="P1773" s="6">
        <f t="shared" si="108"/>
        <v>35.799999999999997</v>
      </c>
      <c r="Q1773" t="s">
        <v>8341</v>
      </c>
      <c r="R1773" t="s">
        <v>8342</v>
      </c>
      <c r="S1773" s="13">
        <f t="shared" si="109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10"/>
        <v>0.156</v>
      </c>
      <c r="P1774" s="6">
        <f t="shared" si="108"/>
        <v>45.157894736842103</v>
      </c>
      <c r="Q1774" t="s">
        <v>8341</v>
      </c>
      <c r="R1774" t="s">
        <v>8342</v>
      </c>
      <c r="S1774" s="13">
        <f t="shared" si="109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10"/>
        <v>6.2566666666666673E-2</v>
      </c>
      <c r="P1775" s="6">
        <f t="shared" si="108"/>
        <v>98.78947368421052</v>
      </c>
      <c r="Q1775" t="s">
        <v>8341</v>
      </c>
      <c r="R1775" t="s">
        <v>8342</v>
      </c>
      <c r="S1775" s="13">
        <f t="shared" si="109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10"/>
        <v>0.4592</v>
      </c>
      <c r="P1776" s="6">
        <f t="shared" si="108"/>
        <v>88.307692307692307</v>
      </c>
      <c r="Q1776" t="s">
        <v>8341</v>
      </c>
      <c r="R1776" t="s">
        <v>8342</v>
      </c>
      <c r="S1776" s="13">
        <f t="shared" si="109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10"/>
        <v>0.65101538461538466</v>
      </c>
      <c r="P1777" s="6">
        <f t="shared" si="108"/>
        <v>170.62903225806451</v>
      </c>
      <c r="Q1777" t="s">
        <v>8341</v>
      </c>
      <c r="R1777" t="s">
        <v>8342</v>
      </c>
      <c r="S1777" s="13">
        <f t="shared" si="109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10"/>
        <v>6.7000000000000004E-2</v>
      </c>
      <c r="P1778" s="6">
        <f t="shared" si="108"/>
        <v>83.75</v>
      </c>
      <c r="Q1778" t="s">
        <v>8341</v>
      </c>
      <c r="R1778" t="s">
        <v>8342</v>
      </c>
      <c r="S1778" s="13">
        <f t="shared" si="109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10"/>
        <v>0.135625</v>
      </c>
      <c r="P1779" s="6">
        <f t="shared" si="108"/>
        <v>65.099999999999994</v>
      </c>
      <c r="Q1779" t="s">
        <v>8341</v>
      </c>
      <c r="R1779" t="s">
        <v>8342</v>
      </c>
      <c r="S1779" s="13">
        <f t="shared" si="109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10"/>
        <v>1.9900000000000001E-2</v>
      </c>
      <c r="P1780" s="6">
        <f t="shared" si="108"/>
        <v>66.333333333333329</v>
      </c>
      <c r="Q1780" t="s">
        <v>8341</v>
      </c>
      <c r="R1780" t="s">
        <v>8342</v>
      </c>
      <c r="S1780" s="13">
        <f t="shared" si="109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10"/>
        <v>0.36236363636363639</v>
      </c>
      <c r="P1781" s="6">
        <f t="shared" si="108"/>
        <v>104.89473684210526</v>
      </c>
      <c r="Q1781" t="s">
        <v>8341</v>
      </c>
      <c r="R1781" t="s">
        <v>8342</v>
      </c>
      <c r="S1781" s="13">
        <f t="shared" si="109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10"/>
        <v>0.39743333333333336</v>
      </c>
      <c r="P1782" s="6">
        <f t="shared" si="108"/>
        <v>78.440789473684205</v>
      </c>
      <c r="Q1782" t="s">
        <v>8341</v>
      </c>
      <c r="R1782" t="s">
        <v>8342</v>
      </c>
      <c r="S1782" s="13">
        <f t="shared" si="109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10"/>
        <v>0.25763636363636366</v>
      </c>
      <c r="P1783" s="6">
        <f t="shared" si="108"/>
        <v>59.041666666666664</v>
      </c>
      <c r="Q1783" t="s">
        <v>8341</v>
      </c>
      <c r="R1783" t="s">
        <v>8342</v>
      </c>
      <c r="S1783" s="13">
        <f t="shared" si="109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10"/>
        <v>0.15491428571428573</v>
      </c>
      <c r="P1784" s="6">
        <f t="shared" si="108"/>
        <v>71.34210526315789</v>
      </c>
      <c r="Q1784" t="s">
        <v>8341</v>
      </c>
      <c r="R1784" t="s">
        <v>8342</v>
      </c>
      <c r="S1784" s="13">
        <f t="shared" si="109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10"/>
        <v>0.236925</v>
      </c>
      <c r="P1785" s="6">
        <f t="shared" si="108"/>
        <v>51.227027027027027</v>
      </c>
      <c r="Q1785" t="s">
        <v>8341</v>
      </c>
      <c r="R1785" t="s">
        <v>8342</v>
      </c>
      <c r="S1785" s="13">
        <f t="shared" si="109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10"/>
        <v>0.39760000000000001</v>
      </c>
      <c r="P1786" s="6">
        <f t="shared" si="108"/>
        <v>60.242424242424242</v>
      </c>
      <c r="Q1786" t="s">
        <v>8341</v>
      </c>
      <c r="R1786" t="s">
        <v>8342</v>
      </c>
      <c r="S1786" s="13">
        <f t="shared" si="109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10"/>
        <v>0.20220833333333332</v>
      </c>
      <c r="P1787" s="6">
        <f t="shared" si="108"/>
        <v>44.935185185185183</v>
      </c>
      <c r="Q1787" t="s">
        <v>8341</v>
      </c>
      <c r="R1787" t="s">
        <v>8342</v>
      </c>
      <c r="S1787" s="13">
        <f t="shared" si="109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10"/>
        <v>0.47631578947368419</v>
      </c>
      <c r="P1788" s="6">
        <f t="shared" si="108"/>
        <v>31.206896551724139</v>
      </c>
      <c r="Q1788" t="s">
        <v>8341</v>
      </c>
      <c r="R1788" t="s">
        <v>8342</v>
      </c>
      <c r="S1788" s="13">
        <f t="shared" si="109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10"/>
        <v>0.15329999999999999</v>
      </c>
      <c r="P1789" s="6">
        <f t="shared" si="108"/>
        <v>63.875</v>
      </c>
      <c r="Q1789" t="s">
        <v>8341</v>
      </c>
      <c r="R1789" t="s">
        <v>8342</v>
      </c>
      <c r="S1789" s="13">
        <f t="shared" si="109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10"/>
        <v>1.3818181818181818E-2</v>
      </c>
      <c r="P1790" s="6">
        <f t="shared" si="108"/>
        <v>19</v>
      </c>
      <c r="Q1790" t="s">
        <v>8341</v>
      </c>
      <c r="R1790" t="s">
        <v>8342</v>
      </c>
      <c r="S1790" s="13">
        <f t="shared" si="109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10"/>
        <v>5.0000000000000001E-3</v>
      </c>
      <c r="P1791" s="6">
        <f t="shared" si="108"/>
        <v>10</v>
      </c>
      <c r="Q1791" t="s">
        <v>8341</v>
      </c>
      <c r="R1791" t="s">
        <v>8342</v>
      </c>
      <c r="S1791" s="13">
        <f t="shared" si="109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10"/>
        <v>4.9575757575757579E-2</v>
      </c>
      <c r="P1792" s="6">
        <f t="shared" si="108"/>
        <v>109.06666666666666</v>
      </c>
      <c r="Q1792" t="s">
        <v>8341</v>
      </c>
      <c r="R1792" t="s">
        <v>8342</v>
      </c>
      <c r="S1792" s="13">
        <f t="shared" si="109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10"/>
        <v>3.5666666666666666E-2</v>
      </c>
      <c r="P1793" s="6">
        <f t="shared" si="108"/>
        <v>26.75</v>
      </c>
      <c r="Q1793" t="s">
        <v>8341</v>
      </c>
      <c r="R1793" t="s">
        <v>8342</v>
      </c>
      <c r="S1793" s="13">
        <f t="shared" si="109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10"/>
        <v>0.61124000000000001</v>
      </c>
      <c r="P1794" s="6">
        <f t="shared" ref="P1794:P1857" si="112">E1794/L1794</f>
        <v>109.93525179856115</v>
      </c>
      <c r="Q1794" t="s">
        <v>8341</v>
      </c>
      <c r="R1794" t="s">
        <v>8342</v>
      </c>
      <c r="S1794" s="13">
        <f t="shared" ref="S1794:S1857" si="113">(((J1794/60)/60)/24)+DATE(1970,1,1)</f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0"/>
        <v>1.3333333333333334E-2</v>
      </c>
      <c r="P1795" s="6">
        <f t="shared" si="112"/>
        <v>20</v>
      </c>
      <c r="Q1795" t="s">
        <v>8341</v>
      </c>
      <c r="R1795" t="s">
        <v>8342</v>
      </c>
      <c r="S1795" s="13">
        <f t="shared" si="113"/>
        <v>41940.89166666667</v>
      </c>
      <c r="T1795" s="12">
        <f t="shared" si="111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ref="O1796:O1859" si="114">E1796/D1796</f>
        <v>0.11077777777777778</v>
      </c>
      <c r="P1796" s="6">
        <f t="shared" si="112"/>
        <v>55.388888888888886</v>
      </c>
      <c r="Q1796" t="s">
        <v>8341</v>
      </c>
      <c r="R1796" t="s">
        <v>8342</v>
      </c>
      <c r="S1796" s="13">
        <f t="shared" si="113"/>
        <v>42011.551180555558</v>
      </c>
      <c r="T1796" s="12">
        <f t="shared" ref="T1796:T1859" si="115"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4"/>
        <v>0.38735714285714284</v>
      </c>
      <c r="P1797" s="6">
        <f t="shared" si="112"/>
        <v>133.90123456790124</v>
      </c>
      <c r="Q1797" t="s">
        <v>8341</v>
      </c>
      <c r="R1797" t="s">
        <v>8342</v>
      </c>
      <c r="S1797" s="13">
        <f t="shared" si="113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4"/>
        <v>0.22052631578947368</v>
      </c>
      <c r="P1798" s="6">
        <f t="shared" si="112"/>
        <v>48.720930232558139</v>
      </c>
      <c r="Q1798" t="s">
        <v>8341</v>
      </c>
      <c r="R1798" t="s">
        <v>8342</v>
      </c>
      <c r="S1798" s="13">
        <f t="shared" si="113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4"/>
        <v>0.67549999999999999</v>
      </c>
      <c r="P1799" s="6">
        <f t="shared" si="112"/>
        <v>48.25</v>
      </c>
      <c r="Q1799" t="s">
        <v>8341</v>
      </c>
      <c r="R1799" t="s">
        <v>8342</v>
      </c>
      <c r="S1799" s="13">
        <f t="shared" si="113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4"/>
        <v>0.136375</v>
      </c>
      <c r="P1800" s="6">
        <f t="shared" si="112"/>
        <v>58.972972972972975</v>
      </c>
      <c r="Q1800" t="s">
        <v>8341</v>
      </c>
      <c r="R1800" t="s">
        <v>8342</v>
      </c>
      <c r="S1800" s="13">
        <f t="shared" si="113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4"/>
        <v>1.7457500000000001E-2</v>
      </c>
      <c r="P1801" s="6">
        <f t="shared" si="112"/>
        <v>11.638333333333334</v>
      </c>
      <c r="Q1801" t="s">
        <v>8341</v>
      </c>
      <c r="R1801" t="s">
        <v>8342</v>
      </c>
      <c r="S1801" s="13">
        <f t="shared" si="113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4"/>
        <v>0.20449632511889321</v>
      </c>
      <c r="P1802" s="6">
        <f t="shared" si="112"/>
        <v>83.716814159292042</v>
      </c>
      <c r="Q1802" t="s">
        <v>8341</v>
      </c>
      <c r="R1802" t="s">
        <v>8342</v>
      </c>
      <c r="S1802" s="13">
        <f t="shared" si="113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4"/>
        <v>0.13852941176470587</v>
      </c>
      <c r="P1803" s="6">
        <f t="shared" si="112"/>
        <v>63.648648648648646</v>
      </c>
      <c r="Q1803" t="s">
        <v>8341</v>
      </c>
      <c r="R1803" t="s">
        <v>8342</v>
      </c>
      <c r="S1803" s="13">
        <f t="shared" si="113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4"/>
        <v>0.48485714285714288</v>
      </c>
      <c r="P1804" s="6">
        <f t="shared" si="112"/>
        <v>94.277777777777771</v>
      </c>
      <c r="Q1804" t="s">
        <v>8341</v>
      </c>
      <c r="R1804" t="s">
        <v>8342</v>
      </c>
      <c r="S1804" s="13">
        <f t="shared" si="113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4"/>
        <v>0.308</v>
      </c>
      <c r="P1805" s="6">
        <f t="shared" si="112"/>
        <v>71.86666666666666</v>
      </c>
      <c r="Q1805" t="s">
        <v>8341</v>
      </c>
      <c r="R1805" t="s">
        <v>8342</v>
      </c>
      <c r="S1805" s="13">
        <f t="shared" si="113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4"/>
        <v>0.35174193548387095</v>
      </c>
      <c r="P1806" s="6">
        <f t="shared" si="112"/>
        <v>104.84615384615384</v>
      </c>
      <c r="Q1806" t="s">
        <v>8341</v>
      </c>
      <c r="R1806" t="s">
        <v>8342</v>
      </c>
      <c r="S1806" s="13">
        <f t="shared" si="113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4"/>
        <v>0.36404444444444445</v>
      </c>
      <c r="P1807" s="6">
        <f t="shared" si="112"/>
        <v>67.139344262295083</v>
      </c>
      <c r="Q1807" t="s">
        <v>8341</v>
      </c>
      <c r="R1807" t="s">
        <v>8342</v>
      </c>
      <c r="S1807" s="13">
        <f t="shared" si="113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4"/>
        <v>2.955E-2</v>
      </c>
      <c r="P1808" s="6">
        <f t="shared" si="112"/>
        <v>73.875</v>
      </c>
      <c r="Q1808" t="s">
        <v>8341</v>
      </c>
      <c r="R1808" t="s">
        <v>8342</v>
      </c>
      <c r="S1808" s="13">
        <f t="shared" si="113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4"/>
        <v>0.1106</v>
      </c>
      <c r="P1809" s="6">
        <f t="shared" si="112"/>
        <v>69.125</v>
      </c>
      <c r="Q1809" t="s">
        <v>8341</v>
      </c>
      <c r="R1809" t="s">
        <v>8342</v>
      </c>
      <c r="S1809" s="13">
        <f t="shared" si="113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4"/>
        <v>0.41407142857142859</v>
      </c>
      <c r="P1810" s="6">
        <f t="shared" si="112"/>
        <v>120.77083333333333</v>
      </c>
      <c r="Q1810" t="s">
        <v>8341</v>
      </c>
      <c r="R1810" t="s">
        <v>8342</v>
      </c>
      <c r="S1810" s="13">
        <f t="shared" si="113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4"/>
        <v>0.10857142857142857</v>
      </c>
      <c r="P1811" s="6">
        <f t="shared" si="112"/>
        <v>42.222222222222221</v>
      </c>
      <c r="Q1811" t="s">
        <v>8341</v>
      </c>
      <c r="R1811" t="s">
        <v>8342</v>
      </c>
      <c r="S1811" s="13">
        <f t="shared" si="113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4"/>
        <v>3.3333333333333333E-2</v>
      </c>
      <c r="P1812" s="6">
        <f t="shared" si="112"/>
        <v>7.5</v>
      </c>
      <c r="Q1812" t="s">
        <v>8341</v>
      </c>
      <c r="R1812" t="s">
        <v>8342</v>
      </c>
      <c r="S1812" s="13">
        <f t="shared" si="113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4"/>
        <v>7.407407407407407E-4</v>
      </c>
      <c r="P1813" s="6">
        <f t="shared" si="112"/>
        <v>1.5384615384615385</v>
      </c>
      <c r="Q1813" t="s">
        <v>8341</v>
      </c>
      <c r="R1813" t="s">
        <v>8342</v>
      </c>
      <c r="S1813" s="13">
        <f t="shared" si="113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4"/>
        <v>0.13307692307692306</v>
      </c>
      <c r="P1814" s="6">
        <f t="shared" si="112"/>
        <v>37.608695652173914</v>
      </c>
      <c r="Q1814" t="s">
        <v>8341</v>
      </c>
      <c r="R1814" t="s">
        <v>8342</v>
      </c>
      <c r="S1814" s="13">
        <f t="shared" si="113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4"/>
        <v>0</v>
      </c>
      <c r="P1815" s="6" t="e">
        <f t="shared" si="112"/>
        <v>#DIV/0!</v>
      </c>
      <c r="Q1815" t="s">
        <v>8341</v>
      </c>
      <c r="R1815" t="s">
        <v>8342</v>
      </c>
      <c r="S1815" s="13">
        <f t="shared" si="113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4"/>
        <v>0.49183333333333334</v>
      </c>
      <c r="P1816" s="6">
        <f t="shared" si="112"/>
        <v>42.157142857142858</v>
      </c>
      <c r="Q1816" t="s">
        <v>8341</v>
      </c>
      <c r="R1816" t="s">
        <v>8342</v>
      </c>
      <c r="S1816" s="13">
        <f t="shared" si="113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4"/>
        <v>0</v>
      </c>
      <c r="P1817" s="6" t="e">
        <f t="shared" si="112"/>
        <v>#DIV/0!</v>
      </c>
      <c r="Q1817" t="s">
        <v>8341</v>
      </c>
      <c r="R1817" t="s">
        <v>8342</v>
      </c>
      <c r="S1817" s="13">
        <f t="shared" si="113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4"/>
        <v>2.036E-2</v>
      </c>
      <c r="P1818" s="6">
        <f t="shared" si="112"/>
        <v>84.833333333333329</v>
      </c>
      <c r="Q1818" t="s">
        <v>8341</v>
      </c>
      <c r="R1818" t="s">
        <v>8342</v>
      </c>
      <c r="S1818" s="13">
        <f t="shared" si="113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4"/>
        <v>0.52327777777777773</v>
      </c>
      <c r="P1819" s="6">
        <f t="shared" si="112"/>
        <v>94.19</v>
      </c>
      <c r="Q1819" t="s">
        <v>8341</v>
      </c>
      <c r="R1819" t="s">
        <v>8342</v>
      </c>
      <c r="S1819" s="13">
        <f t="shared" si="113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4"/>
        <v>0</v>
      </c>
      <c r="P1820" s="6" t="e">
        <f t="shared" si="112"/>
        <v>#DIV/0!</v>
      </c>
      <c r="Q1820" t="s">
        <v>8341</v>
      </c>
      <c r="R1820" t="s">
        <v>8342</v>
      </c>
      <c r="S1820" s="13">
        <f t="shared" si="113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4"/>
        <v>2.0833333333333332E-2</v>
      </c>
      <c r="P1821" s="6">
        <f t="shared" si="112"/>
        <v>6.25</v>
      </c>
      <c r="Q1821" t="s">
        <v>8341</v>
      </c>
      <c r="R1821" t="s">
        <v>8342</v>
      </c>
      <c r="S1821" s="13">
        <f t="shared" si="113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4"/>
        <v>6.565384615384616E-2</v>
      </c>
      <c r="P1822" s="6">
        <f t="shared" si="112"/>
        <v>213.375</v>
      </c>
      <c r="Q1822" t="s">
        <v>8341</v>
      </c>
      <c r="R1822" t="s">
        <v>8342</v>
      </c>
      <c r="S1822" s="13">
        <f t="shared" si="113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4"/>
        <v>1.3489</v>
      </c>
      <c r="P1823" s="6">
        <f t="shared" si="112"/>
        <v>59.162280701754383</v>
      </c>
      <c r="Q1823" t="s">
        <v>8328</v>
      </c>
      <c r="R1823" t="s">
        <v>8329</v>
      </c>
      <c r="S1823" s="13">
        <f t="shared" si="113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4"/>
        <v>1</v>
      </c>
      <c r="P1824" s="6">
        <f t="shared" si="112"/>
        <v>27.272727272727273</v>
      </c>
      <c r="Q1824" t="s">
        <v>8328</v>
      </c>
      <c r="R1824" t="s">
        <v>8329</v>
      </c>
      <c r="S1824" s="13">
        <f t="shared" si="113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4"/>
        <v>1.1585714285714286</v>
      </c>
      <c r="P1825" s="6">
        <f t="shared" si="112"/>
        <v>24.575757575757574</v>
      </c>
      <c r="Q1825" t="s">
        <v>8328</v>
      </c>
      <c r="R1825" t="s">
        <v>8329</v>
      </c>
      <c r="S1825" s="13">
        <f t="shared" si="113"/>
        <v>41176.684907407405</v>
      </c>
      <c r="T1825" s="12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4"/>
        <v>1.0006666666666666</v>
      </c>
      <c r="P1826" s="6">
        <f t="shared" si="112"/>
        <v>75.05</v>
      </c>
      <c r="Q1826" t="s">
        <v>8328</v>
      </c>
      <c r="R1826" t="s">
        <v>8329</v>
      </c>
      <c r="S1826" s="13">
        <f t="shared" si="113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4"/>
        <v>1.0505</v>
      </c>
      <c r="P1827" s="6">
        <f t="shared" si="112"/>
        <v>42.02</v>
      </c>
      <c r="Q1827" t="s">
        <v>8328</v>
      </c>
      <c r="R1827" t="s">
        <v>8329</v>
      </c>
      <c r="S1827" s="13">
        <f t="shared" si="113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4"/>
        <v>1.01</v>
      </c>
      <c r="P1828" s="6">
        <f t="shared" si="112"/>
        <v>53.157894736842103</v>
      </c>
      <c r="Q1828" t="s">
        <v>8328</v>
      </c>
      <c r="R1828" t="s">
        <v>8329</v>
      </c>
      <c r="S1828" s="13">
        <f t="shared" si="113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4"/>
        <v>1.0066250000000001</v>
      </c>
      <c r="P1829" s="6">
        <f t="shared" si="112"/>
        <v>83.885416666666671</v>
      </c>
      <c r="Q1829" t="s">
        <v>8328</v>
      </c>
      <c r="R1829" t="s">
        <v>8329</v>
      </c>
      <c r="S1829" s="13">
        <f t="shared" si="113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4"/>
        <v>1.0016</v>
      </c>
      <c r="P1830" s="6">
        <f t="shared" si="112"/>
        <v>417.33333333333331</v>
      </c>
      <c r="Q1830" t="s">
        <v>8328</v>
      </c>
      <c r="R1830" t="s">
        <v>8329</v>
      </c>
      <c r="S1830" s="13">
        <f t="shared" si="113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4"/>
        <v>1.6668333333333334</v>
      </c>
      <c r="P1831" s="6">
        <f t="shared" si="112"/>
        <v>75.765151515151516</v>
      </c>
      <c r="Q1831" t="s">
        <v>8328</v>
      </c>
      <c r="R1831" t="s">
        <v>8329</v>
      </c>
      <c r="S1831" s="13">
        <f t="shared" si="113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4"/>
        <v>1.0153333333333334</v>
      </c>
      <c r="P1832" s="6">
        <f t="shared" si="112"/>
        <v>67.389380530973455</v>
      </c>
      <c r="Q1832" t="s">
        <v>8328</v>
      </c>
      <c r="R1832" t="s">
        <v>8329</v>
      </c>
      <c r="S1832" s="13">
        <f t="shared" si="113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4"/>
        <v>1.03</v>
      </c>
      <c r="P1833" s="6">
        <f t="shared" si="112"/>
        <v>73.571428571428569</v>
      </c>
      <c r="Q1833" t="s">
        <v>8328</v>
      </c>
      <c r="R1833" t="s">
        <v>8329</v>
      </c>
      <c r="S1833" s="13">
        <f t="shared" si="113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4"/>
        <v>1.4285714285714286</v>
      </c>
      <c r="P1834" s="6">
        <f t="shared" si="112"/>
        <v>25</v>
      </c>
      <c r="Q1834" t="s">
        <v>8328</v>
      </c>
      <c r="R1834" t="s">
        <v>8329</v>
      </c>
      <c r="S1834" s="13">
        <f t="shared" si="113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4"/>
        <v>2.625</v>
      </c>
      <c r="P1835" s="6">
        <f t="shared" si="112"/>
        <v>42</v>
      </c>
      <c r="Q1835" t="s">
        <v>8328</v>
      </c>
      <c r="R1835" t="s">
        <v>8329</v>
      </c>
      <c r="S1835" s="13">
        <f t="shared" si="113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4"/>
        <v>1.1805000000000001</v>
      </c>
      <c r="P1836" s="6">
        <f t="shared" si="112"/>
        <v>131.16666666666666</v>
      </c>
      <c r="Q1836" t="s">
        <v>8328</v>
      </c>
      <c r="R1836" t="s">
        <v>8329</v>
      </c>
      <c r="S1836" s="13">
        <f t="shared" si="113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4"/>
        <v>1.04</v>
      </c>
      <c r="P1837" s="6">
        <f t="shared" si="112"/>
        <v>47.272727272727273</v>
      </c>
      <c r="Q1837" t="s">
        <v>8328</v>
      </c>
      <c r="R1837" t="s">
        <v>8329</v>
      </c>
      <c r="S1837" s="13">
        <f t="shared" si="113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4"/>
        <v>2.0034000000000001</v>
      </c>
      <c r="P1838" s="6">
        <f t="shared" si="112"/>
        <v>182.12727272727273</v>
      </c>
      <c r="Q1838" t="s">
        <v>8328</v>
      </c>
      <c r="R1838" t="s">
        <v>8329</v>
      </c>
      <c r="S1838" s="13">
        <f t="shared" si="113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4"/>
        <v>3.0683333333333334</v>
      </c>
      <c r="P1839" s="6">
        <f t="shared" si="112"/>
        <v>61.366666666666667</v>
      </c>
      <c r="Q1839" t="s">
        <v>8328</v>
      </c>
      <c r="R1839" t="s">
        <v>8329</v>
      </c>
      <c r="S1839" s="13">
        <f t="shared" si="113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4"/>
        <v>1.00149</v>
      </c>
      <c r="P1840" s="6">
        <f t="shared" si="112"/>
        <v>35.767499999999998</v>
      </c>
      <c r="Q1840" t="s">
        <v>8328</v>
      </c>
      <c r="R1840" t="s">
        <v>8329</v>
      </c>
      <c r="S1840" s="13">
        <f t="shared" si="113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4"/>
        <v>2.0529999999999999</v>
      </c>
      <c r="P1841" s="6">
        <f t="shared" si="112"/>
        <v>45.62222222222222</v>
      </c>
      <c r="Q1841" t="s">
        <v>8328</v>
      </c>
      <c r="R1841" t="s">
        <v>8329</v>
      </c>
      <c r="S1841" s="13">
        <f t="shared" si="113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4"/>
        <v>1.0888888888888888</v>
      </c>
      <c r="P1842" s="6">
        <f t="shared" si="112"/>
        <v>75.384615384615387</v>
      </c>
      <c r="Q1842" t="s">
        <v>8328</v>
      </c>
      <c r="R1842" t="s">
        <v>8329</v>
      </c>
      <c r="S1842" s="13">
        <f t="shared" si="113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4"/>
        <v>1.0175000000000001</v>
      </c>
      <c r="P1843" s="6">
        <f t="shared" si="112"/>
        <v>50.875</v>
      </c>
      <c r="Q1843" t="s">
        <v>8328</v>
      </c>
      <c r="R1843" t="s">
        <v>8329</v>
      </c>
      <c r="S1843" s="13">
        <f t="shared" si="113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4"/>
        <v>1.2524999999999999</v>
      </c>
      <c r="P1844" s="6">
        <f t="shared" si="112"/>
        <v>119.28571428571429</v>
      </c>
      <c r="Q1844" t="s">
        <v>8328</v>
      </c>
      <c r="R1844" t="s">
        <v>8329</v>
      </c>
      <c r="S1844" s="13">
        <f t="shared" si="113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4"/>
        <v>1.2400610000000001</v>
      </c>
      <c r="P1845" s="6">
        <f t="shared" si="112"/>
        <v>92.541865671641801</v>
      </c>
      <c r="Q1845" t="s">
        <v>8328</v>
      </c>
      <c r="R1845" t="s">
        <v>8329</v>
      </c>
      <c r="S1845" s="13">
        <f t="shared" si="113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4"/>
        <v>1.014</v>
      </c>
      <c r="P1846" s="6">
        <f t="shared" si="112"/>
        <v>76.05</v>
      </c>
      <c r="Q1846" t="s">
        <v>8328</v>
      </c>
      <c r="R1846" t="s">
        <v>8329</v>
      </c>
      <c r="S1846" s="13">
        <f t="shared" si="113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4"/>
        <v>1</v>
      </c>
      <c r="P1847" s="6">
        <f t="shared" si="112"/>
        <v>52.631578947368418</v>
      </c>
      <c r="Q1847" t="s">
        <v>8328</v>
      </c>
      <c r="R1847" t="s">
        <v>8329</v>
      </c>
      <c r="S1847" s="13">
        <f t="shared" si="113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4"/>
        <v>1.3792666666666666</v>
      </c>
      <c r="P1848" s="6">
        <f t="shared" si="112"/>
        <v>98.990430622009569</v>
      </c>
      <c r="Q1848" t="s">
        <v>8328</v>
      </c>
      <c r="R1848" t="s">
        <v>8329</v>
      </c>
      <c r="S1848" s="13">
        <f t="shared" si="113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4"/>
        <v>1.2088000000000001</v>
      </c>
      <c r="P1849" s="6">
        <f t="shared" si="112"/>
        <v>79.526315789473685</v>
      </c>
      <c r="Q1849" t="s">
        <v>8328</v>
      </c>
      <c r="R1849" t="s">
        <v>8329</v>
      </c>
      <c r="S1849" s="13">
        <f t="shared" si="113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4"/>
        <v>1.0736666666666668</v>
      </c>
      <c r="P1850" s="6">
        <f t="shared" si="112"/>
        <v>134.20833333333334</v>
      </c>
      <c r="Q1850" t="s">
        <v>8328</v>
      </c>
      <c r="R1850" t="s">
        <v>8329</v>
      </c>
      <c r="S1850" s="13">
        <f t="shared" si="113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4"/>
        <v>1.0033333333333334</v>
      </c>
      <c r="P1851" s="6">
        <f t="shared" si="112"/>
        <v>37.625</v>
      </c>
      <c r="Q1851" t="s">
        <v>8328</v>
      </c>
      <c r="R1851" t="s">
        <v>8329</v>
      </c>
      <c r="S1851" s="13">
        <f t="shared" si="113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4"/>
        <v>1.0152222222222222</v>
      </c>
      <c r="P1852" s="6">
        <f t="shared" si="112"/>
        <v>51.044692737430168</v>
      </c>
      <c r="Q1852" t="s">
        <v>8328</v>
      </c>
      <c r="R1852" t="s">
        <v>8329</v>
      </c>
      <c r="S1852" s="13">
        <f t="shared" si="113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4"/>
        <v>1.0007692307692309</v>
      </c>
      <c r="P1853" s="6">
        <f t="shared" si="112"/>
        <v>50.03846153846154</v>
      </c>
      <c r="Q1853" t="s">
        <v>8328</v>
      </c>
      <c r="R1853" t="s">
        <v>8329</v>
      </c>
      <c r="S1853" s="13">
        <f t="shared" si="113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4"/>
        <v>1.1696666666666666</v>
      </c>
      <c r="P1854" s="6">
        <f t="shared" si="112"/>
        <v>133.93129770992365</v>
      </c>
      <c r="Q1854" t="s">
        <v>8328</v>
      </c>
      <c r="R1854" t="s">
        <v>8329</v>
      </c>
      <c r="S1854" s="13">
        <f t="shared" si="113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4"/>
        <v>1.01875</v>
      </c>
      <c r="P1855" s="6">
        <f t="shared" si="112"/>
        <v>58.214285714285715</v>
      </c>
      <c r="Q1855" t="s">
        <v>8328</v>
      </c>
      <c r="R1855" t="s">
        <v>8329</v>
      </c>
      <c r="S1855" s="13">
        <f t="shared" si="113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4"/>
        <v>1.0212366666666666</v>
      </c>
      <c r="P1856" s="6">
        <f t="shared" si="112"/>
        <v>88.037643678160919</v>
      </c>
      <c r="Q1856" t="s">
        <v>8328</v>
      </c>
      <c r="R1856" t="s">
        <v>8329</v>
      </c>
      <c r="S1856" s="13">
        <f t="shared" si="113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4"/>
        <v>1.5405897142857143</v>
      </c>
      <c r="P1857" s="6">
        <f t="shared" si="112"/>
        <v>70.576753926701571</v>
      </c>
      <c r="Q1857" t="s">
        <v>8328</v>
      </c>
      <c r="R1857" t="s">
        <v>8329</v>
      </c>
      <c r="S1857" s="13">
        <f t="shared" si="113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4"/>
        <v>1.0125</v>
      </c>
      <c r="P1858" s="6">
        <f t="shared" ref="P1858:P1921" si="116">E1858/L1858</f>
        <v>53.289473684210527</v>
      </c>
      <c r="Q1858" t="s">
        <v>8328</v>
      </c>
      <c r="R1858" t="s">
        <v>8329</v>
      </c>
      <c r="S1858" s="13">
        <f t="shared" ref="S1858:S1921" si="117">(((J1858/60)/60)/24)+DATE(1970,1,1)</f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4"/>
        <v>1</v>
      </c>
      <c r="P1859" s="6">
        <f t="shared" si="116"/>
        <v>136.36363636363637</v>
      </c>
      <c r="Q1859" t="s">
        <v>8328</v>
      </c>
      <c r="R1859" t="s">
        <v>8329</v>
      </c>
      <c r="S1859" s="13">
        <f t="shared" si="117"/>
        <v>41864.76866898148</v>
      </c>
      <c r="T1859" s="12">
        <f t="shared" si="115"/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ref="O1860:O1923" si="118">E1860/D1860</f>
        <v>1.0874800874800874</v>
      </c>
      <c r="P1860" s="6">
        <f t="shared" si="116"/>
        <v>40.547315436241611</v>
      </c>
      <c r="Q1860" t="s">
        <v>8328</v>
      </c>
      <c r="R1860" t="s">
        <v>8329</v>
      </c>
      <c r="S1860" s="13">
        <f t="shared" si="117"/>
        <v>40833.200474537036</v>
      </c>
      <c r="T1860" s="12">
        <f t="shared" ref="T1860:T1923" si="119">(((I1860/60)/60)/24)+DATE(1970,1,1)</f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8"/>
        <v>1.3183333333333334</v>
      </c>
      <c r="P1861" s="6">
        <f t="shared" si="116"/>
        <v>70.625</v>
      </c>
      <c r="Q1861" t="s">
        <v>8328</v>
      </c>
      <c r="R1861" t="s">
        <v>8329</v>
      </c>
      <c r="S1861" s="13">
        <f t="shared" si="117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8"/>
        <v>1.3346666666666667</v>
      </c>
      <c r="P1862" s="6">
        <f t="shared" si="116"/>
        <v>52.684210526315788</v>
      </c>
      <c r="Q1862" t="s">
        <v>8328</v>
      </c>
      <c r="R1862" t="s">
        <v>8329</v>
      </c>
      <c r="S1862" s="13">
        <f t="shared" si="117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8"/>
        <v>0</v>
      </c>
      <c r="P1863" s="6" t="e">
        <f t="shared" si="116"/>
        <v>#DIV/0!</v>
      </c>
      <c r="Q1863" t="s">
        <v>8336</v>
      </c>
      <c r="R1863" t="s">
        <v>8338</v>
      </c>
      <c r="S1863" s="13">
        <f t="shared" si="117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8"/>
        <v>8.0833333333333326E-2</v>
      </c>
      <c r="P1864" s="6">
        <f t="shared" si="116"/>
        <v>90.9375</v>
      </c>
      <c r="Q1864" t="s">
        <v>8336</v>
      </c>
      <c r="R1864" t="s">
        <v>8338</v>
      </c>
      <c r="S1864" s="13">
        <f t="shared" si="117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8"/>
        <v>4.0000000000000001E-3</v>
      </c>
      <c r="P1865" s="6">
        <f t="shared" si="116"/>
        <v>5</v>
      </c>
      <c r="Q1865" t="s">
        <v>8336</v>
      </c>
      <c r="R1865" t="s">
        <v>8338</v>
      </c>
      <c r="S1865" s="13">
        <f t="shared" si="117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8"/>
        <v>0.42892307692307691</v>
      </c>
      <c r="P1866" s="6">
        <f t="shared" si="116"/>
        <v>58.083333333333336</v>
      </c>
      <c r="Q1866" t="s">
        <v>8336</v>
      </c>
      <c r="R1866" t="s">
        <v>8338</v>
      </c>
      <c r="S1866" s="13">
        <f t="shared" si="117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8"/>
        <v>3.6363636363636364E-5</v>
      </c>
      <c r="P1867" s="6">
        <f t="shared" si="116"/>
        <v>2</v>
      </c>
      <c r="Q1867" t="s">
        <v>8336</v>
      </c>
      <c r="R1867" t="s">
        <v>8338</v>
      </c>
      <c r="S1867" s="13">
        <f t="shared" si="117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8"/>
        <v>5.0000000000000001E-3</v>
      </c>
      <c r="P1868" s="6">
        <f t="shared" si="116"/>
        <v>62.5</v>
      </c>
      <c r="Q1868" t="s">
        <v>8336</v>
      </c>
      <c r="R1868" t="s">
        <v>8338</v>
      </c>
      <c r="S1868" s="13">
        <f t="shared" si="117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8"/>
        <v>5.0000000000000001E-4</v>
      </c>
      <c r="P1869" s="6">
        <f t="shared" si="116"/>
        <v>10</v>
      </c>
      <c r="Q1869" t="s">
        <v>8336</v>
      </c>
      <c r="R1869" t="s">
        <v>8338</v>
      </c>
      <c r="S1869" s="13">
        <f t="shared" si="117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8"/>
        <v>4.8680000000000001E-2</v>
      </c>
      <c r="P1870" s="6">
        <f t="shared" si="116"/>
        <v>71.588235294117652</v>
      </c>
      <c r="Q1870" t="s">
        <v>8336</v>
      </c>
      <c r="R1870" t="s">
        <v>8338</v>
      </c>
      <c r="S1870" s="13">
        <f t="shared" si="117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8"/>
        <v>0</v>
      </c>
      <c r="P1871" s="6" t="e">
        <f t="shared" si="116"/>
        <v>#DIV/0!</v>
      </c>
      <c r="Q1871" t="s">
        <v>8336</v>
      </c>
      <c r="R1871" t="s">
        <v>8338</v>
      </c>
      <c r="S1871" s="13">
        <f t="shared" si="117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8"/>
        <v>0.10314285714285715</v>
      </c>
      <c r="P1872" s="6">
        <f t="shared" si="116"/>
        <v>32.81818181818182</v>
      </c>
      <c r="Q1872" t="s">
        <v>8336</v>
      </c>
      <c r="R1872" t="s">
        <v>8338</v>
      </c>
      <c r="S1872" s="13">
        <f t="shared" si="117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8"/>
        <v>0.7178461538461538</v>
      </c>
      <c r="P1873" s="6">
        <f t="shared" si="116"/>
        <v>49.11578947368421</v>
      </c>
      <c r="Q1873" t="s">
        <v>8336</v>
      </c>
      <c r="R1873" t="s">
        <v>8338</v>
      </c>
      <c r="S1873" s="13">
        <f t="shared" si="117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8"/>
        <v>1.06E-2</v>
      </c>
      <c r="P1874" s="6">
        <f t="shared" si="116"/>
        <v>16.307692307692307</v>
      </c>
      <c r="Q1874" t="s">
        <v>8336</v>
      </c>
      <c r="R1874" t="s">
        <v>8338</v>
      </c>
      <c r="S1874" s="13">
        <f t="shared" si="117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8"/>
        <v>4.4999999999999997E-3</v>
      </c>
      <c r="P1875" s="6">
        <f t="shared" si="116"/>
        <v>18</v>
      </c>
      <c r="Q1875" t="s">
        <v>8336</v>
      </c>
      <c r="R1875" t="s">
        <v>8338</v>
      </c>
      <c r="S1875" s="13">
        <f t="shared" si="117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8"/>
        <v>1.6249999999999999E-4</v>
      </c>
      <c r="P1876" s="6">
        <f t="shared" si="116"/>
        <v>13</v>
      </c>
      <c r="Q1876" t="s">
        <v>8336</v>
      </c>
      <c r="R1876" t="s">
        <v>8338</v>
      </c>
      <c r="S1876" s="13">
        <f t="shared" si="117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8"/>
        <v>5.1000000000000004E-3</v>
      </c>
      <c r="P1877" s="6">
        <f t="shared" si="116"/>
        <v>17</v>
      </c>
      <c r="Q1877" t="s">
        <v>8336</v>
      </c>
      <c r="R1877" t="s">
        <v>8338</v>
      </c>
      <c r="S1877" s="13">
        <f t="shared" si="117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8"/>
        <v>0</v>
      </c>
      <c r="P1878" s="6" t="e">
        <f t="shared" si="116"/>
        <v>#DIV/0!</v>
      </c>
      <c r="Q1878" t="s">
        <v>8336</v>
      </c>
      <c r="R1878" t="s">
        <v>8338</v>
      </c>
      <c r="S1878" s="13">
        <f t="shared" si="117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8"/>
        <v>0</v>
      </c>
      <c r="P1879" s="6" t="e">
        <f t="shared" si="116"/>
        <v>#DIV/0!</v>
      </c>
      <c r="Q1879" t="s">
        <v>8336</v>
      </c>
      <c r="R1879" t="s">
        <v>8338</v>
      </c>
      <c r="S1879" s="13">
        <f t="shared" si="117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8"/>
        <v>0</v>
      </c>
      <c r="P1880" s="6" t="e">
        <f t="shared" si="116"/>
        <v>#DIV/0!</v>
      </c>
      <c r="Q1880" t="s">
        <v>8336</v>
      </c>
      <c r="R1880" t="s">
        <v>8338</v>
      </c>
      <c r="S1880" s="13">
        <f t="shared" si="117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8"/>
        <v>1.1999999999999999E-3</v>
      </c>
      <c r="P1881" s="6">
        <f t="shared" si="116"/>
        <v>3</v>
      </c>
      <c r="Q1881" t="s">
        <v>8336</v>
      </c>
      <c r="R1881" t="s">
        <v>8338</v>
      </c>
      <c r="S1881" s="13">
        <f t="shared" si="117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8"/>
        <v>0.20080000000000001</v>
      </c>
      <c r="P1882" s="6">
        <f t="shared" si="116"/>
        <v>41.833333333333336</v>
      </c>
      <c r="Q1882" t="s">
        <v>8336</v>
      </c>
      <c r="R1882" t="s">
        <v>8338</v>
      </c>
      <c r="S1882" s="13">
        <f t="shared" si="117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8"/>
        <v>1.726845</v>
      </c>
      <c r="P1883" s="6">
        <f t="shared" si="116"/>
        <v>49.338428571428572</v>
      </c>
      <c r="Q1883" t="s">
        <v>8328</v>
      </c>
      <c r="R1883" t="s">
        <v>8332</v>
      </c>
      <c r="S1883" s="13">
        <f t="shared" si="117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8"/>
        <v>1.008955223880597</v>
      </c>
      <c r="P1884" s="6">
        <f t="shared" si="116"/>
        <v>41.728395061728392</v>
      </c>
      <c r="Q1884" t="s">
        <v>8328</v>
      </c>
      <c r="R1884" t="s">
        <v>8332</v>
      </c>
      <c r="S1884" s="13">
        <f t="shared" si="117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8"/>
        <v>1.0480480480480481</v>
      </c>
      <c r="P1885" s="6">
        <f t="shared" si="116"/>
        <v>32.71875</v>
      </c>
      <c r="Q1885" t="s">
        <v>8328</v>
      </c>
      <c r="R1885" t="s">
        <v>8332</v>
      </c>
      <c r="S1885" s="13">
        <f t="shared" si="117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8"/>
        <v>1.351</v>
      </c>
      <c r="P1886" s="6">
        <f t="shared" si="116"/>
        <v>51.96153846153846</v>
      </c>
      <c r="Q1886" t="s">
        <v>8328</v>
      </c>
      <c r="R1886" t="s">
        <v>8332</v>
      </c>
      <c r="S1886" s="13">
        <f t="shared" si="117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8"/>
        <v>1.1632786885245903</v>
      </c>
      <c r="P1887" s="6">
        <f t="shared" si="116"/>
        <v>50.685714285714283</v>
      </c>
      <c r="Q1887" t="s">
        <v>8328</v>
      </c>
      <c r="R1887" t="s">
        <v>8332</v>
      </c>
      <c r="S1887" s="13">
        <f t="shared" si="117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8"/>
        <v>1.0208333333333333</v>
      </c>
      <c r="P1888" s="6">
        <f t="shared" si="116"/>
        <v>42.241379310344826</v>
      </c>
      <c r="Q1888" t="s">
        <v>8328</v>
      </c>
      <c r="R1888" t="s">
        <v>8332</v>
      </c>
      <c r="S1888" s="13">
        <f t="shared" si="117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8"/>
        <v>1.1116666666666666</v>
      </c>
      <c r="P1889" s="6">
        <f t="shared" si="116"/>
        <v>416.875</v>
      </c>
      <c r="Q1889" t="s">
        <v>8328</v>
      </c>
      <c r="R1889" t="s">
        <v>8332</v>
      </c>
      <c r="S1889" s="13">
        <f t="shared" si="117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8"/>
        <v>1.6608000000000001</v>
      </c>
      <c r="P1890" s="6">
        <f t="shared" si="116"/>
        <v>46.651685393258425</v>
      </c>
      <c r="Q1890" t="s">
        <v>8328</v>
      </c>
      <c r="R1890" t="s">
        <v>8332</v>
      </c>
      <c r="S1890" s="13">
        <f t="shared" si="117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8"/>
        <v>1.0660000000000001</v>
      </c>
      <c r="P1891" s="6">
        <f t="shared" si="116"/>
        <v>48.454545454545453</v>
      </c>
      <c r="Q1891" t="s">
        <v>8328</v>
      </c>
      <c r="R1891" t="s">
        <v>8332</v>
      </c>
      <c r="S1891" s="13">
        <f t="shared" si="117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8"/>
        <v>1.4458441666666668</v>
      </c>
      <c r="P1892" s="6">
        <f t="shared" si="116"/>
        <v>70.5289837398374</v>
      </c>
      <c r="Q1892" t="s">
        <v>8328</v>
      </c>
      <c r="R1892" t="s">
        <v>8332</v>
      </c>
      <c r="S1892" s="13">
        <f t="shared" si="117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8"/>
        <v>1.0555000000000001</v>
      </c>
      <c r="P1893" s="6">
        <f t="shared" si="116"/>
        <v>87.958333333333329</v>
      </c>
      <c r="Q1893" t="s">
        <v>8328</v>
      </c>
      <c r="R1893" t="s">
        <v>8332</v>
      </c>
      <c r="S1893" s="13">
        <f t="shared" si="117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8"/>
        <v>1.3660000000000001</v>
      </c>
      <c r="P1894" s="6">
        <f t="shared" si="116"/>
        <v>26.26923076923077</v>
      </c>
      <c r="Q1894" t="s">
        <v>8328</v>
      </c>
      <c r="R1894" t="s">
        <v>8332</v>
      </c>
      <c r="S1894" s="13">
        <f t="shared" si="117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8"/>
        <v>1.04</v>
      </c>
      <c r="P1895" s="6">
        <f t="shared" si="116"/>
        <v>57.777777777777779</v>
      </c>
      <c r="Q1895" t="s">
        <v>8328</v>
      </c>
      <c r="R1895" t="s">
        <v>8332</v>
      </c>
      <c r="S1895" s="13">
        <f t="shared" si="117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8"/>
        <v>1.145</v>
      </c>
      <c r="P1896" s="6">
        <f t="shared" si="116"/>
        <v>57.25</v>
      </c>
      <c r="Q1896" t="s">
        <v>8328</v>
      </c>
      <c r="R1896" t="s">
        <v>8332</v>
      </c>
      <c r="S1896" s="13">
        <f t="shared" si="117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8"/>
        <v>1.0171957671957672</v>
      </c>
      <c r="P1897" s="6">
        <f t="shared" si="116"/>
        <v>196.34042553191489</v>
      </c>
      <c r="Q1897" t="s">
        <v>8328</v>
      </c>
      <c r="R1897" t="s">
        <v>8332</v>
      </c>
      <c r="S1897" s="13">
        <f t="shared" si="117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8"/>
        <v>1.2394678492239468</v>
      </c>
      <c r="P1898" s="6">
        <f t="shared" si="116"/>
        <v>43</v>
      </c>
      <c r="Q1898" t="s">
        <v>8328</v>
      </c>
      <c r="R1898" t="s">
        <v>8332</v>
      </c>
      <c r="S1898" s="13">
        <f t="shared" si="117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8"/>
        <v>1.0245669291338582</v>
      </c>
      <c r="P1899" s="6">
        <f t="shared" si="116"/>
        <v>35.551912568306008</v>
      </c>
      <c r="Q1899" t="s">
        <v>8328</v>
      </c>
      <c r="R1899" t="s">
        <v>8332</v>
      </c>
      <c r="S1899" s="13">
        <f t="shared" si="117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8"/>
        <v>1.4450000000000001</v>
      </c>
      <c r="P1900" s="6">
        <f t="shared" si="116"/>
        <v>68.80952380952381</v>
      </c>
      <c r="Q1900" t="s">
        <v>8328</v>
      </c>
      <c r="R1900" t="s">
        <v>8332</v>
      </c>
      <c r="S1900" s="13">
        <f t="shared" si="117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8"/>
        <v>1.3333333333333333</v>
      </c>
      <c r="P1901" s="6">
        <f t="shared" si="116"/>
        <v>28.571428571428573</v>
      </c>
      <c r="Q1901" t="s">
        <v>8328</v>
      </c>
      <c r="R1901" t="s">
        <v>8332</v>
      </c>
      <c r="S1901" s="13">
        <f t="shared" si="117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8"/>
        <v>1.0936440000000001</v>
      </c>
      <c r="P1902" s="6">
        <f t="shared" si="116"/>
        <v>50.631666666666668</v>
      </c>
      <c r="Q1902" t="s">
        <v>8328</v>
      </c>
      <c r="R1902" t="s">
        <v>8332</v>
      </c>
      <c r="S1902" s="13">
        <f t="shared" si="117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8"/>
        <v>2.696969696969697E-2</v>
      </c>
      <c r="P1903" s="6">
        <f t="shared" si="116"/>
        <v>106.8</v>
      </c>
      <c r="Q1903" t="s">
        <v>8322</v>
      </c>
      <c r="R1903" t="s">
        <v>8351</v>
      </c>
      <c r="S1903" s="13">
        <f t="shared" si="117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8"/>
        <v>1.2E-2</v>
      </c>
      <c r="P1904" s="6">
        <f t="shared" si="116"/>
        <v>4</v>
      </c>
      <c r="Q1904" t="s">
        <v>8322</v>
      </c>
      <c r="R1904" t="s">
        <v>8351</v>
      </c>
      <c r="S1904" s="13">
        <f t="shared" si="117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8"/>
        <v>0.46600000000000003</v>
      </c>
      <c r="P1905" s="6">
        <f t="shared" si="116"/>
        <v>34.097560975609753</v>
      </c>
      <c r="Q1905" t="s">
        <v>8322</v>
      </c>
      <c r="R1905" t="s">
        <v>8351</v>
      </c>
      <c r="S1905" s="13">
        <f t="shared" si="117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8"/>
        <v>1E-3</v>
      </c>
      <c r="P1906" s="6">
        <f t="shared" si="116"/>
        <v>25</v>
      </c>
      <c r="Q1906" t="s">
        <v>8322</v>
      </c>
      <c r="R1906" t="s">
        <v>8351</v>
      </c>
      <c r="S1906" s="13">
        <f t="shared" si="117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8"/>
        <v>1.6800000000000001E-3</v>
      </c>
      <c r="P1907" s="6">
        <f t="shared" si="116"/>
        <v>10.5</v>
      </c>
      <c r="Q1907" t="s">
        <v>8322</v>
      </c>
      <c r="R1907" t="s">
        <v>8351</v>
      </c>
      <c r="S1907" s="13">
        <f t="shared" si="117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8"/>
        <v>0.42759999999999998</v>
      </c>
      <c r="P1908" s="6">
        <f t="shared" si="116"/>
        <v>215.95959595959596</v>
      </c>
      <c r="Q1908" t="s">
        <v>8322</v>
      </c>
      <c r="R1908" t="s">
        <v>8351</v>
      </c>
      <c r="S1908" s="13">
        <f t="shared" si="117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8"/>
        <v>2.8333333333333335E-3</v>
      </c>
      <c r="P1909" s="6">
        <f t="shared" si="116"/>
        <v>21.25</v>
      </c>
      <c r="Q1909" t="s">
        <v>8322</v>
      </c>
      <c r="R1909" t="s">
        <v>8351</v>
      </c>
      <c r="S1909" s="13">
        <f t="shared" si="117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8"/>
        <v>1.7319999999999999E-2</v>
      </c>
      <c r="P1910" s="6">
        <f t="shared" si="116"/>
        <v>108.25</v>
      </c>
      <c r="Q1910" t="s">
        <v>8322</v>
      </c>
      <c r="R1910" t="s">
        <v>8351</v>
      </c>
      <c r="S1910" s="13">
        <f t="shared" si="117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8"/>
        <v>0.14111428571428572</v>
      </c>
      <c r="P1911" s="6">
        <f t="shared" si="116"/>
        <v>129.97368421052633</v>
      </c>
      <c r="Q1911" t="s">
        <v>8322</v>
      </c>
      <c r="R1911" t="s">
        <v>8351</v>
      </c>
      <c r="S1911" s="13">
        <f t="shared" si="117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8"/>
        <v>0.39395294117647056</v>
      </c>
      <c r="P1912" s="6">
        <f t="shared" si="116"/>
        <v>117.49473684210527</v>
      </c>
      <c r="Q1912" t="s">
        <v>8322</v>
      </c>
      <c r="R1912" t="s">
        <v>8351</v>
      </c>
      <c r="S1912" s="13">
        <f t="shared" si="117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8"/>
        <v>2.3529411764705883E-4</v>
      </c>
      <c r="P1913" s="6">
        <f t="shared" si="116"/>
        <v>10</v>
      </c>
      <c r="Q1913" t="s">
        <v>8322</v>
      </c>
      <c r="R1913" t="s">
        <v>8351</v>
      </c>
      <c r="S1913" s="13">
        <f t="shared" si="117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8"/>
        <v>0.59299999999999997</v>
      </c>
      <c r="P1914" s="6">
        <f t="shared" si="116"/>
        <v>70.595238095238102</v>
      </c>
      <c r="Q1914" t="s">
        <v>8322</v>
      </c>
      <c r="R1914" t="s">
        <v>8351</v>
      </c>
      <c r="S1914" s="13">
        <f t="shared" si="117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8"/>
        <v>1.3270833333333334E-2</v>
      </c>
      <c r="P1915" s="6">
        <f t="shared" si="116"/>
        <v>24.5</v>
      </c>
      <c r="Q1915" t="s">
        <v>8322</v>
      </c>
      <c r="R1915" t="s">
        <v>8351</v>
      </c>
      <c r="S1915" s="13">
        <f t="shared" si="117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8"/>
        <v>9.0090090090090086E-2</v>
      </c>
      <c r="P1916" s="6">
        <f t="shared" si="116"/>
        <v>30</v>
      </c>
      <c r="Q1916" t="s">
        <v>8322</v>
      </c>
      <c r="R1916" t="s">
        <v>8351</v>
      </c>
      <c r="S1916" s="13">
        <f t="shared" si="117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8"/>
        <v>1.6E-2</v>
      </c>
      <c r="P1917" s="6">
        <f t="shared" si="116"/>
        <v>2</v>
      </c>
      <c r="Q1917" t="s">
        <v>8322</v>
      </c>
      <c r="R1917" t="s">
        <v>8351</v>
      </c>
      <c r="S1917" s="13">
        <f t="shared" si="117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8"/>
        <v>5.1000000000000004E-3</v>
      </c>
      <c r="P1918" s="6">
        <f t="shared" si="116"/>
        <v>17</v>
      </c>
      <c r="Q1918" t="s">
        <v>8322</v>
      </c>
      <c r="R1918" t="s">
        <v>8351</v>
      </c>
      <c r="S1918" s="13">
        <f t="shared" si="117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8"/>
        <v>0.52570512820512816</v>
      </c>
      <c r="P1919" s="6">
        <f t="shared" si="116"/>
        <v>2928.9285714285716</v>
      </c>
      <c r="Q1919" t="s">
        <v>8322</v>
      </c>
      <c r="R1919" t="s">
        <v>8351</v>
      </c>
      <c r="S1919" s="13">
        <f t="shared" si="117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8"/>
        <v>1.04E-2</v>
      </c>
      <c r="P1920" s="6">
        <f t="shared" si="116"/>
        <v>28.888888888888889</v>
      </c>
      <c r="Q1920" t="s">
        <v>8322</v>
      </c>
      <c r="R1920" t="s">
        <v>8351</v>
      </c>
      <c r="S1920" s="13">
        <f t="shared" si="117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8"/>
        <v>0.47399999999999998</v>
      </c>
      <c r="P1921" s="6">
        <f t="shared" si="116"/>
        <v>29.625</v>
      </c>
      <c r="Q1921" t="s">
        <v>8322</v>
      </c>
      <c r="R1921" t="s">
        <v>8351</v>
      </c>
      <c r="S1921" s="13">
        <f t="shared" si="117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8"/>
        <v>0.43030000000000002</v>
      </c>
      <c r="P1922" s="6">
        <f t="shared" ref="P1922:P1985" si="120">E1922/L1922</f>
        <v>40.980952380952381</v>
      </c>
      <c r="Q1922" t="s">
        <v>8322</v>
      </c>
      <c r="R1922" t="s">
        <v>8351</v>
      </c>
      <c r="S1922" s="13">
        <f t="shared" ref="S1922:S1985" si="121">(((J1922/60)/60)/24)+DATE(1970,1,1)</f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18"/>
        <v>1.3680000000000001</v>
      </c>
      <c r="P1923" s="6">
        <f t="shared" si="120"/>
        <v>54</v>
      </c>
      <c r="Q1923" t="s">
        <v>8328</v>
      </c>
      <c r="R1923" t="s">
        <v>8332</v>
      </c>
      <c r="S1923" s="13">
        <f t="shared" si="121"/>
        <v>41074.221562500003</v>
      </c>
      <c r="T1923" s="12">
        <f t="shared" si="119"/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ref="O1924:O1987" si="122">E1924/D1924</f>
        <v>1.1555</v>
      </c>
      <c r="P1924" s="6">
        <f t="shared" si="120"/>
        <v>36.109375</v>
      </c>
      <c r="Q1924" t="s">
        <v>8328</v>
      </c>
      <c r="R1924" t="s">
        <v>8332</v>
      </c>
      <c r="S1924" s="13">
        <f t="shared" si="121"/>
        <v>41590.255868055552</v>
      </c>
      <c r="T1924" s="12">
        <f t="shared" ref="T1924:T1987" si="123">(((I1924/60)/60)/24)+DATE(1970,1,1)</f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2"/>
        <v>2.4079999999999999</v>
      </c>
      <c r="P1925" s="6">
        <f t="shared" si="120"/>
        <v>23.153846153846153</v>
      </c>
      <c r="Q1925" t="s">
        <v>8328</v>
      </c>
      <c r="R1925" t="s">
        <v>8332</v>
      </c>
      <c r="S1925" s="13">
        <f t="shared" si="121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2"/>
        <v>1.1439999999999999</v>
      </c>
      <c r="P1926" s="6">
        <f t="shared" si="120"/>
        <v>104</v>
      </c>
      <c r="Q1926" t="s">
        <v>8328</v>
      </c>
      <c r="R1926" t="s">
        <v>8332</v>
      </c>
      <c r="S1926" s="13">
        <f t="shared" si="121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2"/>
        <v>1.1033333333333333</v>
      </c>
      <c r="P1927" s="6">
        <f t="shared" si="120"/>
        <v>31.826923076923077</v>
      </c>
      <c r="Q1927" t="s">
        <v>8328</v>
      </c>
      <c r="R1927" t="s">
        <v>8332</v>
      </c>
      <c r="S1927" s="13">
        <f t="shared" si="121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2"/>
        <v>1.9537933333333333</v>
      </c>
      <c r="P1928" s="6">
        <f t="shared" si="120"/>
        <v>27.3896261682243</v>
      </c>
      <c r="Q1928" t="s">
        <v>8328</v>
      </c>
      <c r="R1928" t="s">
        <v>8332</v>
      </c>
      <c r="S1928" s="13">
        <f t="shared" si="121"/>
        <v>40456.954351851848</v>
      </c>
      <c r="T1928" s="12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2"/>
        <v>1.0333333333333334</v>
      </c>
      <c r="P1929" s="6">
        <f t="shared" si="120"/>
        <v>56.363636363636367</v>
      </c>
      <c r="Q1929" t="s">
        <v>8328</v>
      </c>
      <c r="R1929" t="s">
        <v>8332</v>
      </c>
      <c r="S1929" s="13">
        <f t="shared" si="121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2"/>
        <v>1.031372549019608</v>
      </c>
      <c r="P1930" s="6">
        <f t="shared" si="120"/>
        <v>77.352941176470594</v>
      </c>
      <c r="Q1930" t="s">
        <v>8328</v>
      </c>
      <c r="R1930" t="s">
        <v>8332</v>
      </c>
      <c r="S1930" s="13">
        <f t="shared" si="121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2"/>
        <v>1.003125</v>
      </c>
      <c r="P1931" s="6">
        <f t="shared" si="120"/>
        <v>42.8</v>
      </c>
      <c r="Q1931" t="s">
        <v>8328</v>
      </c>
      <c r="R1931" t="s">
        <v>8332</v>
      </c>
      <c r="S1931" s="13">
        <f t="shared" si="121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2"/>
        <v>1.27</v>
      </c>
      <c r="P1932" s="6">
        <f t="shared" si="120"/>
        <v>48.846153846153847</v>
      </c>
      <c r="Q1932" t="s">
        <v>8328</v>
      </c>
      <c r="R1932" t="s">
        <v>8332</v>
      </c>
      <c r="S1932" s="13">
        <f t="shared" si="121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2"/>
        <v>1.20601</v>
      </c>
      <c r="P1933" s="6">
        <f t="shared" si="120"/>
        <v>48.240400000000001</v>
      </c>
      <c r="Q1933" t="s">
        <v>8328</v>
      </c>
      <c r="R1933" t="s">
        <v>8332</v>
      </c>
      <c r="S1933" s="13">
        <f t="shared" si="121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2"/>
        <v>1.0699047619047619</v>
      </c>
      <c r="P1934" s="6">
        <f t="shared" si="120"/>
        <v>70.212500000000006</v>
      </c>
      <c r="Q1934" t="s">
        <v>8328</v>
      </c>
      <c r="R1934" t="s">
        <v>8332</v>
      </c>
      <c r="S1934" s="13">
        <f t="shared" si="121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2"/>
        <v>1.7243333333333333</v>
      </c>
      <c r="P1935" s="6">
        <f t="shared" si="120"/>
        <v>94.054545454545448</v>
      </c>
      <c r="Q1935" t="s">
        <v>8328</v>
      </c>
      <c r="R1935" t="s">
        <v>8332</v>
      </c>
      <c r="S1935" s="13">
        <f t="shared" si="121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2"/>
        <v>1.2362</v>
      </c>
      <c r="P1936" s="6">
        <f t="shared" si="120"/>
        <v>80.272727272727266</v>
      </c>
      <c r="Q1936" t="s">
        <v>8328</v>
      </c>
      <c r="R1936" t="s">
        <v>8332</v>
      </c>
      <c r="S1936" s="13">
        <f t="shared" si="121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2"/>
        <v>1.0840000000000001</v>
      </c>
      <c r="P1937" s="6">
        <f t="shared" si="120"/>
        <v>54.2</v>
      </c>
      <c r="Q1937" t="s">
        <v>8328</v>
      </c>
      <c r="R1937" t="s">
        <v>8332</v>
      </c>
      <c r="S1937" s="13">
        <f t="shared" si="121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2"/>
        <v>1.1652013333333333</v>
      </c>
      <c r="P1938" s="6">
        <f t="shared" si="120"/>
        <v>60.26903448275862</v>
      </c>
      <c r="Q1938" t="s">
        <v>8328</v>
      </c>
      <c r="R1938" t="s">
        <v>8332</v>
      </c>
      <c r="S1938" s="13">
        <f t="shared" si="121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2"/>
        <v>1.8724499999999999</v>
      </c>
      <c r="P1939" s="6">
        <f t="shared" si="120"/>
        <v>38.740344827586206</v>
      </c>
      <c r="Q1939" t="s">
        <v>8328</v>
      </c>
      <c r="R1939" t="s">
        <v>8332</v>
      </c>
      <c r="S1939" s="13">
        <f t="shared" si="121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2"/>
        <v>1.1593333333333333</v>
      </c>
      <c r="P1940" s="6">
        <f t="shared" si="120"/>
        <v>152.54385964912279</v>
      </c>
      <c r="Q1940" t="s">
        <v>8328</v>
      </c>
      <c r="R1940" t="s">
        <v>8332</v>
      </c>
      <c r="S1940" s="13">
        <f t="shared" si="121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2"/>
        <v>1.107</v>
      </c>
      <c r="P1941" s="6">
        <f t="shared" si="120"/>
        <v>115.3125</v>
      </c>
      <c r="Q1941" t="s">
        <v>8328</v>
      </c>
      <c r="R1941" t="s">
        <v>8332</v>
      </c>
      <c r="S1941" s="13">
        <f t="shared" si="121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2"/>
        <v>1.7092307692307693</v>
      </c>
      <c r="P1942" s="6">
        <f t="shared" si="120"/>
        <v>35.838709677419352</v>
      </c>
      <c r="Q1942" t="s">
        <v>8328</v>
      </c>
      <c r="R1942" t="s">
        <v>8332</v>
      </c>
      <c r="S1942" s="13">
        <f t="shared" si="121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2"/>
        <v>1.2611835600000001</v>
      </c>
      <c r="P1943" s="6">
        <f t="shared" si="120"/>
        <v>64.570118779438872</v>
      </c>
      <c r="Q1943" t="s">
        <v>8322</v>
      </c>
      <c r="R1943" t="s">
        <v>8352</v>
      </c>
      <c r="S1943" s="13">
        <f t="shared" si="121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2"/>
        <v>1.3844033333333334</v>
      </c>
      <c r="P1944" s="6">
        <f t="shared" si="120"/>
        <v>87.436000000000007</v>
      </c>
      <c r="Q1944" t="s">
        <v>8322</v>
      </c>
      <c r="R1944" t="s">
        <v>8352</v>
      </c>
      <c r="S1944" s="13">
        <f t="shared" si="121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2"/>
        <v>17.052499999999998</v>
      </c>
      <c r="P1945" s="6">
        <f t="shared" si="120"/>
        <v>68.815577078288939</v>
      </c>
      <c r="Q1945" t="s">
        <v>8322</v>
      </c>
      <c r="R1945" t="s">
        <v>8352</v>
      </c>
      <c r="S1945" s="13">
        <f t="shared" si="121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2"/>
        <v>7.8805550000000002</v>
      </c>
      <c r="P1946" s="6">
        <f t="shared" si="120"/>
        <v>176.200223588597</v>
      </c>
      <c r="Q1946" t="s">
        <v>8322</v>
      </c>
      <c r="R1946" t="s">
        <v>8352</v>
      </c>
      <c r="S1946" s="13">
        <f t="shared" si="121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2"/>
        <v>3.4801799999999998</v>
      </c>
      <c r="P1947" s="6">
        <f t="shared" si="120"/>
        <v>511.79117647058825</v>
      </c>
      <c r="Q1947" t="s">
        <v>8322</v>
      </c>
      <c r="R1947" t="s">
        <v>8352</v>
      </c>
      <c r="S1947" s="13">
        <f t="shared" si="121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2"/>
        <v>1.4974666666666667</v>
      </c>
      <c r="P1948" s="6">
        <f t="shared" si="120"/>
        <v>160.44285714285715</v>
      </c>
      <c r="Q1948" t="s">
        <v>8322</v>
      </c>
      <c r="R1948" t="s">
        <v>8352</v>
      </c>
      <c r="S1948" s="13">
        <f t="shared" si="121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2"/>
        <v>1.0063375000000001</v>
      </c>
      <c r="P1949" s="6">
        <f t="shared" si="120"/>
        <v>35.003043478260871</v>
      </c>
      <c r="Q1949" t="s">
        <v>8322</v>
      </c>
      <c r="R1949" t="s">
        <v>8352</v>
      </c>
      <c r="S1949" s="13">
        <f t="shared" si="121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2"/>
        <v>8.0021100000000001</v>
      </c>
      <c r="P1950" s="6">
        <f t="shared" si="120"/>
        <v>188.50671378091872</v>
      </c>
      <c r="Q1950" t="s">
        <v>8322</v>
      </c>
      <c r="R1950" t="s">
        <v>8352</v>
      </c>
      <c r="S1950" s="13">
        <f t="shared" si="121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2"/>
        <v>1.0600260000000001</v>
      </c>
      <c r="P1951" s="6">
        <f t="shared" si="120"/>
        <v>56.204984093319197</v>
      </c>
      <c r="Q1951" t="s">
        <v>8322</v>
      </c>
      <c r="R1951" t="s">
        <v>8352</v>
      </c>
      <c r="S1951" s="13">
        <f t="shared" si="121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2"/>
        <v>2.0051866666666669</v>
      </c>
      <c r="P1952" s="6">
        <f t="shared" si="120"/>
        <v>51.3054157782516</v>
      </c>
      <c r="Q1952" t="s">
        <v>8322</v>
      </c>
      <c r="R1952" t="s">
        <v>8352</v>
      </c>
      <c r="S1952" s="13">
        <f t="shared" si="121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2"/>
        <v>2.1244399999999999</v>
      </c>
      <c r="P1953" s="6">
        <f t="shared" si="120"/>
        <v>127.36450839328538</v>
      </c>
      <c r="Q1953" t="s">
        <v>8322</v>
      </c>
      <c r="R1953" t="s">
        <v>8352</v>
      </c>
      <c r="S1953" s="13">
        <f t="shared" si="121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2"/>
        <v>1.9847237142857144</v>
      </c>
      <c r="P1954" s="6">
        <f t="shared" si="120"/>
        <v>101.85532258064516</v>
      </c>
      <c r="Q1954" t="s">
        <v>8322</v>
      </c>
      <c r="R1954" t="s">
        <v>8352</v>
      </c>
      <c r="S1954" s="13">
        <f t="shared" si="121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2"/>
        <v>2.2594666666666665</v>
      </c>
      <c r="P1955" s="6">
        <f t="shared" si="120"/>
        <v>230.55782312925169</v>
      </c>
      <c r="Q1955" t="s">
        <v>8322</v>
      </c>
      <c r="R1955" t="s">
        <v>8352</v>
      </c>
      <c r="S1955" s="13">
        <f t="shared" si="121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2"/>
        <v>6.9894800000000004</v>
      </c>
      <c r="P1956" s="6">
        <f t="shared" si="120"/>
        <v>842.10602409638557</v>
      </c>
      <c r="Q1956" t="s">
        <v>8322</v>
      </c>
      <c r="R1956" t="s">
        <v>8352</v>
      </c>
      <c r="S1956" s="13">
        <f t="shared" si="121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2"/>
        <v>3.9859528571428569</v>
      </c>
      <c r="P1957" s="6">
        <f t="shared" si="120"/>
        <v>577.27593103448271</v>
      </c>
      <c r="Q1957" t="s">
        <v>8322</v>
      </c>
      <c r="R1957" t="s">
        <v>8352</v>
      </c>
      <c r="S1957" s="13">
        <f t="shared" si="121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2"/>
        <v>2.9403333333333332</v>
      </c>
      <c r="P1958" s="6">
        <f t="shared" si="120"/>
        <v>483.34246575342468</v>
      </c>
      <c r="Q1958" t="s">
        <v>8322</v>
      </c>
      <c r="R1958" t="s">
        <v>8352</v>
      </c>
      <c r="S1958" s="13">
        <f t="shared" si="121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2"/>
        <v>1.6750470000000002</v>
      </c>
      <c r="P1959" s="6">
        <f t="shared" si="120"/>
        <v>76.138500000000008</v>
      </c>
      <c r="Q1959" t="s">
        <v>8322</v>
      </c>
      <c r="R1959" t="s">
        <v>8352</v>
      </c>
      <c r="S1959" s="13">
        <f t="shared" si="121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2"/>
        <v>14.355717142857143</v>
      </c>
      <c r="P1960" s="6">
        <f t="shared" si="120"/>
        <v>74.107684365781708</v>
      </c>
      <c r="Q1960" t="s">
        <v>8322</v>
      </c>
      <c r="R1960" t="s">
        <v>8352</v>
      </c>
      <c r="S1960" s="13">
        <f t="shared" si="121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2"/>
        <v>1.5673440000000001</v>
      </c>
      <c r="P1961" s="6">
        <f t="shared" si="120"/>
        <v>36.965660377358489</v>
      </c>
      <c r="Q1961" t="s">
        <v>8322</v>
      </c>
      <c r="R1961" t="s">
        <v>8352</v>
      </c>
      <c r="S1961" s="13">
        <f t="shared" si="121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2"/>
        <v>1.1790285714285715</v>
      </c>
      <c r="P1962" s="6">
        <f t="shared" si="120"/>
        <v>2500.969696969697</v>
      </c>
      <c r="Q1962" t="s">
        <v>8322</v>
      </c>
      <c r="R1962" t="s">
        <v>8352</v>
      </c>
      <c r="S1962" s="13">
        <f t="shared" si="121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2"/>
        <v>11.053811999999999</v>
      </c>
      <c r="P1963" s="6">
        <f t="shared" si="120"/>
        <v>67.690214329454989</v>
      </c>
      <c r="Q1963" t="s">
        <v>8322</v>
      </c>
      <c r="R1963" t="s">
        <v>8352</v>
      </c>
      <c r="S1963" s="13">
        <f t="shared" si="121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2"/>
        <v>1.9292499999999999</v>
      </c>
      <c r="P1964" s="6">
        <f t="shared" si="120"/>
        <v>63.04738562091503</v>
      </c>
      <c r="Q1964" t="s">
        <v>8322</v>
      </c>
      <c r="R1964" t="s">
        <v>8352</v>
      </c>
      <c r="S1964" s="13">
        <f t="shared" si="121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2"/>
        <v>1.268842105263158</v>
      </c>
      <c r="P1965" s="6">
        <f t="shared" si="120"/>
        <v>117.6</v>
      </c>
      <c r="Q1965" t="s">
        <v>8322</v>
      </c>
      <c r="R1965" t="s">
        <v>8352</v>
      </c>
      <c r="S1965" s="13">
        <f t="shared" si="121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2"/>
        <v>2.5957748878923765</v>
      </c>
      <c r="P1966" s="6">
        <f t="shared" si="120"/>
        <v>180.75185011709601</v>
      </c>
      <c r="Q1966" t="s">
        <v>8322</v>
      </c>
      <c r="R1966" t="s">
        <v>8352</v>
      </c>
      <c r="S1966" s="13">
        <f t="shared" si="121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2"/>
        <v>2.6227999999999998</v>
      </c>
      <c r="P1967" s="6">
        <f t="shared" si="120"/>
        <v>127.32038834951456</v>
      </c>
      <c r="Q1967" t="s">
        <v>8322</v>
      </c>
      <c r="R1967" t="s">
        <v>8352</v>
      </c>
      <c r="S1967" s="13">
        <f t="shared" si="121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2"/>
        <v>2.0674309000000002</v>
      </c>
      <c r="P1968" s="6">
        <f t="shared" si="120"/>
        <v>136.6444745538665</v>
      </c>
      <c r="Q1968" t="s">
        <v>8322</v>
      </c>
      <c r="R1968" t="s">
        <v>8352</v>
      </c>
      <c r="S1968" s="13">
        <f t="shared" si="121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2"/>
        <v>3.7012999999999998</v>
      </c>
      <c r="P1969" s="6">
        <f t="shared" si="120"/>
        <v>182.78024691358024</v>
      </c>
      <c r="Q1969" t="s">
        <v>8322</v>
      </c>
      <c r="R1969" t="s">
        <v>8352</v>
      </c>
      <c r="S1969" s="13">
        <f t="shared" si="121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2"/>
        <v>2.8496600000000001</v>
      </c>
      <c r="P1970" s="6">
        <f t="shared" si="120"/>
        <v>279.37843137254902</v>
      </c>
      <c r="Q1970" t="s">
        <v>8322</v>
      </c>
      <c r="R1970" t="s">
        <v>8352</v>
      </c>
      <c r="S1970" s="13">
        <f t="shared" si="121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2"/>
        <v>5.7907999999999999</v>
      </c>
      <c r="P1971" s="6">
        <f t="shared" si="120"/>
        <v>61.375728669846318</v>
      </c>
      <c r="Q1971" t="s">
        <v>8322</v>
      </c>
      <c r="R1971" t="s">
        <v>8352</v>
      </c>
      <c r="S1971" s="13">
        <f t="shared" si="121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2"/>
        <v>11.318</v>
      </c>
      <c r="P1972" s="6">
        <f t="shared" si="120"/>
        <v>80.727532097004286</v>
      </c>
      <c r="Q1972" t="s">
        <v>8322</v>
      </c>
      <c r="R1972" t="s">
        <v>8352</v>
      </c>
      <c r="S1972" s="13">
        <f t="shared" si="121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2"/>
        <v>2.6302771750000002</v>
      </c>
      <c r="P1973" s="6">
        <f t="shared" si="120"/>
        <v>272.35590732591254</v>
      </c>
      <c r="Q1973" t="s">
        <v>8322</v>
      </c>
      <c r="R1973" t="s">
        <v>8352</v>
      </c>
      <c r="S1973" s="13">
        <f t="shared" si="121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2"/>
        <v>6.7447999999999997</v>
      </c>
      <c r="P1974" s="6">
        <f t="shared" si="120"/>
        <v>70.848739495798313</v>
      </c>
      <c r="Q1974" t="s">
        <v>8322</v>
      </c>
      <c r="R1974" t="s">
        <v>8352</v>
      </c>
      <c r="S1974" s="13">
        <f t="shared" si="121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2"/>
        <v>2.5683081313131315</v>
      </c>
      <c r="P1975" s="6">
        <f t="shared" si="120"/>
        <v>247.94003412969283</v>
      </c>
      <c r="Q1975" t="s">
        <v>8322</v>
      </c>
      <c r="R1975" t="s">
        <v>8352</v>
      </c>
      <c r="S1975" s="13">
        <f t="shared" si="121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2"/>
        <v>3.7549600000000001</v>
      </c>
      <c r="P1976" s="6">
        <f t="shared" si="120"/>
        <v>186.81393034825871</v>
      </c>
      <c r="Q1976" t="s">
        <v>8322</v>
      </c>
      <c r="R1976" t="s">
        <v>8352</v>
      </c>
      <c r="S1976" s="13">
        <f t="shared" si="121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2"/>
        <v>2.0870837499999997</v>
      </c>
      <c r="P1977" s="6">
        <f t="shared" si="120"/>
        <v>131.98948616600788</v>
      </c>
      <c r="Q1977" t="s">
        <v>8322</v>
      </c>
      <c r="R1977" t="s">
        <v>8352</v>
      </c>
      <c r="S1977" s="13">
        <f t="shared" si="121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2"/>
        <v>3.4660000000000002</v>
      </c>
      <c r="P1978" s="6">
        <f t="shared" si="120"/>
        <v>29.310782241014799</v>
      </c>
      <c r="Q1978" t="s">
        <v>8322</v>
      </c>
      <c r="R1978" t="s">
        <v>8352</v>
      </c>
      <c r="S1978" s="13">
        <f t="shared" si="121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2"/>
        <v>4.0232999999999999</v>
      </c>
      <c r="P1979" s="6">
        <f t="shared" si="120"/>
        <v>245.02436053593178</v>
      </c>
      <c r="Q1979" t="s">
        <v>8322</v>
      </c>
      <c r="R1979" t="s">
        <v>8352</v>
      </c>
      <c r="S1979" s="13">
        <f t="shared" si="121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2"/>
        <v>10.2684514</v>
      </c>
      <c r="P1980" s="6">
        <f t="shared" si="120"/>
        <v>1323.2540463917526</v>
      </c>
      <c r="Q1980" t="s">
        <v>8322</v>
      </c>
      <c r="R1980" t="s">
        <v>8352</v>
      </c>
      <c r="S1980" s="13">
        <f t="shared" si="121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2"/>
        <v>1.14901155</v>
      </c>
      <c r="P1981" s="6">
        <f t="shared" si="120"/>
        <v>282.65966789667897</v>
      </c>
      <c r="Q1981" t="s">
        <v>8322</v>
      </c>
      <c r="R1981" t="s">
        <v>8352</v>
      </c>
      <c r="S1981" s="13">
        <f t="shared" si="121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2"/>
        <v>3.5482402000000004</v>
      </c>
      <c r="P1982" s="6">
        <f t="shared" si="120"/>
        <v>91.214401028277635</v>
      </c>
      <c r="Q1982" t="s">
        <v>8322</v>
      </c>
      <c r="R1982" t="s">
        <v>8352</v>
      </c>
      <c r="S1982" s="13">
        <f t="shared" si="121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2"/>
        <v>5.0799999999999998E-2</v>
      </c>
      <c r="P1983" s="6">
        <f t="shared" si="120"/>
        <v>31.75</v>
      </c>
      <c r="Q1983" t="s">
        <v>8341</v>
      </c>
      <c r="R1983" t="s">
        <v>8353</v>
      </c>
      <c r="S1983" s="13">
        <f t="shared" si="121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2"/>
        <v>0</v>
      </c>
      <c r="P1984" s="6" t="e">
        <f t="shared" si="120"/>
        <v>#DIV/0!</v>
      </c>
      <c r="Q1984" t="s">
        <v>8341</v>
      </c>
      <c r="R1984" t="s">
        <v>8353</v>
      </c>
      <c r="S1984" s="13">
        <f t="shared" si="121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2"/>
        <v>4.2999999999999997E-2</v>
      </c>
      <c r="P1985" s="6">
        <f t="shared" si="120"/>
        <v>88.6875</v>
      </c>
      <c r="Q1985" t="s">
        <v>8341</v>
      </c>
      <c r="R1985" t="s">
        <v>8353</v>
      </c>
      <c r="S1985" s="13">
        <f t="shared" si="121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2"/>
        <v>0.21146666666666666</v>
      </c>
      <c r="P1986" s="6">
        <f t="shared" ref="P1986:P2049" si="124">E1986/L1986</f>
        <v>453.14285714285717</v>
      </c>
      <c r="Q1986" t="s">
        <v>8341</v>
      </c>
      <c r="R1986" t="s">
        <v>8353</v>
      </c>
      <c r="S1986" s="13">
        <f t="shared" ref="S1986:S2049" si="125">(((J1986/60)/60)/24)+DATE(1970,1,1)</f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2"/>
        <v>3.1875000000000001E-2</v>
      </c>
      <c r="P1987" s="6">
        <f t="shared" si="124"/>
        <v>12.75</v>
      </c>
      <c r="Q1987" t="s">
        <v>8341</v>
      </c>
      <c r="R1987" t="s">
        <v>8353</v>
      </c>
      <c r="S1987" s="13">
        <f t="shared" si="125"/>
        <v>42555.698738425926</v>
      </c>
      <c r="T1987" s="12">
        <f t="shared" si="123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ref="O1988:O2051" si="126">E1988/D1988</f>
        <v>5.0000000000000001E-4</v>
      </c>
      <c r="P1988" s="6">
        <f t="shared" si="124"/>
        <v>1</v>
      </c>
      <c r="Q1988" t="s">
        <v>8341</v>
      </c>
      <c r="R1988" t="s">
        <v>8353</v>
      </c>
      <c r="S1988" s="13">
        <f t="shared" si="125"/>
        <v>42413.433831018512</v>
      </c>
      <c r="T1988" s="12">
        <f t="shared" ref="T1988:T2051" si="127"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6"/>
        <v>0.42472727272727273</v>
      </c>
      <c r="P1989" s="6">
        <f t="shared" si="124"/>
        <v>83.428571428571431</v>
      </c>
      <c r="Q1989" t="s">
        <v>8341</v>
      </c>
      <c r="R1989" t="s">
        <v>8353</v>
      </c>
      <c r="S1989" s="13">
        <f t="shared" si="125"/>
        <v>42034.639768518522</v>
      </c>
      <c r="T1989" s="12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6"/>
        <v>4.1666666666666666E-3</v>
      </c>
      <c r="P1990" s="6">
        <f t="shared" si="124"/>
        <v>25</v>
      </c>
      <c r="Q1990" t="s">
        <v>8341</v>
      </c>
      <c r="R1990" t="s">
        <v>8353</v>
      </c>
      <c r="S1990" s="13">
        <f t="shared" si="125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6"/>
        <v>0.01</v>
      </c>
      <c r="P1991" s="6">
        <f t="shared" si="124"/>
        <v>50</v>
      </c>
      <c r="Q1991" t="s">
        <v>8341</v>
      </c>
      <c r="R1991" t="s">
        <v>8353</v>
      </c>
      <c r="S1991" s="13">
        <f t="shared" si="125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6"/>
        <v>0.16966666666666666</v>
      </c>
      <c r="P1992" s="6">
        <f t="shared" si="124"/>
        <v>101.8</v>
      </c>
      <c r="Q1992" t="s">
        <v>8341</v>
      </c>
      <c r="R1992" t="s">
        <v>8353</v>
      </c>
      <c r="S1992" s="13">
        <f t="shared" si="125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6"/>
        <v>7.0000000000000007E-2</v>
      </c>
      <c r="P1993" s="6">
        <f t="shared" si="124"/>
        <v>46.666666666666664</v>
      </c>
      <c r="Q1993" t="s">
        <v>8341</v>
      </c>
      <c r="R1993" t="s">
        <v>8353</v>
      </c>
      <c r="S1993" s="13">
        <f t="shared" si="125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6"/>
        <v>1.3333333333333333E-3</v>
      </c>
      <c r="P1994" s="6">
        <f t="shared" si="124"/>
        <v>1</v>
      </c>
      <c r="Q1994" t="s">
        <v>8341</v>
      </c>
      <c r="R1994" t="s">
        <v>8353</v>
      </c>
      <c r="S1994" s="13">
        <f t="shared" si="125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6"/>
        <v>0</v>
      </c>
      <c r="P1995" s="6" t="e">
        <f t="shared" si="124"/>
        <v>#DIV/0!</v>
      </c>
      <c r="Q1995" t="s">
        <v>8341</v>
      </c>
      <c r="R1995" t="s">
        <v>8353</v>
      </c>
      <c r="S1995" s="13">
        <f t="shared" si="125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6"/>
        <v>0</v>
      </c>
      <c r="P1996" s="6" t="e">
        <f t="shared" si="124"/>
        <v>#DIV/0!</v>
      </c>
      <c r="Q1996" t="s">
        <v>8341</v>
      </c>
      <c r="R1996" t="s">
        <v>8353</v>
      </c>
      <c r="S1996" s="13">
        <f t="shared" si="125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6"/>
        <v>7.8E-2</v>
      </c>
      <c r="P1997" s="6">
        <f t="shared" si="124"/>
        <v>26</v>
      </c>
      <c r="Q1997" t="s">
        <v>8341</v>
      </c>
      <c r="R1997" t="s">
        <v>8353</v>
      </c>
      <c r="S1997" s="13">
        <f t="shared" si="125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6"/>
        <v>0</v>
      </c>
      <c r="P1998" s="6" t="e">
        <f t="shared" si="124"/>
        <v>#DIV/0!</v>
      </c>
      <c r="Q1998" t="s">
        <v>8341</v>
      </c>
      <c r="R1998" t="s">
        <v>8353</v>
      </c>
      <c r="S1998" s="13">
        <f t="shared" si="125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6"/>
        <v>0</v>
      </c>
      <c r="P1999" s="6" t="e">
        <f t="shared" si="124"/>
        <v>#DIV/0!</v>
      </c>
      <c r="Q1999" t="s">
        <v>8341</v>
      </c>
      <c r="R1999" t="s">
        <v>8353</v>
      </c>
      <c r="S1999" s="13">
        <f t="shared" si="125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6"/>
        <v>0.26200000000000001</v>
      </c>
      <c r="P2000" s="6">
        <f t="shared" si="124"/>
        <v>218.33333333333334</v>
      </c>
      <c r="Q2000" t="s">
        <v>8341</v>
      </c>
      <c r="R2000" t="s">
        <v>8353</v>
      </c>
      <c r="S2000" s="13">
        <f t="shared" si="125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6"/>
        <v>7.6129032258064515E-3</v>
      </c>
      <c r="P2001" s="6">
        <f t="shared" si="124"/>
        <v>33.714285714285715</v>
      </c>
      <c r="Q2001" t="s">
        <v>8341</v>
      </c>
      <c r="R2001" t="s">
        <v>8353</v>
      </c>
      <c r="S2001" s="13">
        <f t="shared" si="125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6"/>
        <v>0.125</v>
      </c>
      <c r="P2002" s="6">
        <f t="shared" si="124"/>
        <v>25</v>
      </c>
      <c r="Q2002" t="s">
        <v>8341</v>
      </c>
      <c r="R2002" t="s">
        <v>8353</v>
      </c>
      <c r="S2002" s="13">
        <f t="shared" si="125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6"/>
        <v>3.8212909090909091</v>
      </c>
      <c r="P2003" s="6">
        <f t="shared" si="124"/>
        <v>128.38790470372632</v>
      </c>
      <c r="Q2003" t="s">
        <v>8322</v>
      </c>
      <c r="R2003" t="s">
        <v>8352</v>
      </c>
      <c r="S2003" s="13">
        <f t="shared" si="125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6"/>
        <v>2.1679422000000002</v>
      </c>
      <c r="P2004" s="6">
        <f t="shared" si="124"/>
        <v>78.834261818181815</v>
      </c>
      <c r="Q2004" t="s">
        <v>8322</v>
      </c>
      <c r="R2004" t="s">
        <v>8352</v>
      </c>
      <c r="S2004" s="13">
        <f t="shared" si="125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6"/>
        <v>3.12</v>
      </c>
      <c r="P2005" s="6">
        <f t="shared" si="124"/>
        <v>91.764705882352942</v>
      </c>
      <c r="Q2005" t="s">
        <v>8322</v>
      </c>
      <c r="R2005" t="s">
        <v>8352</v>
      </c>
      <c r="S2005" s="13">
        <f t="shared" si="125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6"/>
        <v>2.3442048</v>
      </c>
      <c r="P2006" s="6">
        <f t="shared" si="124"/>
        <v>331.10237288135596</v>
      </c>
      <c r="Q2006" t="s">
        <v>8322</v>
      </c>
      <c r="R2006" t="s">
        <v>8352</v>
      </c>
      <c r="S2006" s="13">
        <f t="shared" si="125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6"/>
        <v>1.236801</v>
      </c>
      <c r="P2007" s="6">
        <f t="shared" si="124"/>
        <v>194.26193717277485</v>
      </c>
      <c r="Q2007" t="s">
        <v>8322</v>
      </c>
      <c r="R2007" t="s">
        <v>8352</v>
      </c>
      <c r="S2007" s="13">
        <f t="shared" si="125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6"/>
        <v>2.4784000000000002</v>
      </c>
      <c r="P2008" s="6">
        <f t="shared" si="124"/>
        <v>408.97689768976898</v>
      </c>
      <c r="Q2008" t="s">
        <v>8322</v>
      </c>
      <c r="R2008" t="s">
        <v>8352</v>
      </c>
      <c r="S2008" s="13">
        <f t="shared" si="125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6"/>
        <v>1.157092</v>
      </c>
      <c r="P2009" s="6">
        <f t="shared" si="124"/>
        <v>84.459270072992695</v>
      </c>
      <c r="Q2009" t="s">
        <v>8322</v>
      </c>
      <c r="R2009" t="s">
        <v>8352</v>
      </c>
      <c r="S2009" s="13">
        <f t="shared" si="125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6"/>
        <v>1.1707484768810599</v>
      </c>
      <c r="P2010" s="6">
        <f t="shared" si="124"/>
        <v>44.853658536585364</v>
      </c>
      <c r="Q2010" t="s">
        <v>8322</v>
      </c>
      <c r="R2010" t="s">
        <v>8352</v>
      </c>
      <c r="S2010" s="13">
        <f t="shared" si="125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6"/>
        <v>3.05158</v>
      </c>
      <c r="P2011" s="6">
        <f t="shared" si="124"/>
        <v>383.3643216080402</v>
      </c>
      <c r="Q2011" t="s">
        <v>8322</v>
      </c>
      <c r="R2011" t="s">
        <v>8352</v>
      </c>
      <c r="S2011" s="13">
        <f t="shared" si="125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6"/>
        <v>3.2005299999999997</v>
      </c>
      <c r="P2012" s="6">
        <f t="shared" si="124"/>
        <v>55.276856649395505</v>
      </c>
      <c r="Q2012" t="s">
        <v>8322</v>
      </c>
      <c r="R2012" t="s">
        <v>8352</v>
      </c>
      <c r="S2012" s="13">
        <f t="shared" si="125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6"/>
        <v>8.1956399999999991</v>
      </c>
      <c r="P2013" s="6">
        <f t="shared" si="124"/>
        <v>422.02059732234807</v>
      </c>
      <c r="Q2013" t="s">
        <v>8322</v>
      </c>
      <c r="R2013" t="s">
        <v>8352</v>
      </c>
      <c r="S2013" s="13">
        <f t="shared" si="125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6"/>
        <v>2.3490000000000002</v>
      </c>
      <c r="P2014" s="6">
        <f t="shared" si="124"/>
        <v>64.180327868852459</v>
      </c>
      <c r="Q2014" t="s">
        <v>8322</v>
      </c>
      <c r="R2014" t="s">
        <v>8352</v>
      </c>
      <c r="S2014" s="13">
        <f t="shared" si="125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6"/>
        <v>4.9491375</v>
      </c>
      <c r="P2015" s="6">
        <f t="shared" si="124"/>
        <v>173.57781674704077</v>
      </c>
      <c r="Q2015" t="s">
        <v>8322</v>
      </c>
      <c r="R2015" t="s">
        <v>8352</v>
      </c>
      <c r="S2015" s="13">
        <f t="shared" si="125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6"/>
        <v>78.137822333333332</v>
      </c>
      <c r="P2016" s="6">
        <f t="shared" si="124"/>
        <v>88.601680840609291</v>
      </c>
      <c r="Q2016" t="s">
        <v>8322</v>
      </c>
      <c r="R2016" t="s">
        <v>8352</v>
      </c>
      <c r="S2016" s="13">
        <f t="shared" si="125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6"/>
        <v>1.1300013888888889</v>
      </c>
      <c r="P2017" s="6">
        <f t="shared" si="124"/>
        <v>50.222283950617282</v>
      </c>
      <c r="Q2017" t="s">
        <v>8322</v>
      </c>
      <c r="R2017" t="s">
        <v>8352</v>
      </c>
      <c r="S2017" s="13">
        <f t="shared" si="125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6"/>
        <v>9.2154220000000002</v>
      </c>
      <c r="P2018" s="6">
        <f t="shared" si="124"/>
        <v>192.38876826722338</v>
      </c>
      <c r="Q2018" t="s">
        <v>8322</v>
      </c>
      <c r="R2018" t="s">
        <v>8352</v>
      </c>
      <c r="S2018" s="13">
        <f t="shared" si="125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6"/>
        <v>1.2510239999999999</v>
      </c>
      <c r="P2019" s="6">
        <f t="shared" si="124"/>
        <v>73.416901408450698</v>
      </c>
      <c r="Q2019" t="s">
        <v>8322</v>
      </c>
      <c r="R2019" t="s">
        <v>8352</v>
      </c>
      <c r="S2019" s="13">
        <f t="shared" si="125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6"/>
        <v>1.0224343076923077</v>
      </c>
      <c r="P2020" s="6">
        <f t="shared" si="124"/>
        <v>147.68495555555555</v>
      </c>
      <c r="Q2020" t="s">
        <v>8322</v>
      </c>
      <c r="R2020" t="s">
        <v>8352</v>
      </c>
      <c r="S2020" s="13">
        <f t="shared" si="125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6"/>
        <v>4.8490975000000001</v>
      </c>
      <c r="P2021" s="6">
        <f t="shared" si="124"/>
        <v>108.96848314606741</v>
      </c>
      <c r="Q2021" t="s">
        <v>8322</v>
      </c>
      <c r="R2021" t="s">
        <v>8352</v>
      </c>
      <c r="S2021" s="13">
        <f t="shared" si="125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6"/>
        <v>1.9233333333333333</v>
      </c>
      <c r="P2022" s="6">
        <f t="shared" si="124"/>
        <v>23.647540983606557</v>
      </c>
      <c r="Q2022" t="s">
        <v>8322</v>
      </c>
      <c r="R2022" t="s">
        <v>8352</v>
      </c>
      <c r="S2022" s="13">
        <f t="shared" si="125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6"/>
        <v>2.8109999999999999</v>
      </c>
      <c r="P2023" s="6">
        <f t="shared" si="124"/>
        <v>147.94736842105263</v>
      </c>
      <c r="Q2023" t="s">
        <v>8322</v>
      </c>
      <c r="R2023" t="s">
        <v>8352</v>
      </c>
      <c r="S2023" s="13">
        <f t="shared" si="125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6"/>
        <v>1.2513700000000001</v>
      </c>
      <c r="P2024" s="6">
        <f t="shared" si="124"/>
        <v>385.03692307692307</v>
      </c>
      <c r="Q2024" t="s">
        <v>8322</v>
      </c>
      <c r="R2024" t="s">
        <v>8352</v>
      </c>
      <c r="S2024" s="13">
        <f t="shared" si="125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6"/>
        <v>1.61459</v>
      </c>
      <c r="P2025" s="6">
        <f t="shared" si="124"/>
        <v>457.39093484419266</v>
      </c>
      <c r="Q2025" t="s">
        <v>8322</v>
      </c>
      <c r="R2025" t="s">
        <v>8352</v>
      </c>
      <c r="S2025" s="13">
        <f t="shared" si="125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6"/>
        <v>5.8535000000000004</v>
      </c>
      <c r="P2026" s="6">
        <f t="shared" si="124"/>
        <v>222.99047619047619</v>
      </c>
      <c r="Q2026" t="s">
        <v>8322</v>
      </c>
      <c r="R2026" t="s">
        <v>8352</v>
      </c>
      <c r="S2026" s="13">
        <f t="shared" si="125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6"/>
        <v>2.0114999999999998</v>
      </c>
      <c r="P2027" s="6">
        <f t="shared" si="124"/>
        <v>220.74074074074073</v>
      </c>
      <c r="Q2027" t="s">
        <v>8322</v>
      </c>
      <c r="R2027" t="s">
        <v>8352</v>
      </c>
      <c r="S2027" s="13">
        <f t="shared" si="125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6"/>
        <v>1.3348307999999998</v>
      </c>
      <c r="P2028" s="6">
        <f t="shared" si="124"/>
        <v>73.503898678414089</v>
      </c>
      <c r="Q2028" t="s">
        <v>8322</v>
      </c>
      <c r="R2028" t="s">
        <v>8352</v>
      </c>
      <c r="S2028" s="13">
        <f t="shared" si="125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6"/>
        <v>1.2024900000000001</v>
      </c>
      <c r="P2029" s="6">
        <f t="shared" si="124"/>
        <v>223.09647495361781</v>
      </c>
      <c r="Q2029" t="s">
        <v>8322</v>
      </c>
      <c r="R2029" t="s">
        <v>8352</v>
      </c>
      <c r="S2029" s="13">
        <f t="shared" si="125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6"/>
        <v>1.2616666666666667</v>
      </c>
      <c r="P2030" s="6">
        <f t="shared" si="124"/>
        <v>47.911392405063289</v>
      </c>
      <c r="Q2030" t="s">
        <v>8322</v>
      </c>
      <c r="R2030" t="s">
        <v>8352</v>
      </c>
      <c r="S2030" s="13">
        <f t="shared" si="125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6"/>
        <v>3.6120000000000001</v>
      </c>
      <c r="P2031" s="6">
        <f t="shared" si="124"/>
        <v>96.063829787234042</v>
      </c>
      <c r="Q2031" t="s">
        <v>8322</v>
      </c>
      <c r="R2031" t="s">
        <v>8352</v>
      </c>
      <c r="S2031" s="13">
        <f t="shared" si="125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6"/>
        <v>2.26239013671875</v>
      </c>
      <c r="P2032" s="6">
        <f t="shared" si="124"/>
        <v>118.6144</v>
      </c>
      <c r="Q2032" t="s">
        <v>8322</v>
      </c>
      <c r="R2032" t="s">
        <v>8352</v>
      </c>
      <c r="S2032" s="13">
        <f t="shared" si="125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6"/>
        <v>1.2035</v>
      </c>
      <c r="P2033" s="6">
        <f t="shared" si="124"/>
        <v>118.45472440944881</v>
      </c>
      <c r="Q2033" t="s">
        <v>8322</v>
      </c>
      <c r="R2033" t="s">
        <v>8352</v>
      </c>
      <c r="S2033" s="13">
        <f t="shared" si="125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6"/>
        <v>3.0418799999999999</v>
      </c>
      <c r="P2034" s="6">
        <f t="shared" si="124"/>
        <v>143.21468926553672</v>
      </c>
      <c r="Q2034" t="s">
        <v>8322</v>
      </c>
      <c r="R2034" t="s">
        <v>8352</v>
      </c>
      <c r="S2034" s="13">
        <f t="shared" si="125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6"/>
        <v>1.7867599999999999</v>
      </c>
      <c r="P2035" s="6">
        <f t="shared" si="124"/>
        <v>282.71518987341773</v>
      </c>
      <c r="Q2035" t="s">
        <v>8322</v>
      </c>
      <c r="R2035" t="s">
        <v>8352</v>
      </c>
      <c r="S2035" s="13">
        <f t="shared" si="125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6"/>
        <v>3.868199871794872</v>
      </c>
      <c r="P2036" s="6">
        <f t="shared" si="124"/>
        <v>593.93620078740162</v>
      </c>
      <c r="Q2036" t="s">
        <v>8322</v>
      </c>
      <c r="R2036" t="s">
        <v>8352</v>
      </c>
      <c r="S2036" s="13">
        <f t="shared" si="125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6"/>
        <v>2.1103642500000004</v>
      </c>
      <c r="P2037" s="6">
        <f t="shared" si="124"/>
        <v>262.15704968944101</v>
      </c>
      <c r="Q2037" t="s">
        <v>8322</v>
      </c>
      <c r="R2037" t="s">
        <v>8352</v>
      </c>
      <c r="S2037" s="13">
        <f t="shared" si="125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6"/>
        <v>1.3166833333333334</v>
      </c>
      <c r="P2038" s="6">
        <f t="shared" si="124"/>
        <v>46.580778301886795</v>
      </c>
      <c r="Q2038" t="s">
        <v>8322</v>
      </c>
      <c r="R2038" t="s">
        <v>8352</v>
      </c>
      <c r="S2038" s="13">
        <f t="shared" si="125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6"/>
        <v>3.0047639999999998</v>
      </c>
      <c r="P2039" s="6">
        <f t="shared" si="124"/>
        <v>70.041118881118877</v>
      </c>
      <c r="Q2039" t="s">
        <v>8322</v>
      </c>
      <c r="R2039" t="s">
        <v>8352</v>
      </c>
      <c r="S2039" s="13">
        <f t="shared" si="125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6"/>
        <v>4.2051249999999998</v>
      </c>
      <c r="P2040" s="6">
        <f t="shared" si="124"/>
        <v>164.90686274509804</v>
      </c>
      <c r="Q2040" t="s">
        <v>8322</v>
      </c>
      <c r="R2040" t="s">
        <v>8352</v>
      </c>
      <c r="S2040" s="13">
        <f t="shared" si="125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6"/>
        <v>1.362168</v>
      </c>
      <c r="P2041" s="6">
        <f t="shared" si="124"/>
        <v>449.26385224274406</v>
      </c>
      <c r="Q2041" t="s">
        <v>8322</v>
      </c>
      <c r="R2041" t="s">
        <v>8352</v>
      </c>
      <c r="S2041" s="13">
        <f t="shared" si="125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6"/>
        <v>2.4817133333333334</v>
      </c>
      <c r="P2042" s="6">
        <f t="shared" si="124"/>
        <v>27.472841328413285</v>
      </c>
      <c r="Q2042" t="s">
        <v>8322</v>
      </c>
      <c r="R2042" t="s">
        <v>8352</v>
      </c>
      <c r="S2042" s="13">
        <f t="shared" si="125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6"/>
        <v>1.8186315789473684</v>
      </c>
      <c r="P2043" s="6">
        <f t="shared" si="124"/>
        <v>143.97499999999999</v>
      </c>
      <c r="Q2043" t="s">
        <v>8322</v>
      </c>
      <c r="R2043" t="s">
        <v>8352</v>
      </c>
      <c r="S2043" s="13">
        <f t="shared" si="125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6"/>
        <v>1.2353000000000001</v>
      </c>
      <c r="P2044" s="6">
        <f t="shared" si="124"/>
        <v>88.23571428571428</v>
      </c>
      <c r="Q2044" t="s">
        <v>8322</v>
      </c>
      <c r="R2044" t="s">
        <v>8352</v>
      </c>
      <c r="S2044" s="13">
        <f t="shared" si="125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6"/>
        <v>5.0620938628158845</v>
      </c>
      <c r="P2045" s="6">
        <f t="shared" si="124"/>
        <v>36.326424870466319</v>
      </c>
      <c r="Q2045" t="s">
        <v>8322</v>
      </c>
      <c r="R2045" t="s">
        <v>8352</v>
      </c>
      <c r="S2045" s="13">
        <f t="shared" si="125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6"/>
        <v>1.0821333333333334</v>
      </c>
      <c r="P2046" s="6">
        <f t="shared" si="124"/>
        <v>90.177777777777777</v>
      </c>
      <c r="Q2046" t="s">
        <v>8322</v>
      </c>
      <c r="R2046" t="s">
        <v>8352</v>
      </c>
      <c r="S2046" s="13">
        <f t="shared" si="125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6"/>
        <v>8.1918387755102042</v>
      </c>
      <c r="P2047" s="6">
        <f t="shared" si="124"/>
        <v>152.62361216730039</v>
      </c>
      <c r="Q2047" t="s">
        <v>8322</v>
      </c>
      <c r="R2047" t="s">
        <v>8352</v>
      </c>
      <c r="S2047" s="13">
        <f t="shared" si="125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6"/>
        <v>1.2110000000000001</v>
      </c>
      <c r="P2048" s="6">
        <f t="shared" si="124"/>
        <v>55.806451612903224</v>
      </c>
      <c r="Q2048" t="s">
        <v>8322</v>
      </c>
      <c r="R2048" t="s">
        <v>8352</v>
      </c>
      <c r="S2048" s="13">
        <f t="shared" si="125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6"/>
        <v>1.0299897959183673</v>
      </c>
      <c r="P2049" s="6">
        <f t="shared" si="124"/>
        <v>227.85327313769753</v>
      </c>
      <c r="Q2049" t="s">
        <v>8322</v>
      </c>
      <c r="R2049" t="s">
        <v>8352</v>
      </c>
      <c r="S2049" s="13">
        <f t="shared" si="125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6"/>
        <v>1.4833229411764706</v>
      </c>
      <c r="P2050" s="6">
        <f t="shared" ref="P2050:P2113" si="128">E2050/L2050</f>
        <v>91.82989803350327</v>
      </c>
      <c r="Q2050" t="s">
        <v>8322</v>
      </c>
      <c r="R2050" t="s">
        <v>8352</v>
      </c>
      <c r="S2050" s="13">
        <f t="shared" ref="S2050:S2113" si="129">(((J2050/60)/60)/24)+DATE(1970,1,1)</f>
        <v>41387.651516203703</v>
      </c>
      <c r="T2050" s="12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6"/>
        <v>1.2019070000000001</v>
      </c>
      <c r="P2051" s="6">
        <f t="shared" si="128"/>
        <v>80.991037735849048</v>
      </c>
      <c r="Q2051" t="s">
        <v>8322</v>
      </c>
      <c r="R2051" t="s">
        <v>8352</v>
      </c>
      <c r="S2051" s="13">
        <f t="shared" si="129"/>
        <v>41575.527349537035</v>
      </c>
      <c r="T2051" s="12">
        <f t="shared" si="127"/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ref="O2052:O2115" si="130">E2052/D2052</f>
        <v>4.7327000000000004</v>
      </c>
      <c r="P2052" s="6">
        <f t="shared" si="128"/>
        <v>278.39411764705881</v>
      </c>
      <c r="Q2052" t="s">
        <v>8322</v>
      </c>
      <c r="R2052" t="s">
        <v>8352</v>
      </c>
      <c r="S2052" s="13">
        <f t="shared" si="129"/>
        <v>42115.071504629625</v>
      </c>
      <c r="T2052" s="12">
        <f t="shared" ref="T2052:T2115" si="131">(((I2052/60)/60)/24)+DATE(1970,1,1)</f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30"/>
        <v>1.303625</v>
      </c>
      <c r="P2053" s="6">
        <f t="shared" si="128"/>
        <v>43.095041322314053</v>
      </c>
      <c r="Q2053" t="s">
        <v>8322</v>
      </c>
      <c r="R2053" t="s">
        <v>8352</v>
      </c>
      <c r="S2053" s="13">
        <f t="shared" si="129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30"/>
        <v>3.5304799999999998</v>
      </c>
      <c r="P2054" s="6">
        <f t="shared" si="128"/>
        <v>326.29205175600737</v>
      </c>
      <c r="Q2054" t="s">
        <v>8322</v>
      </c>
      <c r="R2054" t="s">
        <v>8352</v>
      </c>
      <c r="S2054" s="13">
        <f t="shared" si="129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30"/>
        <v>1.0102</v>
      </c>
      <c r="P2055" s="6">
        <f t="shared" si="128"/>
        <v>41.743801652892564</v>
      </c>
      <c r="Q2055" t="s">
        <v>8322</v>
      </c>
      <c r="R2055" t="s">
        <v>8352</v>
      </c>
      <c r="S2055" s="13">
        <f t="shared" si="129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30"/>
        <v>1.1359142857142857</v>
      </c>
      <c r="P2056" s="6">
        <f t="shared" si="128"/>
        <v>64.020933977455712</v>
      </c>
      <c r="Q2056" t="s">
        <v>8322</v>
      </c>
      <c r="R2056" t="s">
        <v>8352</v>
      </c>
      <c r="S2056" s="13">
        <f t="shared" si="129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30"/>
        <v>1.6741666666666666</v>
      </c>
      <c r="P2057" s="6">
        <f t="shared" si="128"/>
        <v>99.455445544554451</v>
      </c>
      <c r="Q2057" t="s">
        <v>8322</v>
      </c>
      <c r="R2057" t="s">
        <v>8352</v>
      </c>
      <c r="S2057" s="13">
        <f t="shared" si="129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30"/>
        <v>1.5345200000000001</v>
      </c>
      <c r="P2058" s="6">
        <f t="shared" si="128"/>
        <v>138.49458483754512</v>
      </c>
      <c r="Q2058" t="s">
        <v>8322</v>
      </c>
      <c r="R2058" t="s">
        <v>8352</v>
      </c>
      <c r="S2058" s="13">
        <f t="shared" si="129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30"/>
        <v>2.022322</v>
      </c>
      <c r="P2059" s="6">
        <f t="shared" si="128"/>
        <v>45.547792792792798</v>
      </c>
      <c r="Q2059" t="s">
        <v>8322</v>
      </c>
      <c r="R2059" t="s">
        <v>8352</v>
      </c>
      <c r="S2059" s="13">
        <f t="shared" si="129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30"/>
        <v>1.6828125</v>
      </c>
      <c r="P2060" s="6">
        <f t="shared" si="128"/>
        <v>10.507317073170732</v>
      </c>
      <c r="Q2060" t="s">
        <v>8322</v>
      </c>
      <c r="R2060" t="s">
        <v>8352</v>
      </c>
      <c r="S2060" s="13">
        <f t="shared" si="129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30"/>
        <v>1.4345666666666668</v>
      </c>
      <c r="P2061" s="6">
        <f t="shared" si="128"/>
        <v>114.76533333333333</v>
      </c>
      <c r="Q2061" t="s">
        <v>8322</v>
      </c>
      <c r="R2061" t="s">
        <v>8352</v>
      </c>
      <c r="S2061" s="13">
        <f t="shared" si="129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30"/>
        <v>1.964</v>
      </c>
      <c r="P2062" s="6">
        <f t="shared" si="128"/>
        <v>35.997067448680355</v>
      </c>
      <c r="Q2062" t="s">
        <v>8322</v>
      </c>
      <c r="R2062" t="s">
        <v>8352</v>
      </c>
      <c r="S2062" s="13">
        <f t="shared" si="129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30"/>
        <v>1.0791999999999999</v>
      </c>
      <c r="P2063" s="6">
        <f t="shared" si="128"/>
        <v>154.17142857142858</v>
      </c>
      <c r="Q2063" t="s">
        <v>8322</v>
      </c>
      <c r="R2063" t="s">
        <v>8352</v>
      </c>
      <c r="S2063" s="13">
        <f t="shared" si="129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30"/>
        <v>1.14977</v>
      </c>
      <c r="P2064" s="6">
        <f t="shared" si="128"/>
        <v>566.38916256157631</v>
      </c>
      <c r="Q2064" t="s">
        <v>8322</v>
      </c>
      <c r="R2064" t="s">
        <v>8352</v>
      </c>
      <c r="S2064" s="13">
        <f t="shared" si="129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30"/>
        <v>1.4804999999999999</v>
      </c>
      <c r="P2065" s="6">
        <f t="shared" si="128"/>
        <v>120.85714285714286</v>
      </c>
      <c r="Q2065" t="s">
        <v>8322</v>
      </c>
      <c r="R2065" t="s">
        <v>8352</v>
      </c>
      <c r="S2065" s="13">
        <f t="shared" si="129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30"/>
        <v>1.9116676082790633</v>
      </c>
      <c r="P2066" s="6">
        <f t="shared" si="128"/>
        <v>86.163845492085343</v>
      </c>
      <c r="Q2066" t="s">
        <v>8322</v>
      </c>
      <c r="R2066" t="s">
        <v>8352</v>
      </c>
      <c r="S2066" s="13">
        <f t="shared" si="129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30"/>
        <v>1.99215125</v>
      </c>
      <c r="P2067" s="6">
        <f t="shared" si="128"/>
        <v>51.212114395886893</v>
      </c>
      <c r="Q2067" t="s">
        <v>8322</v>
      </c>
      <c r="R2067" t="s">
        <v>8352</v>
      </c>
      <c r="S2067" s="13">
        <f t="shared" si="129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30"/>
        <v>2.1859999999999999</v>
      </c>
      <c r="P2068" s="6">
        <f t="shared" si="128"/>
        <v>67.261538461538464</v>
      </c>
      <c r="Q2068" t="s">
        <v>8322</v>
      </c>
      <c r="R2068" t="s">
        <v>8352</v>
      </c>
      <c r="S2068" s="13">
        <f t="shared" si="129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30"/>
        <v>1.2686868686868686</v>
      </c>
      <c r="P2069" s="6">
        <f t="shared" si="128"/>
        <v>62.8</v>
      </c>
      <c r="Q2069" t="s">
        <v>8322</v>
      </c>
      <c r="R2069" t="s">
        <v>8352</v>
      </c>
      <c r="S2069" s="13">
        <f t="shared" si="129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30"/>
        <v>1.0522388</v>
      </c>
      <c r="P2070" s="6">
        <f t="shared" si="128"/>
        <v>346.13118421052633</v>
      </c>
      <c r="Q2070" t="s">
        <v>8322</v>
      </c>
      <c r="R2070" t="s">
        <v>8352</v>
      </c>
      <c r="S2070" s="13">
        <f t="shared" si="129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30"/>
        <v>1.2840666000000001</v>
      </c>
      <c r="P2071" s="6">
        <f t="shared" si="128"/>
        <v>244.11912547528519</v>
      </c>
      <c r="Q2071" t="s">
        <v>8322</v>
      </c>
      <c r="R2071" t="s">
        <v>8352</v>
      </c>
      <c r="S2071" s="13">
        <f t="shared" si="129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30"/>
        <v>3.1732719999999999</v>
      </c>
      <c r="P2072" s="6">
        <f t="shared" si="128"/>
        <v>259.25424836601309</v>
      </c>
      <c r="Q2072" t="s">
        <v>8322</v>
      </c>
      <c r="R2072" t="s">
        <v>8352</v>
      </c>
      <c r="S2072" s="13">
        <f t="shared" si="129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30"/>
        <v>2.8073000000000001</v>
      </c>
      <c r="P2073" s="6">
        <f t="shared" si="128"/>
        <v>201.96402877697841</v>
      </c>
      <c r="Q2073" t="s">
        <v>8322</v>
      </c>
      <c r="R2073" t="s">
        <v>8352</v>
      </c>
      <c r="S2073" s="13">
        <f t="shared" si="129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30"/>
        <v>1.1073146853146854</v>
      </c>
      <c r="P2074" s="6">
        <f t="shared" si="128"/>
        <v>226.20857142857142</v>
      </c>
      <c r="Q2074" t="s">
        <v>8322</v>
      </c>
      <c r="R2074" t="s">
        <v>8352</v>
      </c>
      <c r="S2074" s="13">
        <f t="shared" si="129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30"/>
        <v>1.5260429999999998</v>
      </c>
      <c r="P2075" s="6">
        <f t="shared" si="128"/>
        <v>324.69</v>
      </c>
      <c r="Q2075" t="s">
        <v>8322</v>
      </c>
      <c r="R2075" t="s">
        <v>8352</v>
      </c>
      <c r="S2075" s="13">
        <f t="shared" si="129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30"/>
        <v>1.0249999999999999</v>
      </c>
      <c r="P2076" s="6">
        <f t="shared" si="128"/>
        <v>205</v>
      </c>
      <c r="Q2076" t="s">
        <v>8322</v>
      </c>
      <c r="R2076" t="s">
        <v>8352</v>
      </c>
      <c r="S2076" s="13">
        <f t="shared" si="129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30"/>
        <v>16.783738373837384</v>
      </c>
      <c r="P2077" s="6">
        <f t="shared" si="128"/>
        <v>20.465926829268295</v>
      </c>
      <c r="Q2077" t="s">
        <v>8322</v>
      </c>
      <c r="R2077" t="s">
        <v>8352</v>
      </c>
      <c r="S2077" s="13">
        <f t="shared" si="129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30"/>
        <v>5.4334915642458101</v>
      </c>
      <c r="P2078" s="6">
        <f t="shared" si="128"/>
        <v>116.35303146309367</v>
      </c>
      <c r="Q2078" t="s">
        <v>8322</v>
      </c>
      <c r="R2078" t="s">
        <v>8352</v>
      </c>
      <c r="S2078" s="13">
        <f t="shared" si="129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30"/>
        <v>1.1550800000000001</v>
      </c>
      <c r="P2079" s="6">
        <f t="shared" si="128"/>
        <v>307.20212765957444</v>
      </c>
      <c r="Q2079" t="s">
        <v>8322</v>
      </c>
      <c r="R2079" t="s">
        <v>8352</v>
      </c>
      <c r="S2079" s="13">
        <f t="shared" si="129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30"/>
        <v>1.3120499999999999</v>
      </c>
      <c r="P2080" s="6">
        <f t="shared" si="128"/>
        <v>546.6875</v>
      </c>
      <c r="Q2080" t="s">
        <v>8322</v>
      </c>
      <c r="R2080" t="s">
        <v>8352</v>
      </c>
      <c r="S2080" s="13">
        <f t="shared" si="129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30"/>
        <v>2.8816999999999999</v>
      </c>
      <c r="P2081" s="6">
        <f t="shared" si="128"/>
        <v>47.474464579901152</v>
      </c>
      <c r="Q2081" t="s">
        <v>8322</v>
      </c>
      <c r="R2081" t="s">
        <v>8352</v>
      </c>
      <c r="S2081" s="13">
        <f t="shared" si="129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30"/>
        <v>5.0780000000000003</v>
      </c>
      <c r="P2082" s="6">
        <f t="shared" si="128"/>
        <v>101.56</v>
      </c>
      <c r="Q2082" t="s">
        <v>8322</v>
      </c>
      <c r="R2082" t="s">
        <v>8352</v>
      </c>
      <c r="S2082" s="13">
        <f t="shared" si="129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30"/>
        <v>1.1457142857142857</v>
      </c>
      <c r="P2083" s="6">
        <f t="shared" si="128"/>
        <v>72.909090909090907</v>
      </c>
      <c r="Q2083" t="s">
        <v>8328</v>
      </c>
      <c r="R2083" t="s">
        <v>8332</v>
      </c>
      <c r="S2083" s="13">
        <f t="shared" si="129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30"/>
        <v>1.1073333333333333</v>
      </c>
      <c r="P2084" s="6">
        <f t="shared" si="128"/>
        <v>43.710526315789473</v>
      </c>
      <c r="Q2084" t="s">
        <v>8328</v>
      </c>
      <c r="R2084" t="s">
        <v>8332</v>
      </c>
      <c r="S2084" s="13">
        <f t="shared" si="129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30"/>
        <v>1.1333333333333333</v>
      </c>
      <c r="P2085" s="6">
        <f t="shared" si="128"/>
        <v>34</v>
      </c>
      <c r="Q2085" t="s">
        <v>8328</v>
      </c>
      <c r="R2085" t="s">
        <v>8332</v>
      </c>
      <c r="S2085" s="13">
        <f t="shared" si="129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30"/>
        <v>1.0833333333333333</v>
      </c>
      <c r="P2086" s="6">
        <f t="shared" si="128"/>
        <v>70.652173913043484</v>
      </c>
      <c r="Q2086" t="s">
        <v>8328</v>
      </c>
      <c r="R2086" t="s">
        <v>8332</v>
      </c>
      <c r="S2086" s="13">
        <f t="shared" si="129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30"/>
        <v>1.2353333333333334</v>
      </c>
      <c r="P2087" s="6">
        <f t="shared" si="128"/>
        <v>89.301204819277103</v>
      </c>
      <c r="Q2087" t="s">
        <v>8328</v>
      </c>
      <c r="R2087" t="s">
        <v>8332</v>
      </c>
      <c r="S2087" s="13">
        <f t="shared" si="129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30"/>
        <v>1.0069999999999999</v>
      </c>
      <c r="P2088" s="6">
        <f t="shared" si="128"/>
        <v>115.08571428571429</v>
      </c>
      <c r="Q2088" t="s">
        <v>8328</v>
      </c>
      <c r="R2088" t="s">
        <v>8332</v>
      </c>
      <c r="S2088" s="13">
        <f t="shared" si="129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30"/>
        <v>1.0353333333333334</v>
      </c>
      <c r="P2089" s="6">
        <f t="shared" si="128"/>
        <v>62.12</v>
      </c>
      <c r="Q2089" t="s">
        <v>8328</v>
      </c>
      <c r="R2089" t="s">
        <v>8332</v>
      </c>
      <c r="S2089" s="13">
        <f t="shared" si="129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30"/>
        <v>1.1551066666666667</v>
      </c>
      <c r="P2090" s="6">
        <f t="shared" si="128"/>
        <v>46.204266666666669</v>
      </c>
      <c r="Q2090" t="s">
        <v>8328</v>
      </c>
      <c r="R2090" t="s">
        <v>8332</v>
      </c>
      <c r="S2090" s="13">
        <f t="shared" si="129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30"/>
        <v>1.2040040000000001</v>
      </c>
      <c r="P2091" s="6">
        <f t="shared" si="128"/>
        <v>48.54854838709678</v>
      </c>
      <c r="Q2091" t="s">
        <v>8328</v>
      </c>
      <c r="R2091" t="s">
        <v>8332</v>
      </c>
      <c r="S2091" s="13">
        <f t="shared" si="129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30"/>
        <v>1.1504037499999999</v>
      </c>
      <c r="P2092" s="6">
        <f t="shared" si="128"/>
        <v>57.520187499999999</v>
      </c>
      <c r="Q2092" t="s">
        <v>8328</v>
      </c>
      <c r="R2092" t="s">
        <v>8332</v>
      </c>
      <c r="S2092" s="13">
        <f t="shared" si="129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30"/>
        <v>1.2046777777777777</v>
      </c>
      <c r="P2093" s="6">
        <f t="shared" si="128"/>
        <v>88.147154471544724</v>
      </c>
      <c r="Q2093" t="s">
        <v>8328</v>
      </c>
      <c r="R2093" t="s">
        <v>8332</v>
      </c>
      <c r="S2093" s="13">
        <f t="shared" si="129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30"/>
        <v>1.0128333333333333</v>
      </c>
      <c r="P2094" s="6">
        <f t="shared" si="128"/>
        <v>110.49090909090908</v>
      </c>
      <c r="Q2094" t="s">
        <v>8328</v>
      </c>
      <c r="R2094" t="s">
        <v>8332</v>
      </c>
      <c r="S2094" s="13">
        <f t="shared" si="129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30"/>
        <v>1.0246666666666666</v>
      </c>
      <c r="P2095" s="6">
        <f t="shared" si="128"/>
        <v>66.826086956521735</v>
      </c>
      <c r="Q2095" t="s">
        <v>8328</v>
      </c>
      <c r="R2095" t="s">
        <v>8332</v>
      </c>
      <c r="S2095" s="13">
        <f t="shared" si="129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30"/>
        <v>1.2054285714285715</v>
      </c>
      <c r="P2096" s="6">
        <f t="shared" si="128"/>
        <v>58.597222222222221</v>
      </c>
      <c r="Q2096" t="s">
        <v>8328</v>
      </c>
      <c r="R2096" t="s">
        <v>8332</v>
      </c>
      <c r="S2096" s="13">
        <f t="shared" si="129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30"/>
        <v>1</v>
      </c>
      <c r="P2097" s="6">
        <f t="shared" si="128"/>
        <v>113.63636363636364</v>
      </c>
      <c r="Q2097" t="s">
        <v>8328</v>
      </c>
      <c r="R2097" t="s">
        <v>8332</v>
      </c>
      <c r="S2097" s="13">
        <f t="shared" si="129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30"/>
        <v>1.0166666666666666</v>
      </c>
      <c r="P2098" s="6">
        <f t="shared" si="128"/>
        <v>43.571428571428569</v>
      </c>
      <c r="Q2098" t="s">
        <v>8328</v>
      </c>
      <c r="R2098" t="s">
        <v>8332</v>
      </c>
      <c r="S2098" s="13">
        <f t="shared" si="129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30"/>
        <v>1</v>
      </c>
      <c r="P2099" s="6">
        <f t="shared" si="128"/>
        <v>78.94736842105263</v>
      </c>
      <c r="Q2099" t="s">
        <v>8328</v>
      </c>
      <c r="R2099" t="s">
        <v>8332</v>
      </c>
      <c r="S2099" s="13">
        <f t="shared" si="129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30"/>
        <v>1.0033333333333334</v>
      </c>
      <c r="P2100" s="6">
        <f t="shared" si="128"/>
        <v>188.125</v>
      </c>
      <c r="Q2100" t="s">
        <v>8328</v>
      </c>
      <c r="R2100" t="s">
        <v>8332</v>
      </c>
      <c r="S2100" s="13">
        <f t="shared" si="129"/>
        <v>40946.11383101852</v>
      </c>
      <c r="T2100" s="12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30"/>
        <v>1.3236666666666668</v>
      </c>
      <c r="P2101" s="6">
        <f t="shared" si="128"/>
        <v>63.031746031746032</v>
      </c>
      <c r="Q2101" t="s">
        <v>8328</v>
      </c>
      <c r="R2101" t="s">
        <v>8332</v>
      </c>
      <c r="S2101" s="13">
        <f t="shared" si="129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30"/>
        <v>1.3666666666666667</v>
      </c>
      <c r="P2102" s="6">
        <f t="shared" si="128"/>
        <v>30.37037037037037</v>
      </c>
      <c r="Q2102" t="s">
        <v>8328</v>
      </c>
      <c r="R2102" t="s">
        <v>8332</v>
      </c>
      <c r="S2102" s="13">
        <f t="shared" si="129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30"/>
        <v>1.1325000000000001</v>
      </c>
      <c r="P2103" s="6">
        <f t="shared" si="128"/>
        <v>51.477272727272727</v>
      </c>
      <c r="Q2103" t="s">
        <v>8328</v>
      </c>
      <c r="R2103" t="s">
        <v>8332</v>
      </c>
      <c r="S2103" s="13">
        <f t="shared" si="129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30"/>
        <v>1.36</v>
      </c>
      <c r="P2104" s="6">
        <f t="shared" si="128"/>
        <v>35.789473684210527</v>
      </c>
      <c r="Q2104" t="s">
        <v>8328</v>
      </c>
      <c r="R2104" t="s">
        <v>8332</v>
      </c>
      <c r="S2104" s="13">
        <f t="shared" si="129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30"/>
        <v>1.4612318374694613</v>
      </c>
      <c r="P2105" s="6">
        <f t="shared" si="128"/>
        <v>98.817391304347822</v>
      </c>
      <c r="Q2105" t="s">
        <v>8328</v>
      </c>
      <c r="R2105" t="s">
        <v>8332</v>
      </c>
      <c r="S2105" s="13">
        <f t="shared" si="129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30"/>
        <v>1.2949999999999999</v>
      </c>
      <c r="P2106" s="6">
        <f t="shared" si="128"/>
        <v>28</v>
      </c>
      <c r="Q2106" t="s">
        <v>8328</v>
      </c>
      <c r="R2106" t="s">
        <v>8332</v>
      </c>
      <c r="S2106" s="13">
        <f t="shared" si="129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30"/>
        <v>2.54</v>
      </c>
      <c r="P2107" s="6">
        <f t="shared" si="128"/>
        <v>51.313131313131315</v>
      </c>
      <c r="Q2107" t="s">
        <v>8328</v>
      </c>
      <c r="R2107" t="s">
        <v>8332</v>
      </c>
      <c r="S2107" s="13">
        <f t="shared" si="129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30"/>
        <v>1.0704545454545455</v>
      </c>
      <c r="P2108" s="6">
        <f t="shared" si="128"/>
        <v>53.522727272727273</v>
      </c>
      <c r="Q2108" t="s">
        <v>8328</v>
      </c>
      <c r="R2108" t="s">
        <v>8332</v>
      </c>
      <c r="S2108" s="13">
        <f t="shared" si="129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30"/>
        <v>1.0773299999999999</v>
      </c>
      <c r="P2109" s="6">
        <f t="shared" si="128"/>
        <v>37.149310344827583</v>
      </c>
      <c r="Q2109" t="s">
        <v>8328</v>
      </c>
      <c r="R2109" t="s">
        <v>8332</v>
      </c>
      <c r="S2109" s="13">
        <f t="shared" si="129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30"/>
        <v>1.0731250000000001</v>
      </c>
      <c r="P2110" s="6">
        <f t="shared" si="128"/>
        <v>89.895287958115176</v>
      </c>
      <c r="Q2110" t="s">
        <v>8328</v>
      </c>
      <c r="R2110" t="s">
        <v>8332</v>
      </c>
      <c r="S2110" s="13">
        <f t="shared" si="129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30"/>
        <v>1.06525</v>
      </c>
      <c r="P2111" s="6">
        <f t="shared" si="128"/>
        <v>106.52500000000001</v>
      </c>
      <c r="Q2111" t="s">
        <v>8328</v>
      </c>
      <c r="R2111" t="s">
        <v>8332</v>
      </c>
      <c r="S2111" s="13">
        <f t="shared" si="129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30"/>
        <v>1.0035000000000001</v>
      </c>
      <c r="P2112" s="6">
        <f t="shared" si="128"/>
        <v>52.815789473684212</v>
      </c>
      <c r="Q2112" t="s">
        <v>8328</v>
      </c>
      <c r="R2112" t="s">
        <v>8332</v>
      </c>
      <c r="S2112" s="13">
        <f t="shared" si="129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30"/>
        <v>1.0649999999999999</v>
      </c>
      <c r="P2113" s="6">
        <f t="shared" si="128"/>
        <v>54.615384615384613</v>
      </c>
      <c r="Q2113" t="s">
        <v>8328</v>
      </c>
      <c r="R2113" t="s">
        <v>8332</v>
      </c>
      <c r="S2113" s="13">
        <f t="shared" si="129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30"/>
        <v>1</v>
      </c>
      <c r="P2114" s="6">
        <f t="shared" ref="P2114:P2177" si="132">E2114/L2114</f>
        <v>27.272727272727273</v>
      </c>
      <c r="Q2114" t="s">
        <v>8328</v>
      </c>
      <c r="R2114" t="s">
        <v>8332</v>
      </c>
      <c r="S2114" s="13">
        <f t="shared" ref="S2114:S2177" si="133">(((J2114/60)/60)/24)+DATE(1970,1,1)</f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0"/>
        <v>1.0485714285714285</v>
      </c>
      <c r="P2115" s="6">
        <f t="shared" si="132"/>
        <v>68.598130841121488</v>
      </c>
      <c r="Q2115" t="s">
        <v>8328</v>
      </c>
      <c r="R2115" t="s">
        <v>8332</v>
      </c>
      <c r="S2115" s="13">
        <f t="shared" si="133"/>
        <v>41870.86546296296</v>
      </c>
      <c r="T2115" s="12">
        <f t="shared" si="131"/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ref="O2116:O2179" si="134">E2116/D2116</f>
        <v>1.0469999999999999</v>
      </c>
      <c r="P2116" s="6">
        <f t="shared" si="132"/>
        <v>35.612244897959187</v>
      </c>
      <c r="Q2116" t="s">
        <v>8328</v>
      </c>
      <c r="R2116" t="s">
        <v>8332</v>
      </c>
      <c r="S2116" s="13">
        <f t="shared" si="133"/>
        <v>40458.815625000003</v>
      </c>
      <c r="T2116" s="12">
        <f t="shared" ref="T2116:T2179" si="135">(((I2116/60)/60)/24)+DATE(1970,1,1)</f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4"/>
        <v>2.2566666666666668</v>
      </c>
      <c r="P2117" s="6">
        <f t="shared" si="132"/>
        <v>94.027777777777771</v>
      </c>
      <c r="Q2117" t="s">
        <v>8328</v>
      </c>
      <c r="R2117" t="s">
        <v>8332</v>
      </c>
      <c r="S2117" s="13">
        <f t="shared" si="133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4"/>
        <v>1.0090416666666666</v>
      </c>
      <c r="P2118" s="6">
        <f t="shared" si="132"/>
        <v>526.45652173913038</v>
      </c>
      <c r="Q2118" t="s">
        <v>8328</v>
      </c>
      <c r="R2118" t="s">
        <v>8332</v>
      </c>
      <c r="S2118" s="13">
        <f t="shared" si="133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4"/>
        <v>1.4775</v>
      </c>
      <c r="P2119" s="6">
        <f t="shared" si="132"/>
        <v>50.657142857142858</v>
      </c>
      <c r="Q2119" t="s">
        <v>8328</v>
      </c>
      <c r="R2119" t="s">
        <v>8332</v>
      </c>
      <c r="S2119" s="13">
        <f t="shared" si="133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4"/>
        <v>1.3461099999999999</v>
      </c>
      <c r="P2120" s="6">
        <f t="shared" si="132"/>
        <v>79.182941176470578</v>
      </c>
      <c r="Q2120" t="s">
        <v>8328</v>
      </c>
      <c r="R2120" t="s">
        <v>8332</v>
      </c>
      <c r="S2120" s="13">
        <f t="shared" si="133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4"/>
        <v>1.0075000000000001</v>
      </c>
      <c r="P2121" s="6">
        <f t="shared" si="132"/>
        <v>91.590909090909093</v>
      </c>
      <c r="Q2121" t="s">
        <v>8328</v>
      </c>
      <c r="R2121" t="s">
        <v>8332</v>
      </c>
      <c r="S2121" s="13">
        <f t="shared" si="133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4"/>
        <v>1.00880375</v>
      </c>
      <c r="P2122" s="6">
        <f t="shared" si="132"/>
        <v>116.96275362318841</v>
      </c>
      <c r="Q2122" t="s">
        <v>8328</v>
      </c>
      <c r="R2122" t="s">
        <v>8332</v>
      </c>
      <c r="S2122" s="13">
        <f t="shared" si="133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4"/>
        <v>5.6800000000000002E-3</v>
      </c>
      <c r="P2123" s="6">
        <f t="shared" si="132"/>
        <v>28.4</v>
      </c>
      <c r="Q2123" t="s">
        <v>8336</v>
      </c>
      <c r="R2123" t="s">
        <v>8337</v>
      </c>
      <c r="S2123" s="13">
        <f t="shared" si="133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4"/>
        <v>3.875E-3</v>
      </c>
      <c r="P2124" s="6">
        <f t="shared" si="132"/>
        <v>103.33333333333333</v>
      </c>
      <c r="Q2124" t="s">
        <v>8336</v>
      </c>
      <c r="R2124" t="s">
        <v>8337</v>
      </c>
      <c r="S2124" s="13">
        <f t="shared" si="133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4"/>
        <v>0.1</v>
      </c>
      <c r="P2125" s="6">
        <f t="shared" si="132"/>
        <v>10</v>
      </c>
      <c r="Q2125" t="s">
        <v>8336</v>
      </c>
      <c r="R2125" t="s">
        <v>8337</v>
      </c>
      <c r="S2125" s="13">
        <f t="shared" si="133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4"/>
        <v>0.10454545454545454</v>
      </c>
      <c r="P2126" s="6">
        <f t="shared" si="132"/>
        <v>23</v>
      </c>
      <c r="Q2126" t="s">
        <v>8336</v>
      </c>
      <c r="R2126" t="s">
        <v>8337</v>
      </c>
      <c r="S2126" s="13">
        <f t="shared" si="133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4"/>
        <v>1.4200000000000001E-2</v>
      </c>
      <c r="P2127" s="6">
        <f t="shared" si="132"/>
        <v>31.555555555555557</v>
      </c>
      <c r="Q2127" t="s">
        <v>8336</v>
      </c>
      <c r="R2127" t="s">
        <v>8337</v>
      </c>
      <c r="S2127" s="13">
        <f t="shared" si="133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4"/>
        <v>5.0000000000000001E-4</v>
      </c>
      <c r="P2128" s="6">
        <f t="shared" si="132"/>
        <v>5</v>
      </c>
      <c r="Q2128" t="s">
        <v>8336</v>
      </c>
      <c r="R2128" t="s">
        <v>8337</v>
      </c>
      <c r="S2128" s="13">
        <f t="shared" si="133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4"/>
        <v>0.28842857142857142</v>
      </c>
      <c r="P2129" s="6">
        <f t="shared" si="132"/>
        <v>34.220338983050844</v>
      </c>
      <c r="Q2129" t="s">
        <v>8336</v>
      </c>
      <c r="R2129" t="s">
        <v>8337</v>
      </c>
      <c r="S2129" s="13">
        <f t="shared" si="133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4"/>
        <v>1.6666666666666668E-3</v>
      </c>
      <c r="P2130" s="6">
        <f t="shared" si="132"/>
        <v>25</v>
      </c>
      <c r="Q2130" t="s">
        <v>8336</v>
      </c>
      <c r="R2130" t="s">
        <v>8337</v>
      </c>
      <c r="S2130" s="13">
        <f t="shared" si="133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4"/>
        <v>0.11799999999999999</v>
      </c>
      <c r="P2131" s="6">
        <f t="shared" si="132"/>
        <v>19.666666666666668</v>
      </c>
      <c r="Q2131" t="s">
        <v>8336</v>
      </c>
      <c r="R2131" t="s">
        <v>8337</v>
      </c>
      <c r="S2131" s="13">
        <f t="shared" si="133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4"/>
        <v>2.0238095238095236E-3</v>
      </c>
      <c r="P2132" s="6">
        <f t="shared" si="132"/>
        <v>21.25</v>
      </c>
      <c r="Q2132" t="s">
        <v>8336</v>
      </c>
      <c r="R2132" t="s">
        <v>8337</v>
      </c>
      <c r="S2132" s="13">
        <f t="shared" si="133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4"/>
        <v>0.05</v>
      </c>
      <c r="P2133" s="6">
        <f t="shared" si="132"/>
        <v>8.3333333333333339</v>
      </c>
      <c r="Q2133" t="s">
        <v>8336</v>
      </c>
      <c r="R2133" t="s">
        <v>8337</v>
      </c>
      <c r="S2133" s="13">
        <f t="shared" si="133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4"/>
        <v>2.1129899999999997E-2</v>
      </c>
      <c r="P2134" s="6">
        <f t="shared" si="132"/>
        <v>21.34333333333333</v>
      </c>
      <c r="Q2134" t="s">
        <v>8336</v>
      </c>
      <c r="R2134" t="s">
        <v>8337</v>
      </c>
      <c r="S2134" s="13">
        <f t="shared" si="133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4"/>
        <v>1.6E-2</v>
      </c>
      <c r="P2135" s="6">
        <f t="shared" si="132"/>
        <v>5.333333333333333</v>
      </c>
      <c r="Q2135" t="s">
        <v>8336</v>
      </c>
      <c r="R2135" t="s">
        <v>8337</v>
      </c>
      <c r="S2135" s="13">
        <f t="shared" si="133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4"/>
        <v>1.7333333333333333E-2</v>
      </c>
      <c r="P2136" s="6">
        <f t="shared" si="132"/>
        <v>34.666666666666664</v>
      </c>
      <c r="Q2136" t="s">
        <v>8336</v>
      </c>
      <c r="R2136" t="s">
        <v>8337</v>
      </c>
      <c r="S2136" s="13">
        <f t="shared" si="133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4"/>
        <v>9.5600000000000004E-2</v>
      </c>
      <c r="P2137" s="6">
        <f t="shared" si="132"/>
        <v>21.727272727272727</v>
      </c>
      <c r="Q2137" t="s">
        <v>8336</v>
      </c>
      <c r="R2137" t="s">
        <v>8337</v>
      </c>
      <c r="S2137" s="13">
        <f t="shared" si="133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4"/>
        <v>5.9612499999999998E-4</v>
      </c>
      <c r="P2138" s="6">
        <f t="shared" si="132"/>
        <v>11.922499999999999</v>
      </c>
      <c r="Q2138" t="s">
        <v>8336</v>
      </c>
      <c r="R2138" t="s">
        <v>8337</v>
      </c>
      <c r="S2138" s="13">
        <f t="shared" si="133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4"/>
        <v>0.28405999999999998</v>
      </c>
      <c r="P2139" s="6">
        <f t="shared" si="132"/>
        <v>26.59737827715356</v>
      </c>
      <c r="Q2139" t="s">
        <v>8336</v>
      </c>
      <c r="R2139" t="s">
        <v>8337</v>
      </c>
      <c r="S2139" s="13">
        <f t="shared" si="133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4"/>
        <v>0.128</v>
      </c>
      <c r="P2140" s="6">
        <f t="shared" si="132"/>
        <v>10.666666666666666</v>
      </c>
      <c r="Q2140" t="s">
        <v>8336</v>
      </c>
      <c r="R2140" t="s">
        <v>8337</v>
      </c>
      <c r="S2140" s="13">
        <f t="shared" si="133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4"/>
        <v>5.4199999999999998E-2</v>
      </c>
      <c r="P2141" s="6">
        <f t="shared" si="132"/>
        <v>29.035714285714285</v>
      </c>
      <c r="Q2141" t="s">
        <v>8336</v>
      </c>
      <c r="R2141" t="s">
        <v>8337</v>
      </c>
      <c r="S2141" s="13">
        <f t="shared" si="133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4"/>
        <v>1.1199999999999999E-3</v>
      </c>
      <c r="P2142" s="6">
        <f t="shared" si="132"/>
        <v>50.909090909090907</v>
      </c>
      <c r="Q2142" t="s">
        <v>8336</v>
      </c>
      <c r="R2142" t="s">
        <v>8337</v>
      </c>
      <c r="S2142" s="13">
        <f t="shared" si="133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4"/>
        <v>0</v>
      </c>
      <c r="P2143" s="6" t="e">
        <f t="shared" si="132"/>
        <v>#DIV/0!</v>
      </c>
      <c r="Q2143" t="s">
        <v>8336</v>
      </c>
      <c r="R2143" t="s">
        <v>8337</v>
      </c>
      <c r="S2143" s="13">
        <f t="shared" si="133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4"/>
        <v>5.7238095238095241E-2</v>
      </c>
      <c r="P2144" s="6">
        <f t="shared" si="132"/>
        <v>50.083333333333336</v>
      </c>
      <c r="Q2144" t="s">
        <v>8336</v>
      </c>
      <c r="R2144" t="s">
        <v>8337</v>
      </c>
      <c r="S2144" s="13">
        <f t="shared" si="133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4"/>
        <v>0.1125</v>
      </c>
      <c r="P2145" s="6">
        <f t="shared" si="132"/>
        <v>45</v>
      </c>
      <c r="Q2145" t="s">
        <v>8336</v>
      </c>
      <c r="R2145" t="s">
        <v>8337</v>
      </c>
      <c r="S2145" s="13">
        <f t="shared" si="133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4"/>
        <v>1.7098591549295775E-2</v>
      </c>
      <c r="P2146" s="6">
        <f t="shared" si="132"/>
        <v>25.291666666666668</v>
      </c>
      <c r="Q2146" t="s">
        <v>8336</v>
      </c>
      <c r="R2146" t="s">
        <v>8337</v>
      </c>
      <c r="S2146" s="13">
        <f t="shared" si="133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4"/>
        <v>0.30433333333333334</v>
      </c>
      <c r="P2147" s="6">
        <f t="shared" si="132"/>
        <v>51.292134831460672</v>
      </c>
      <c r="Q2147" t="s">
        <v>8336</v>
      </c>
      <c r="R2147" t="s">
        <v>8337</v>
      </c>
      <c r="S2147" s="13">
        <f t="shared" si="133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4"/>
        <v>2.0000000000000001E-4</v>
      </c>
      <c r="P2148" s="6">
        <f t="shared" si="132"/>
        <v>1</v>
      </c>
      <c r="Q2148" t="s">
        <v>8336</v>
      </c>
      <c r="R2148" t="s">
        <v>8337</v>
      </c>
      <c r="S2148" s="13">
        <f t="shared" si="133"/>
        <v>42397.679513888885</v>
      </c>
      <c r="T2148" s="12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4"/>
        <v>6.9641025641025639E-3</v>
      </c>
      <c r="P2149" s="6">
        <f t="shared" si="132"/>
        <v>49.381818181818183</v>
      </c>
      <c r="Q2149" t="s">
        <v>8336</v>
      </c>
      <c r="R2149" t="s">
        <v>8337</v>
      </c>
      <c r="S2149" s="13">
        <f t="shared" si="133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4"/>
        <v>0.02</v>
      </c>
      <c r="P2150" s="6">
        <f t="shared" si="132"/>
        <v>1</v>
      </c>
      <c r="Q2150" t="s">
        <v>8336</v>
      </c>
      <c r="R2150" t="s">
        <v>8337</v>
      </c>
      <c r="S2150" s="13">
        <f t="shared" si="133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4"/>
        <v>0</v>
      </c>
      <c r="P2151" s="6" t="e">
        <f t="shared" si="132"/>
        <v>#DIV/0!</v>
      </c>
      <c r="Q2151" t="s">
        <v>8336</v>
      </c>
      <c r="R2151" t="s">
        <v>8337</v>
      </c>
      <c r="S2151" s="13">
        <f t="shared" si="133"/>
        <v>40355.024953703702</v>
      </c>
      <c r="T2151" s="12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4"/>
        <v>8.0999999999999996E-3</v>
      </c>
      <c r="P2152" s="6">
        <f t="shared" si="132"/>
        <v>101.25</v>
      </c>
      <c r="Q2152" t="s">
        <v>8336</v>
      </c>
      <c r="R2152" t="s">
        <v>8337</v>
      </c>
      <c r="S2152" s="13">
        <f t="shared" si="133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4"/>
        <v>2.6222222222222224E-3</v>
      </c>
      <c r="P2153" s="6">
        <f t="shared" si="132"/>
        <v>19.666666666666668</v>
      </c>
      <c r="Q2153" t="s">
        <v>8336</v>
      </c>
      <c r="R2153" t="s">
        <v>8337</v>
      </c>
      <c r="S2153" s="13">
        <f t="shared" si="133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4"/>
        <v>1.6666666666666668E-3</v>
      </c>
      <c r="P2154" s="6">
        <f t="shared" si="132"/>
        <v>12.5</v>
      </c>
      <c r="Q2154" t="s">
        <v>8336</v>
      </c>
      <c r="R2154" t="s">
        <v>8337</v>
      </c>
      <c r="S2154" s="13">
        <f t="shared" si="133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4"/>
        <v>9.1244548809124457E-5</v>
      </c>
      <c r="P2155" s="6">
        <f t="shared" si="132"/>
        <v>8.5</v>
      </c>
      <c r="Q2155" t="s">
        <v>8336</v>
      </c>
      <c r="R2155" t="s">
        <v>8337</v>
      </c>
      <c r="S2155" s="13">
        <f t="shared" si="133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4"/>
        <v>8.0000000000000002E-3</v>
      </c>
      <c r="P2156" s="6">
        <f t="shared" si="132"/>
        <v>1</v>
      </c>
      <c r="Q2156" t="s">
        <v>8336</v>
      </c>
      <c r="R2156" t="s">
        <v>8337</v>
      </c>
      <c r="S2156" s="13">
        <f t="shared" si="133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4"/>
        <v>2.3E-2</v>
      </c>
      <c r="P2157" s="6">
        <f t="shared" si="132"/>
        <v>23</v>
      </c>
      <c r="Q2157" t="s">
        <v>8336</v>
      </c>
      <c r="R2157" t="s">
        <v>8337</v>
      </c>
      <c r="S2157" s="13">
        <f t="shared" si="133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4"/>
        <v>2.6660714285714284E-2</v>
      </c>
      <c r="P2158" s="6">
        <f t="shared" si="132"/>
        <v>17.987951807228917</v>
      </c>
      <c r="Q2158" t="s">
        <v>8336</v>
      </c>
      <c r="R2158" t="s">
        <v>8337</v>
      </c>
      <c r="S2158" s="13">
        <f t="shared" si="133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4"/>
        <v>0.28192</v>
      </c>
      <c r="P2159" s="6">
        <f t="shared" si="132"/>
        <v>370.94736842105266</v>
      </c>
      <c r="Q2159" t="s">
        <v>8336</v>
      </c>
      <c r="R2159" t="s">
        <v>8337</v>
      </c>
      <c r="S2159" s="13">
        <f t="shared" si="133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4"/>
        <v>6.5900366666666668E-2</v>
      </c>
      <c r="P2160" s="6">
        <f t="shared" si="132"/>
        <v>63.569485530546629</v>
      </c>
      <c r="Q2160" t="s">
        <v>8336</v>
      </c>
      <c r="R2160" t="s">
        <v>8337</v>
      </c>
      <c r="S2160" s="13">
        <f t="shared" si="133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4"/>
        <v>7.2222222222222219E-3</v>
      </c>
      <c r="P2161" s="6">
        <f t="shared" si="132"/>
        <v>13</v>
      </c>
      <c r="Q2161" t="s">
        <v>8336</v>
      </c>
      <c r="R2161" t="s">
        <v>8337</v>
      </c>
      <c r="S2161" s="13">
        <f t="shared" si="133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4"/>
        <v>8.5000000000000006E-3</v>
      </c>
      <c r="P2162" s="6">
        <f t="shared" si="132"/>
        <v>5.3125</v>
      </c>
      <c r="Q2162" t="s">
        <v>8336</v>
      </c>
      <c r="R2162" t="s">
        <v>8337</v>
      </c>
      <c r="S2162" s="13">
        <f t="shared" si="133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4"/>
        <v>1.1575</v>
      </c>
      <c r="P2163" s="6">
        <f t="shared" si="132"/>
        <v>35.615384615384613</v>
      </c>
      <c r="Q2163" t="s">
        <v>8328</v>
      </c>
      <c r="R2163" t="s">
        <v>8329</v>
      </c>
      <c r="S2163" s="13">
        <f t="shared" si="133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4"/>
        <v>1.1226666666666667</v>
      </c>
      <c r="P2164" s="6">
        <f t="shared" si="132"/>
        <v>87.103448275862064</v>
      </c>
      <c r="Q2164" t="s">
        <v>8328</v>
      </c>
      <c r="R2164" t="s">
        <v>8329</v>
      </c>
      <c r="S2164" s="13">
        <f t="shared" si="133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4"/>
        <v>1.3220000000000001</v>
      </c>
      <c r="P2165" s="6">
        <f t="shared" si="132"/>
        <v>75.11363636363636</v>
      </c>
      <c r="Q2165" t="s">
        <v>8328</v>
      </c>
      <c r="R2165" t="s">
        <v>8329</v>
      </c>
      <c r="S2165" s="13">
        <f t="shared" si="133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4"/>
        <v>1.0263636363636364</v>
      </c>
      <c r="P2166" s="6">
        <f t="shared" si="132"/>
        <v>68.01204819277109</v>
      </c>
      <c r="Q2166" t="s">
        <v>8328</v>
      </c>
      <c r="R2166" t="s">
        <v>8329</v>
      </c>
      <c r="S2166" s="13">
        <f t="shared" si="133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4"/>
        <v>1.3864000000000001</v>
      </c>
      <c r="P2167" s="6">
        <f t="shared" si="132"/>
        <v>29.623931623931625</v>
      </c>
      <c r="Q2167" t="s">
        <v>8328</v>
      </c>
      <c r="R2167" t="s">
        <v>8329</v>
      </c>
      <c r="S2167" s="13">
        <f t="shared" si="133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4"/>
        <v>1.466</v>
      </c>
      <c r="P2168" s="6">
        <f t="shared" si="132"/>
        <v>91.625</v>
      </c>
      <c r="Q2168" t="s">
        <v>8328</v>
      </c>
      <c r="R2168" t="s">
        <v>8329</v>
      </c>
      <c r="S2168" s="13">
        <f t="shared" si="133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4"/>
        <v>1.2</v>
      </c>
      <c r="P2169" s="6">
        <f t="shared" si="132"/>
        <v>22.5</v>
      </c>
      <c r="Q2169" t="s">
        <v>8328</v>
      </c>
      <c r="R2169" t="s">
        <v>8329</v>
      </c>
      <c r="S2169" s="13">
        <f t="shared" si="133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4"/>
        <v>1.215816111111111</v>
      </c>
      <c r="P2170" s="6">
        <f t="shared" si="132"/>
        <v>64.366735294117646</v>
      </c>
      <c r="Q2170" t="s">
        <v>8328</v>
      </c>
      <c r="R2170" t="s">
        <v>8329</v>
      </c>
      <c r="S2170" s="13">
        <f t="shared" si="133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4"/>
        <v>1</v>
      </c>
      <c r="P2171" s="6">
        <f t="shared" si="132"/>
        <v>21.857142857142858</v>
      </c>
      <c r="Q2171" t="s">
        <v>8328</v>
      </c>
      <c r="R2171" t="s">
        <v>8329</v>
      </c>
      <c r="S2171" s="13">
        <f t="shared" si="133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4"/>
        <v>1.8085714285714285</v>
      </c>
      <c r="P2172" s="6">
        <f t="shared" si="132"/>
        <v>33.315789473684212</v>
      </c>
      <c r="Q2172" t="s">
        <v>8328</v>
      </c>
      <c r="R2172" t="s">
        <v>8329</v>
      </c>
      <c r="S2172" s="13">
        <f t="shared" si="133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4"/>
        <v>1.0607500000000001</v>
      </c>
      <c r="P2173" s="6">
        <f t="shared" si="132"/>
        <v>90.276595744680847</v>
      </c>
      <c r="Q2173" t="s">
        <v>8328</v>
      </c>
      <c r="R2173" t="s">
        <v>8329</v>
      </c>
      <c r="S2173" s="13">
        <f t="shared" si="133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4"/>
        <v>1</v>
      </c>
      <c r="P2174" s="6">
        <f t="shared" si="132"/>
        <v>76.92307692307692</v>
      </c>
      <c r="Q2174" t="s">
        <v>8328</v>
      </c>
      <c r="R2174" t="s">
        <v>8329</v>
      </c>
      <c r="S2174" s="13">
        <f t="shared" si="133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4"/>
        <v>1.2692857142857144</v>
      </c>
      <c r="P2175" s="6">
        <f t="shared" si="132"/>
        <v>59.233333333333334</v>
      </c>
      <c r="Q2175" t="s">
        <v>8328</v>
      </c>
      <c r="R2175" t="s">
        <v>8329</v>
      </c>
      <c r="S2175" s="13">
        <f t="shared" si="133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4"/>
        <v>1.0297499999999999</v>
      </c>
      <c r="P2176" s="6">
        <f t="shared" si="132"/>
        <v>65.38095238095238</v>
      </c>
      <c r="Q2176" t="s">
        <v>8328</v>
      </c>
      <c r="R2176" t="s">
        <v>8329</v>
      </c>
      <c r="S2176" s="13">
        <f t="shared" si="133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4"/>
        <v>2.5</v>
      </c>
      <c r="P2177" s="6">
        <f t="shared" si="132"/>
        <v>67.307692307692307</v>
      </c>
      <c r="Q2177" t="s">
        <v>8328</v>
      </c>
      <c r="R2177" t="s">
        <v>8329</v>
      </c>
      <c r="S2177" s="13">
        <f t="shared" si="133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4"/>
        <v>1.2602</v>
      </c>
      <c r="P2178" s="6">
        <f t="shared" ref="P2178:P2241" si="136">E2178/L2178</f>
        <v>88.74647887323944</v>
      </c>
      <c r="Q2178" t="s">
        <v>8328</v>
      </c>
      <c r="R2178" t="s">
        <v>8329</v>
      </c>
      <c r="S2178" s="13">
        <f t="shared" ref="S2178:S2241" si="137">(((J2178/60)/60)/24)+DATE(1970,1,1)</f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4"/>
        <v>1.0012000000000001</v>
      </c>
      <c r="P2179" s="6">
        <f t="shared" si="136"/>
        <v>65.868421052631575</v>
      </c>
      <c r="Q2179" t="s">
        <v>8328</v>
      </c>
      <c r="R2179" t="s">
        <v>8329</v>
      </c>
      <c r="S2179" s="13">
        <f t="shared" si="137"/>
        <v>42502.250775462962</v>
      </c>
      <c r="T2179" s="12">
        <f t="shared" si="135"/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ref="O2180:O2243" si="138">E2180/D2180</f>
        <v>1.3864000000000001</v>
      </c>
      <c r="P2180" s="6">
        <f t="shared" si="136"/>
        <v>40.349243306169967</v>
      </c>
      <c r="Q2180" t="s">
        <v>8328</v>
      </c>
      <c r="R2180" t="s">
        <v>8329</v>
      </c>
      <c r="S2180" s="13">
        <f t="shared" si="137"/>
        <v>42723.63653935185</v>
      </c>
      <c r="T2180" s="12">
        <f t="shared" ref="T2180:T2243" si="139">(((I2180/60)/60)/24)+DATE(1970,1,1)</f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8"/>
        <v>1.6140000000000001</v>
      </c>
      <c r="P2181" s="6">
        <f t="shared" si="136"/>
        <v>76.857142857142861</v>
      </c>
      <c r="Q2181" t="s">
        <v>8328</v>
      </c>
      <c r="R2181" t="s">
        <v>8329</v>
      </c>
      <c r="S2181" s="13">
        <f t="shared" si="137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8"/>
        <v>1.071842</v>
      </c>
      <c r="P2182" s="6">
        <f t="shared" si="136"/>
        <v>68.707820512820518</v>
      </c>
      <c r="Q2182" t="s">
        <v>8328</v>
      </c>
      <c r="R2182" t="s">
        <v>8329</v>
      </c>
      <c r="S2182" s="13">
        <f t="shared" si="137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8"/>
        <v>1.5309999999999999</v>
      </c>
      <c r="P2183" s="6">
        <f t="shared" si="136"/>
        <v>57.773584905660378</v>
      </c>
      <c r="Q2183" t="s">
        <v>8336</v>
      </c>
      <c r="R2183" t="s">
        <v>8354</v>
      </c>
      <c r="S2183" s="13">
        <f t="shared" si="137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8"/>
        <v>5.2416666666666663</v>
      </c>
      <c r="P2184" s="6">
        <f t="shared" si="136"/>
        <v>44.171348314606739</v>
      </c>
      <c r="Q2184" t="s">
        <v>8336</v>
      </c>
      <c r="R2184" t="s">
        <v>8354</v>
      </c>
      <c r="S2184" s="13">
        <f t="shared" si="137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8"/>
        <v>4.8927777777777779</v>
      </c>
      <c r="P2185" s="6">
        <f t="shared" si="136"/>
        <v>31.566308243727597</v>
      </c>
      <c r="Q2185" t="s">
        <v>8336</v>
      </c>
      <c r="R2185" t="s">
        <v>8354</v>
      </c>
      <c r="S2185" s="13">
        <f t="shared" si="137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8"/>
        <v>2.8473999999999999</v>
      </c>
      <c r="P2186" s="6">
        <f t="shared" si="136"/>
        <v>107.04511278195488</v>
      </c>
      <c r="Q2186" t="s">
        <v>8336</v>
      </c>
      <c r="R2186" t="s">
        <v>8354</v>
      </c>
      <c r="S2186" s="13">
        <f t="shared" si="137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8"/>
        <v>18.569700000000001</v>
      </c>
      <c r="P2187" s="6">
        <f t="shared" si="136"/>
        <v>149.03451043338683</v>
      </c>
      <c r="Q2187" t="s">
        <v>8336</v>
      </c>
      <c r="R2187" t="s">
        <v>8354</v>
      </c>
      <c r="S2187" s="13">
        <f t="shared" si="137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8"/>
        <v>1.0967499999999999</v>
      </c>
      <c r="P2188" s="6">
        <f t="shared" si="136"/>
        <v>55.956632653061227</v>
      </c>
      <c r="Q2188" t="s">
        <v>8336</v>
      </c>
      <c r="R2188" t="s">
        <v>8354</v>
      </c>
      <c r="S2188" s="13">
        <f t="shared" si="137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8"/>
        <v>10.146425000000001</v>
      </c>
      <c r="P2189" s="6">
        <f t="shared" si="136"/>
        <v>56.970381807973048</v>
      </c>
      <c r="Q2189" t="s">
        <v>8336</v>
      </c>
      <c r="R2189" t="s">
        <v>8354</v>
      </c>
      <c r="S2189" s="13">
        <f t="shared" si="137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8"/>
        <v>4.1217692027666546</v>
      </c>
      <c r="P2190" s="6">
        <f t="shared" si="136"/>
        <v>44.056420233463037</v>
      </c>
      <c r="Q2190" t="s">
        <v>8336</v>
      </c>
      <c r="R2190" t="s">
        <v>8354</v>
      </c>
      <c r="S2190" s="13">
        <f t="shared" si="137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8"/>
        <v>5.0324999999999998</v>
      </c>
      <c r="P2191" s="6">
        <f t="shared" si="136"/>
        <v>68.625</v>
      </c>
      <c r="Q2191" t="s">
        <v>8336</v>
      </c>
      <c r="R2191" t="s">
        <v>8354</v>
      </c>
      <c r="S2191" s="13">
        <f t="shared" si="137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8"/>
        <v>1.8461052631578947</v>
      </c>
      <c r="P2192" s="6">
        <f t="shared" si="136"/>
        <v>65.318435754189949</v>
      </c>
      <c r="Q2192" t="s">
        <v>8336</v>
      </c>
      <c r="R2192" t="s">
        <v>8354</v>
      </c>
      <c r="S2192" s="13">
        <f t="shared" si="137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8"/>
        <v>1.1973333333333334</v>
      </c>
      <c r="P2193" s="6">
        <f t="shared" si="136"/>
        <v>35.92</v>
      </c>
      <c r="Q2193" t="s">
        <v>8336</v>
      </c>
      <c r="R2193" t="s">
        <v>8354</v>
      </c>
      <c r="S2193" s="13">
        <f t="shared" si="137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8"/>
        <v>10.812401666666668</v>
      </c>
      <c r="P2194" s="6">
        <f t="shared" si="136"/>
        <v>40.070667078443485</v>
      </c>
      <c r="Q2194" t="s">
        <v>8336</v>
      </c>
      <c r="R2194" t="s">
        <v>8354</v>
      </c>
      <c r="S2194" s="13">
        <f t="shared" si="137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8"/>
        <v>4.5237333333333334</v>
      </c>
      <c r="P2195" s="6">
        <f t="shared" si="136"/>
        <v>75.647714604236342</v>
      </c>
      <c r="Q2195" t="s">
        <v>8336</v>
      </c>
      <c r="R2195" t="s">
        <v>8354</v>
      </c>
      <c r="S2195" s="13">
        <f t="shared" si="137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8"/>
        <v>5.3737000000000004</v>
      </c>
      <c r="P2196" s="6">
        <f t="shared" si="136"/>
        <v>61.203872437357631</v>
      </c>
      <c r="Q2196" t="s">
        <v>8336</v>
      </c>
      <c r="R2196" t="s">
        <v>8354</v>
      </c>
      <c r="S2196" s="13">
        <f t="shared" si="137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8"/>
        <v>1.2032608695652174</v>
      </c>
      <c r="P2197" s="6">
        <f t="shared" si="136"/>
        <v>48.130434782608695</v>
      </c>
      <c r="Q2197" t="s">
        <v>8336</v>
      </c>
      <c r="R2197" t="s">
        <v>8354</v>
      </c>
      <c r="S2197" s="13">
        <f t="shared" si="137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8"/>
        <v>1.1383571428571428</v>
      </c>
      <c r="P2198" s="6">
        <f t="shared" si="136"/>
        <v>68.106837606837601</v>
      </c>
      <c r="Q2198" t="s">
        <v>8336</v>
      </c>
      <c r="R2198" t="s">
        <v>8354</v>
      </c>
      <c r="S2198" s="13">
        <f t="shared" si="137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8"/>
        <v>9.5103109999999997</v>
      </c>
      <c r="P2199" s="6">
        <f t="shared" si="136"/>
        <v>65.891300230946882</v>
      </c>
      <c r="Q2199" t="s">
        <v>8336</v>
      </c>
      <c r="R2199" t="s">
        <v>8354</v>
      </c>
      <c r="S2199" s="13">
        <f t="shared" si="137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8"/>
        <v>1.3289249999999999</v>
      </c>
      <c r="P2200" s="6">
        <f t="shared" si="136"/>
        <v>81.654377880184327</v>
      </c>
      <c r="Q2200" t="s">
        <v>8336</v>
      </c>
      <c r="R2200" t="s">
        <v>8354</v>
      </c>
      <c r="S2200" s="13">
        <f t="shared" si="137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8"/>
        <v>1.4697777777777778</v>
      </c>
      <c r="P2201" s="6">
        <f t="shared" si="136"/>
        <v>52.701195219123505</v>
      </c>
      <c r="Q2201" t="s">
        <v>8336</v>
      </c>
      <c r="R2201" t="s">
        <v>8354</v>
      </c>
      <c r="S2201" s="13">
        <f t="shared" si="137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8"/>
        <v>5.4215</v>
      </c>
      <c r="P2202" s="6">
        <f t="shared" si="136"/>
        <v>41.228136882129277</v>
      </c>
      <c r="Q2202" t="s">
        <v>8336</v>
      </c>
      <c r="R2202" t="s">
        <v>8354</v>
      </c>
      <c r="S2202" s="13">
        <f t="shared" si="137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8"/>
        <v>3.8271818181818182</v>
      </c>
      <c r="P2203" s="6">
        <f t="shared" si="136"/>
        <v>15.035357142857142</v>
      </c>
      <c r="Q2203" t="s">
        <v>8328</v>
      </c>
      <c r="R2203" t="s">
        <v>8333</v>
      </c>
      <c r="S2203" s="13">
        <f t="shared" si="137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8"/>
        <v>7.0418124999999998</v>
      </c>
      <c r="P2204" s="6">
        <f t="shared" si="136"/>
        <v>39.066920943134534</v>
      </c>
      <c r="Q2204" t="s">
        <v>8328</v>
      </c>
      <c r="R2204" t="s">
        <v>8333</v>
      </c>
      <c r="S2204" s="13">
        <f t="shared" si="137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8"/>
        <v>1.0954999999999999</v>
      </c>
      <c r="P2205" s="6">
        <f t="shared" si="136"/>
        <v>43.82</v>
      </c>
      <c r="Q2205" t="s">
        <v>8328</v>
      </c>
      <c r="R2205" t="s">
        <v>8333</v>
      </c>
      <c r="S2205" s="13">
        <f t="shared" si="137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8"/>
        <v>1.3286666666666667</v>
      </c>
      <c r="P2206" s="6">
        <f t="shared" si="136"/>
        <v>27.301369863013697</v>
      </c>
      <c r="Q2206" t="s">
        <v>8328</v>
      </c>
      <c r="R2206" t="s">
        <v>8333</v>
      </c>
      <c r="S2206" s="13">
        <f t="shared" si="137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8"/>
        <v>1.52</v>
      </c>
      <c r="P2207" s="6">
        <f t="shared" si="136"/>
        <v>42.222222222222221</v>
      </c>
      <c r="Q2207" t="s">
        <v>8328</v>
      </c>
      <c r="R2207" t="s">
        <v>8333</v>
      </c>
      <c r="S2207" s="13">
        <f t="shared" si="137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8"/>
        <v>1.0272727272727273</v>
      </c>
      <c r="P2208" s="6">
        <f t="shared" si="136"/>
        <v>33.235294117647058</v>
      </c>
      <c r="Q2208" t="s">
        <v>8328</v>
      </c>
      <c r="R2208" t="s">
        <v>8333</v>
      </c>
      <c r="S2208" s="13">
        <f t="shared" si="137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8"/>
        <v>1</v>
      </c>
      <c r="P2209" s="6">
        <f t="shared" si="136"/>
        <v>285.71428571428572</v>
      </c>
      <c r="Q2209" t="s">
        <v>8328</v>
      </c>
      <c r="R2209" t="s">
        <v>8333</v>
      </c>
      <c r="S2209" s="13">
        <f t="shared" si="137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8"/>
        <v>1.016</v>
      </c>
      <c r="P2210" s="6">
        <f t="shared" si="136"/>
        <v>42.333333333333336</v>
      </c>
      <c r="Q2210" t="s">
        <v>8328</v>
      </c>
      <c r="R2210" t="s">
        <v>8333</v>
      </c>
      <c r="S2210" s="13">
        <f t="shared" si="137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8"/>
        <v>1.508</v>
      </c>
      <c r="P2211" s="6">
        <f t="shared" si="136"/>
        <v>50.266666666666666</v>
      </c>
      <c r="Q2211" t="s">
        <v>8328</v>
      </c>
      <c r="R2211" t="s">
        <v>8333</v>
      </c>
      <c r="S2211" s="13">
        <f t="shared" si="137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8"/>
        <v>1.11425</v>
      </c>
      <c r="P2212" s="6">
        <f t="shared" si="136"/>
        <v>61.902777777777779</v>
      </c>
      <c r="Q2212" t="s">
        <v>8328</v>
      </c>
      <c r="R2212" t="s">
        <v>8333</v>
      </c>
      <c r="S2212" s="13">
        <f t="shared" si="137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8"/>
        <v>1.956</v>
      </c>
      <c r="P2213" s="6">
        <f t="shared" si="136"/>
        <v>40.75</v>
      </c>
      <c r="Q2213" t="s">
        <v>8328</v>
      </c>
      <c r="R2213" t="s">
        <v>8333</v>
      </c>
      <c r="S2213" s="13">
        <f t="shared" si="137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8"/>
        <v>1.1438333333333333</v>
      </c>
      <c r="P2214" s="6">
        <f t="shared" si="136"/>
        <v>55.796747967479675</v>
      </c>
      <c r="Q2214" t="s">
        <v>8328</v>
      </c>
      <c r="R2214" t="s">
        <v>8333</v>
      </c>
      <c r="S2214" s="13">
        <f t="shared" si="137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8"/>
        <v>2</v>
      </c>
      <c r="P2215" s="6">
        <f t="shared" si="136"/>
        <v>10</v>
      </c>
      <c r="Q2215" t="s">
        <v>8328</v>
      </c>
      <c r="R2215" t="s">
        <v>8333</v>
      </c>
      <c r="S2215" s="13">
        <f t="shared" si="137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8"/>
        <v>2.9250166666666666</v>
      </c>
      <c r="P2216" s="6">
        <f t="shared" si="136"/>
        <v>73.125416666666666</v>
      </c>
      <c r="Q2216" t="s">
        <v>8328</v>
      </c>
      <c r="R2216" t="s">
        <v>8333</v>
      </c>
      <c r="S2216" s="13">
        <f t="shared" si="137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8"/>
        <v>1.5636363636363637</v>
      </c>
      <c r="P2217" s="6">
        <f t="shared" si="136"/>
        <v>26.060606060606062</v>
      </c>
      <c r="Q2217" t="s">
        <v>8328</v>
      </c>
      <c r="R2217" t="s">
        <v>8333</v>
      </c>
      <c r="S2217" s="13">
        <f t="shared" si="137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8"/>
        <v>1.0566666666666666</v>
      </c>
      <c r="P2218" s="6">
        <f t="shared" si="136"/>
        <v>22.642857142857142</v>
      </c>
      <c r="Q2218" t="s">
        <v>8328</v>
      </c>
      <c r="R2218" t="s">
        <v>8333</v>
      </c>
      <c r="S2218" s="13">
        <f t="shared" si="137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8"/>
        <v>1.0119047619047619</v>
      </c>
      <c r="P2219" s="6">
        <f t="shared" si="136"/>
        <v>47.222222222222221</v>
      </c>
      <c r="Q2219" t="s">
        <v>8328</v>
      </c>
      <c r="R2219" t="s">
        <v>8333</v>
      </c>
      <c r="S2219" s="13">
        <f t="shared" si="137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8"/>
        <v>1.2283299999999999</v>
      </c>
      <c r="P2220" s="6">
        <f t="shared" si="136"/>
        <v>32.324473684210524</v>
      </c>
      <c r="Q2220" t="s">
        <v>8328</v>
      </c>
      <c r="R2220" t="s">
        <v>8333</v>
      </c>
      <c r="S2220" s="13">
        <f t="shared" si="137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8"/>
        <v>1.0149999999999999</v>
      </c>
      <c r="P2221" s="6">
        <f t="shared" si="136"/>
        <v>53.421052631578945</v>
      </c>
      <c r="Q2221" t="s">
        <v>8328</v>
      </c>
      <c r="R2221" t="s">
        <v>8333</v>
      </c>
      <c r="S2221" s="13">
        <f t="shared" si="137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8"/>
        <v>1.0114285714285713</v>
      </c>
      <c r="P2222" s="6">
        <f t="shared" si="136"/>
        <v>51.304347826086953</v>
      </c>
      <c r="Q2222" t="s">
        <v>8328</v>
      </c>
      <c r="R2222" t="s">
        <v>8333</v>
      </c>
      <c r="S2222" s="13">
        <f t="shared" si="137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8"/>
        <v>1.0811999999999999</v>
      </c>
      <c r="P2223" s="6">
        <f t="shared" si="136"/>
        <v>37.197247706422019</v>
      </c>
      <c r="Q2223" t="s">
        <v>8336</v>
      </c>
      <c r="R2223" t="s">
        <v>8354</v>
      </c>
      <c r="S2223" s="13">
        <f t="shared" si="137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8"/>
        <v>1.6259999999999999</v>
      </c>
      <c r="P2224" s="6">
        <f t="shared" si="136"/>
        <v>27.1</v>
      </c>
      <c r="Q2224" t="s">
        <v>8336</v>
      </c>
      <c r="R2224" t="s">
        <v>8354</v>
      </c>
      <c r="S2224" s="13">
        <f t="shared" si="137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8"/>
        <v>1.0580000000000001</v>
      </c>
      <c r="P2225" s="6">
        <f t="shared" si="136"/>
        <v>206.31</v>
      </c>
      <c r="Q2225" t="s">
        <v>8336</v>
      </c>
      <c r="R2225" t="s">
        <v>8354</v>
      </c>
      <c r="S2225" s="13">
        <f t="shared" si="137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8"/>
        <v>2.4315000000000002</v>
      </c>
      <c r="P2226" s="6">
        <f t="shared" si="136"/>
        <v>82.145270270270274</v>
      </c>
      <c r="Q2226" t="s">
        <v>8336</v>
      </c>
      <c r="R2226" t="s">
        <v>8354</v>
      </c>
      <c r="S2226" s="13">
        <f t="shared" si="137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8"/>
        <v>9.4483338095238096</v>
      </c>
      <c r="P2227" s="6">
        <f t="shared" si="136"/>
        <v>164.79651993355483</v>
      </c>
      <c r="Q2227" t="s">
        <v>8336</v>
      </c>
      <c r="R2227" t="s">
        <v>8354</v>
      </c>
      <c r="S2227" s="13">
        <f t="shared" si="137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8"/>
        <v>1.0846283333333333</v>
      </c>
      <c r="P2228" s="6">
        <f t="shared" si="136"/>
        <v>60.820280373831778</v>
      </c>
      <c r="Q2228" t="s">
        <v>8336</v>
      </c>
      <c r="R2228" t="s">
        <v>8354</v>
      </c>
      <c r="S2228" s="13">
        <f t="shared" si="137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8"/>
        <v>1.5737692307692308</v>
      </c>
      <c r="P2229" s="6">
        <f t="shared" si="136"/>
        <v>67.970099667774093</v>
      </c>
      <c r="Q2229" t="s">
        <v>8336</v>
      </c>
      <c r="R2229" t="s">
        <v>8354</v>
      </c>
      <c r="S2229" s="13">
        <f t="shared" si="137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8"/>
        <v>11.744899999999999</v>
      </c>
      <c r="P2230" s="6">
        <f t="shared" si="136"/>
        <v>81.561805555555551</v>
      </c>
      <c r="Q2230" t="s">
        <v>8336</v>
      </c>
      <c r="R2230" t="s">
        <v>8354</v>
      </c>
      <c r="S2230" s="13">
        <f t="shared" si="137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8"/>
        <v>1.7104755366949576</v>
      </c>
      <c r="P2231" s="6">
        <f t="shared" si="136"/>
        <v>25.42547309833024</v>
      </c>
      <c r="Q2231" t="s">
        <v>8336</v>
      </c>
      <c r="R2231" t="s">
        <v>8354</v>
      </c>
      <c r="S2231" s="13">
        <f t="shared" si="137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8"/>
        <v>1.2595294117647058</v>
      </c>
      <c r="P2232" s="6">
        <f t="shared" si="136"/>
        <v>21.497991967871485</v>
      </c>
      <c r="Q2232" t="s">
        <v>8336</v>
      </c>
      <c r="R2232" t="s">
        <v>8354</v>
      </c>
      <c r="S2232" s="13">
        <f t="shared" si="137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8"/>
        <v>12.121296000000001</v>
      </c>
      <c r="P2233" s="6">
        <f t="shared" si="136"/>
        <v>27.226630727762803</v>
      </c>
      <c r="Q2233" t="s">
        <v>8336</v>
      </c>
      <c r="R2233" t="s">
        <v>8354</v>
      </c>
      <c r="S2233" s="13">
        <f t="shared" si="137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8"/>
        <v>4.9580000000000002</v>
      </c>
      <c r="P2234" s="6">
        <f t="shared" si="136"/>
        <v>25.091093117408906</v>
      </c>
      <c r="Q2234" t="s">
        <v>8336</v>
      </c>
      <c r="R2234" t="s">
        <v>8354</v>
      </c>
      <c r="S2234" s="13">
        <f t="shared" si="137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8"/>
        <v>3.3203999999999998</v>
      </c>
      <c r="P2235" s="6">
        <f t="shared" si="136"/>
        <v>21.230179028132991</v>
      </c>
      <c r="Q2235" t="s">
        <v>8336</v>
      </c>
      <c r="R2235" t="s">
        <v>8354</v>
      </c>
      <c r="S2235" s="13">
        <f t="shared" si="137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8"/>
        <v>11.65</v>
      </c>
      <c r="P2236" s="6">
        <f t="shared" si="136"/>
        <v>41.607142857142854</v>
      </c>
      <c r="Q2236" t="s">
        <v>8336</v>
      </c>
      <c r="R2236" t="s">
        <v>8354</v>
      </c>
      <c r="S2236" s="13">
        <f t="shared" si="137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8"/>
        <v>1.5331538461538461</v>
      </c>
      <c r="P2237" s="6">
        <f t="shared" si="136"/>
        <v>135.58503401360545</v>
      </c>
      <c r="Q2237" t="s">
        <v>8336</v>
      </c>
      <c r="R2237" t="s">
        <v>8354</v>
      </c>
      <c r="S2237" s="13">
        <f t="shared" si="137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8"/>
        <v>5.3710714285714287</v>
      </c>
      <c r="P2238" s="6">
        <f t="shared" si="136"/>
        <v>22.116176470588236</v>
      </c>
      <c r="Q2238" t="s">
        <v>8336</v>
      </c>
      <c r="R2238" t="s">
        <v>8354</v>
      </c>
      <c r="S2238" s="13">
        <f t="shared" si="137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8"/>
        <v>3.5292777777777777</v>
      </c>
      <c r="P2239" s="6">
        <f t="shared" si="136"/>
        <v>64.625635808748726</v>
      </c>
      <c r="Q2239" t="s">
        <v>8336</v>
      </c>
      <c r="R2239" t="s">
        <v>8354</v>
      </c>
      <c r="S2239" s="13">
        <f t="shared" si="137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8"/>
        <v>1.3740000000000001</v>
      </c>
      <c r="P2240" s="6">
        <f t="shared" si="136"/>
        <v>69.569620253164558</v>
      </c>
      <c r="Q2240" t="s">
        <v>8336</v>
      </c>
      <c r="R2240" t="s">
        <v>8354</v>
      </c>
      <c r="S2240" s="13">
        <f t="shared" si="137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8"/>
        <v>1.2802667999999999</v>
      </c>
      <c r="P2241" s="6">
        <f t="shared" si="136"/>
        <v>75.133028169014082</v>
      </c>
      <c r="Q2241" t="s">
        <v>8336</v>
      </c>
      <c r="R2241" t="s">
        <v>8354</v>
      </c>
      <c r="S2241" s="13">
        <f t="shared" si="137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8"/>
        <v>2.7067999999999999</v>
      </c>
      <c r="P2242" s="6">
        <f t="shared" ref="P2242:P2305" si="140">E2242/L2242</f>
        <v>140.97916666666666</v>
      </c>
      <c r="Q2242" t="s">
        <v>8336</v>
      </c>
      <c r="R2242" t="s">
        <v>8354</v>
      </c>
      <c r="S2242" s="13">
        <f t="shared" ref="S2242:S2305" si="141">(((J2242/60)/60)/24)+DATE(1970,1,1)</f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38"/>
        <v>8.0640000000000001</v>
      </c>
      <c r="P2243" s="6">
        <f t="shared" si="140"/>
        <v>49.472392638036808</v>
      </c>
      <c r="Q2243" t="s">
        <v>8336</v>
      </c>
      <c r="R2243" t="s">
        <v>8354</v>
      </c>
      <c r="S2243" s="13">
        <f t="shared" si="141"/>
        <v>42766.827546296292</v>
      </c>
      <c r="T2243" s="12">
        <f t="shared" si="139"/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ref="O2244:O2307" si="142">E2244/D2244</f>
        <v>13.600976000000001</v>
      </c>
      <c r="P2244" s="6">
        <f t="shared" si="140"/>
        <v>53.865251485148519</v>
      </c>
      <c r="Q2244" t="s">
        <v>8336</v>
      </c>
      <c r="R2244" t="s">
        <v>8354</v>
      </c>
      <c r="S2244" s="13">
        <f t="shared" si="141"/>
        <v>41569.575613425928</v>
      </c>
      <c r="T2244" s="12">
        <f t="shared" ref="T2244:T2307" si="143">(((I2244/60)/60)/24)+DATE(1970,1,1)</f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2"/>
        <v>9302.5</v>
      </c>
      <c r="P2245" s="6">
        <f t="shared" si="140"/>
        <v>4.5712530712530715</v>
      </c>
      <c r="Q2245" t="s">
        <v>8336</v>
      </c>
      <c r="R2245" t="s">
        <v>8354</v>
      </c>
      <c r="S2245" s="13">
        <f t="shared" si="141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2"/>
        <v>3.7702</v>
      </c>
      <c r="P2246" s="6">
        <f t="shared" si="140"/>
        <v>65.00344827586207</v>
      </c>
      <c r="Q2246" t="s">
        <v>8336</v>
      </c>
      <c r="R2246" t="s">
        <v>8354</v>
      </c>
      <c r="S2246" s="13">
        <f t="shared" si="141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2"/>
        <v>26.47025</v>
      </c>
      <c r="P2247" s="6">
        <f t="shared" si="140"/>
        <v>53.475252525252522</v>
      </c>
      <c r="Q2247" t="s">
        <v>8336</v>
      </c>
      <c r="R2247" t="s">
        <v>8354</v>
      </c>
      <c r="S2247" s="13">
        <f t="shared" si="141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2"/>
        <v>1.0012000000000001</v>
      </c>
      <c r="P2248" s="6">
        <f t="shared" si="140"/>
        <v>43.912280701754383</v>
      </c>
      <c r="Q2248" t="s">
        <v>8336</v>
      </c>
      <c r="R2248" t="s">
        <v>8354</v>
      </c>
      <c r="S2248" s="13">
        <f t="shared" si="141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2"/>
        <v>1.0445405405405406</v>
      </c>
      <c r="P2249" s="6">
        <f t="shared" si="140"/>
        <v>50.852631578947367</v>
      </c>
      <c r="Q2249" t="s">
        <v>8336</v>
      </c>
      <c r="R2249" t="s">
        <v>8354</v>
      </c>
      <c r="S2249" s="13">
        <f t="shared" si="141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2"/>
        <v>1.0721428571428571</v>
      </c>
      <c r="P2250" s="6">
        <f t="shared" si="140"/>
        <v>58.6328125</v>
      </c>
      <c r="Q2250" t="s">
        <v>8336</v>
      </c>
      <c r="R2250" t="s">
        <v>8354</v>
      </c>
      <c r="S2250" s="13">
        <f t="shared" si="141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2"/>
        <v>1.6877142857142857</v>
      </c>
      <c r="P2251" s="6">
        <f t="shared" si="140"/>
        <v>32.81666666666667</v>
      </c>
      <c r="Q2251" t="s">
        <v>8336</v>
      </c>
      <c r="R2251" t="s">
        <v>8354</v>
      </c>
      <c r="S2251" s="13">
        <f t="shared" si="141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2"/>
        <v>9.7511200000000002</v>
      </c>
      <c r="P2252" s="6">
        <f t="shared" si="140"/>
        <v>426.93169877408059</v>
      </c>
      <c r="Q2252" t="s">
        <v>8336</v>
      </c>
      <c r="R2252" t="s">
        <v>8354</v>
      </c>
      <c r="S2252" s="13">
        <f t="shared" si="141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2"/>
        <v>1.3444929411764706</v>
      </c>
      <c r="P2253" s="6">
        <f t="shared" si="140"/>
        <v>23.808729166666669</v>
      </c>
      <c r="Q2253" t="s">
        <v>8336</v>
      </c>
      <c r="R2253" t="s">
        <v>8354</v>
      </c>
      <c r="S2253" s="13">
        <f t="shared" si="141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2"/>
        <v>2.722777777777778</v>
      </c>
      <c r="P2254" s="6">
        <f t="shared" si="140"/>
        <v>98.413654618473899</v>
      </c>
      <c r="Q2254" t="s">
        <v>8336</v>
      </c>
      <c r="R2254" t="s">
        <v>8354</v>
      </c>
      <c r="S2254" s="13">
        <f t="shared" si="141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2"/>
        <v>1.1268750000000001</v>
      </c>
      <c r="P2255" s="6">
        <f t="shared" si="140"/>
        <v>107.32142857142857</v>
      </c>
      <c r="Q2255" t="s">
        <v>8336</v>
      </c>
      <c r="R2255" t="s">
        <v>8354</v>
      </c>
      <c r="S2255" s="13">
        <f t="shared" si="141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2"/>
        <v>4.5979999999999999</v>
      </c>
      <c r="P2256" s="6">
        <f t="shared" si="140"/>
        <v>11.67005076142132</v>
      </c>
      <c r="Q2256" t="s">
        <v>8336</v>
      </c>
      <c r="R2256" t="s">
        <v>8354</v>
      </c>
      <c r="S2256" s="13">
        <f t="shared" si="141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2"/>
        <v>2.8665822784810127</v>
      </c>
      <c r="P2257" s="6">
        <f t="shared" si="140"/>
        <v>41.782287822878232</v>
      </c>
      <c r="Q2257" t="s">
        <v>8336</v>
      </c>
      <c r="R2257" t="s">
        <v>8354</v>
      </c>
      <c r="S2257" s="13">
        <f t="shared" si="141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2"/>
        <v>2.2270833333333333</v>
      </c>
      <c r="P2258" s="6">
        <f t="shared" si="140"/>
        <v>21.38</v>
      </c>
      <c r="Q2258" t="s">
        <v>8336</v>
      </c>
      <c r="R2258" t="s">
        <v>8354</v>
      </c>
      <c r="S2258" s="13">
        <f t="shared" si="141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2"/>
        <v>6.3613999999999997</v>
      </c>
      <c r="P2259" s="6">
        <f t="shared" si="140"/>
        <v>94.103550295857985</v>
      </c>
      <c r="Q2259" t="s">
        <v>8336</v>
      </c>
      <c r="R2259" t="s">
        <v>8354</v>
      </c>
      <c r="S2259" s="13">
        <f t="shared" si="141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2"/>
        <v>1.4650000000000001</v>
      </c>
      <c r="P2260" s="6">
        <f t="shared" si="140"/>
        <v>15.721951219512196</v>
      </c>
      <c r="Q2260" t="s">
        <v>8336</v>
      </c>
      <c r="R2260" t="s">
        <v>8354</v>
      </c>
      <c r="S2260" s="13">
        <f t="shared" si="141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2"/>
        <v>18.670999999999999</v>
      </c>
      <c r="P2261" s="6">
        <f t="shared" si="140"/>
        <v>90.635922330097088</v>
      </c>
      <c r="Q2261" t="s">
        <v>8336</v>
      </c>
      <c r="R2261" t="s">
        <v>8354</v>
      </c>
      <c r="S2261" s="13">
        <f t="shared" si="141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2"/>
        <v>3.2692000000000001</v>
      </c>
      <c r="P2262" s="6">
        <f t="shared" si="140"/>
        <v>97.297619047619051</v>
      </c>
      <c r="Q2262" t="s">
        <v>8336</v>
      </c>
      <c r="R2262" t="s">
        <v>8354</v>
      </c>
      <c r="S2262" s="13">
        <f t="shared" si="141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2"/>
        <v>7.7949999999999999</v>
      </c>
      <c r="P2263" s="6">
        <f t="shared" si="140"/>
        <v>37.11904761904762</v>
      </c>
      <c r="Q2263" t="s">
        <v>8336</v>
      </c>
      <c r="R2263" t="s">
        <v>8354</v>
      </c>
      <c r="S2263" s="13">
        <f t="shared" si="141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2"/>
        <v>1.5415151515151515</v>
      </c>
      <c r="P2264" s="6">
        <f t="shared" si="140"/>
        <v>28.104972375690608</v>
      </c>
      <c r="Q2264" t="s">
        <v>8336</v>
      </c>
      <c r="R2264" t="s">
        <v>8354</v>
      </c>
      <c r="S2264" s="13">
        <f t="shared" si="141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2"/>
        <v>1.1554666666666666</v>
      </c>
      <c r="P2265" s="6">
        <f t="shared" si="140"/>
        <v>144.43333333333334</v>
      </c>
      <c r="Q2265" t="s">
        <v>8336</v>
      </c>
      <c r="R2265" t="s">
        <v>8354</v>
      </c>
      <c r="S2265" s="13">
        <f t="shared" si="141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2"/>
        <v>1.8003333333333333</v>
      </c>
      <c r="P2266" s="6">
        <f t="shared" si="140"/>
        <v>24.274157303370785</v>
      </c>
      <c r="Q2266" t="s">
        <v>8336</v>
      </c>
      <c r="R2266" t="s">
        <v>8354</v>
      </c>
      <c r="S2266" s="13">
        <f t="shared" si="141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2"/>
        <v>2.9849999999999999</v>
      </c>
      <c r="P2267" s="6">
        <f t="shared" si="140"/>
        <v>35.117647058823529</v>
      </c>
      <c r="Q2267" t="s">
        <v>8336</v>
      </c>
      <c r="R2267" t="s">
        <v>8354</v>
      </c>
      <c r="S2267" s="13">
        <f t="shared" si="141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2"/>
        <v>3.2026666666666666</v>
      </c>
      <c r="P2268" s="6">
        <f t="shared" si="140"/>
        <v>24.762886597938145</v>
      </c>
      <c r="Q2268" t="s">
        <v>8336</v>
      </c>
      <c r="R2268" t="s">
        <v>8354</v>
      </c>
      <c r="S2268" s="13">
        <f t="shared" si="141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2"/>
        <v>3.80525</v>
      </c>
      <c r="P2269" s="6">
        <f t="shared" si="140"/>
        <v>188.37871287128712</v>
      </c>
      <c r="Q2269" t="s">
        <v>8336</v>
      </c>
      <c r="R2269" t="s">
        <v>8354</v>
      </c>
      <c r="S2269" s="13">
        <f t="shared" si="141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2"/>
        <v>1.026</v>
      </c>
      <c r="P2270" s="6">
        <f t="shared" si="140"/>
        <v>148.08247422680412</v>
      </c>
      <c r="Q2270" t="s">
        <v>8336</v>
      </c>
      <c r="R2270" t="s">
        <v>8354</v>
      </c>
      <c r="S2270" s="13">
        <f t="shared" si="141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2"/>
        <v>18.016400000000001</v>
      </c>
      <c r="P2271" s="6">
        <f t="shared" si="140"/>
        <v>49.934589800443462</v>
      </c>
      <c r="Q2271" t="s">
        <v>8336</v>
      </c>
      <c r="R2271" t="s">
        <v>8354</v>
      </c>
      <c r="S2271" s="13">
        <f t="shared" si="141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2"/>
        <v>7.2024800000000004</v>
      </c>
      <c r="P2272" s="6">
        <f t="shared" si="140"/>
        <v>107.82155688622754</v>
      </c>
      <c r="Q2272" t="s">
        <v>8336</v>
      </c>
      <c r="R2272" t="s">
        <v>8354</v>
      </c>
      <c r="S2272" s="13">
        <f t="shared" si="141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2"/>
        <v>2.8309000000000002</v>
      </c>
      <c r="P2273" s="6">
        <f t="shared" si="140"/>
        <v>42.63403614457831</v>
      </c>
      <c r="Q2273" t="s">
        <v>8336</v>
      </c>
      <c r="R2273" t="s">
        <v>8354</v>
      </c>
      <c r="S2273" s="13">
        <f t="shared" si="141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2"/>
        <v>13.566000000000001</v>
      </c>
      <c r="P2274" s="6">
        <f t="shared" si="140"/>
        <v>14.370762711864407</v>
      </c>
      <c r="Q2274" t="s">
        <v>8336</v>
      </c>
      <c r="R2274" t="s">
        <v>8354</v>
      </c>
      <c r="S2274" s="13">
        <f t="shared" si="141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2"/>
        <v>2.2035999999999998</v>
      </c>
      <c r="P2275" s="6">
        <f t="shared" si="140"/>
        <v>37.476190476190474</v>
      </c>
      <c r="Q2275" t="s">
        <v>8336</v>
      </c>
      <c r="R2275" t="s">
        <v>8354</v>
      </c>
      <c r="S2275" s="13">
        <f t="shared" si="141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2"/>
        <v>1.196</v>
      </c>
      <c r="P2276" s="6">
        <f t="shared" si="140"/>
        <v>30.202020202020201</v>
      </c>
      <c r="Q2276" t="s">
        <v>8336</v>
      </c>
      <c r="R2276" t="s">
        <v>8354</v>
      </c>
      <c r="S2276" s="13">
        <f t="shared" si="141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2"/>
        <v>4.0776923076923079</v>
      </c>
      <c r="P2277" s="6">
        <f t="shared" si="140"/>
        <v>33.550632911392405</v>
      </c>
      <c r="Q2277" t="s">
        <v>8336</v>
      </c>
      <c r="R2277" t="s">
        <v>8354</v>
      </c>
      <c r="S2277" s="13">
        <f t="shared" si="141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2"/>
        <v>1.0581826105905425</v>
      </c>
      <c r="P2278" s="6">
        <f t="shared" si="140"/>
        <v>64.74666666666667</v>
      </c>
      <c r="Q2278" t="s">
        <v>8336</v>
      </c>
      <c r="R2278" t="s">
        <v>8354</v>
      </c>
      <c r="S2278" s="13">
        <f t="shared" si="141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2"/>
        <v>1.4108235294117648</v>
      </c>
      <c r="P2279" s="6">
        <f t="shared" si="140"/>
        <v>57.932367149758456</v>
      </c>
      <c r="Q2279" t="s">
        <v>8336</v>
      </c>
      <c r="R2279" t="s">
        <v>8354</v>
      </c>
      <c r="S2279" s="13">
        <f t="shared" si="141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2"/>
        <v>2.7069999999999999</v>
      </c>
      <c r="P2280" s="6">
        <f t="shared" si="140"/>
        <v>53.078431372549019</v>
      </c>
      <c r="Q2280" t="s">
        <v>8336</v>
      </c>
      <c r="R2280" t="s">
        <v>8354</v>
      </c>
      <c r="S2280" s="13">
        <f t="shared" si="141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2"/>
        <v>1.538</v>
      </c>
      <c r="P2281" s="6">
        <f t="shared" si="140"/>
        <v>48.0625</v>
      </c>
      <c r="Q2281" t="s">
        <v>8336</v>
      </c>
      <c r="R2281" t="s">
        <v>8354</v>
      </c>
      <c r="S2281" s="13">
        <f t="shared" si="141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2"/>
        <v>4.0357653061224488</v>
      </c>
      <c r="P2282" s="6">
        <f t="shared" si="140"/>
        <v>82.396874999999994</v>
      </c>
      <c r="Q2282" t="s">
        <v>8336</v>
      </c>
      <c r="R2282" t="s">
        <v>8354</v>
      </c>
      <c r="S2282" s="13">
        <f t="shared" si="141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2"/>
        <v>1.85</v>
      </c>
      <c r="P2283" s="6">
        <f t="shared" si="140"/>
        <v>50.454545454545453</v>
      </c>
      <c r="Q2283" t="s">
        <v>8328</v>
      </c>
      <c r="R2283" t="s">
        <v>8329</v>
      </c>
      <c r="S2283" s="13">
        <f t="shared" si="141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2"/>
        <v>1.8533333333333333</v>
      </c>
      <c r="P2284" s="6">
        <f t="shared" si="140"/>
        <v>115.83333333333333</v>
      </c>
      <c r="Q2284" t="s">
        <v>8328</v>
      </c>
      <c r="R2284" t="s">
        <v>8329</v>
      </c>
      <c r="S2284" s="13">
        <f t="shared" si="141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2"/>
        <v>1.0085533333333332</v>
      </c>
      <c r="P2285" s="6">
        <f t="shared" si="140"/>
        <v>63.03458333333333</v>
      </c>
      <c r="Q2285" t="s">
        <v>8328</v>
      </c>
      <c r="R2285" t="s">
        <v>8329</v>
      </c>
      <c r="S2285" s="13">
        <f t="shared" si="141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2"/>
        <v>1.0622116666666668</v>
      </c>
      <c r="P2286" s="6">
        <f t="shared" si="140"/>
        <v>108.02152542372882</v>
      </c>
      <c r="Q2286" t="s">
        <v>8328</v>
      </c>
      <c r="R2286" t="s">
        <v>8329</v>
      </c>
      <c r="S2286" s="13">
        <f t="shared" si="141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2"/>
        <v>1.2136666666666667</v>
      </c>
      <c r="P2287" s="6">
        <f t="shared" si="140"/>
        <v>46.088607594936711</v>
      </c>
      <c r="Q2287" t="s">
        <v>8328</v>
      </c>
      <c r="R2287" t="s">
        <v>8329</v>
      </c>
      <c r="S2287" s="13">
        <f t="shared" si="141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2"/>
        <v>1.0006666666666666</v>
      </c>
      <c r="P2288" s="6">
        <f t="shared" si="140"/>
        <v>107.21428571428571</v>
      </c>
      <c r="Q2288" t="s">
        <v>8328</v>
      </c>
      <c r="R2288" t="s">
        <v>8329</v>
      </c>
      <c r="S2288" s="13">
        <f t="shared" si="141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2"/>
        <v>1.1997755555555556</v>
      </c>
      <c r="P2289" s="6">
        <f t="shared" si="140"/>
        <v>50.9338679245283</v>
      </c>
      <c r="Q2289" t="s">
        <v>8328</v>
      </c>
      <c r="R2289" t="s">
        <v>8329</v>
      </c>
      <c r="S2289" s="13">
        <f t="shared" si="141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2"/>
        <v>1.0009999999999999</v>
      </c>
      <c r="P2290" s="6">
        <f t="shared" si="140"/>
        <v>40.04</v>
      </c>
      <c r="Q2290" t="s">
        <v>8328</v>
      </c>
      <c r="R2290" t="s">
        <v>8329</v>
      </c>
      <c r="S2290" s="13">
        <f t="shared" si="141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2"/>
        <v>1.0740000000000001</v>
      </c>
      <c r="P2291" s="6">
        <f t="shared" si="140"/>
        <v>64.44</v>
      </c>
      <c r="Q2291" t="s">
        <v>8328</v>
      </c>
      <c r="R2291" t="s">
        <v>8329</v>
      </c>
      <c r="S2291" s="13">
        <f t="shared" si="141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2"/>
        <v>1.0406666666666666</v>
      </c>
      <c r="P2292" s="6">
        <f t="shared" si="140"/>
        <v>53.827586206896555</v>
      </c>
      <c r="Q2292" t="s">
        <v>8328</v>
      </c>
      <c r="R2292" t="s">
        <v>8329</v>
      </c>
      <c r="S2292" s="13">
        <f t="shared" si="141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2"/>
        <v>1.728</v>
      </c>
      <c r="P2293" s="6">
        <f t="shared" si="140"/>
        <v>100.46511627906976</v>
      </c>
      <c r="Q2293" t="s">
        <v>8328</v>
      </c>
      <c r="R2293" t="s">
        <v>8329</v>
      </c>
      <c r="S2293" s="13">
        <f t="shared" si="141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2"/>
        <v>1.072505</v>
      </c>
      <c r="P2294" s="6">
        <f t="shared" si="140"/>
        <v>46.630652173913049</v>
      </c>
      <c r="Q2294" t="s">
        <v>8328</v>
      </c>
      <c r="R2294" t="s">
        <v>8329</v>
      </c>
      <c r="S2294" s="13">
        <f t="shared" si="141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2"/>
        <v>1.0823529411764705</v>
      </c>
      <c r="P2295" s="6">
        <f t="shared" si="140"/>
        <v>34.074074074074076</v>
      </c>
      <c r="Q2295" t="s">
        <v>8328</v>
      </c>
      <c r="R2295" t="s">
        <v>8329</v>
      </c>
      <c r="S2295" s="13">
        <f t="shared" si="141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2"/>
        <v>1.4608079999999999</v>
      </c>
      <c r="P2296" s="6">
        <f t="shared" si="140"/>
        <v>65.214642857142863</v>
      </c>
      <c r="Q2296" t="s">
        <v>8328</v>
      </c>
      <c r="R2296" t="s">
        <v>8329</v>
      </c>
      <c r="S2296" s="13">
        <f t="shared" si="141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2"/>
        <v>1.2524999999999999</v>
      </c>
      <c r="P2297" s="6">
        <f t="shared" si="140"/>
        <v>44.205882352941174</v>
      </c>
      <c r="Q2297" t="s">
        <v>8328</v>
      </c>
      <c r="R2297" t="s">
        <v>8329</v>
      </c>
      <c r="S2297" s="13">
        <f t="shared" si="141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2"/>
        <v>1.4907142857142857</v>
      </c>
      <c r="P2298" s="6">
        <f t="shared" si="140"/>
        <v>71.965517241379317</v>
      </c>
      <c r="Q2298" t="s">
        <v>8328</v>
      </c>
      <c r="R2298" t="s">
        <v>8329</v>
      </c>
      <c r="S2298" s="13">
        <f t="shared" si="141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2"/>
        <v>1.006</v>
      </c>
      <c r="P2299" s="6">
        <f t="shared" si="140"/>
        <v>52.94736842105263</v>
      </c>
      <c r="Q2299" t="s">
        <v>8328</v>
      </c>
      <c r="R2299" t="s">
        <v>8329</v>
      </c>
      <c r="S2299" s="13">
        <f t="shared" si="141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2"/>
        <v>1.0507333333333333</v>
      </c>
      <c r="P2300" s="6">
        <f t="shared" si="140"/>
        <v>109.45138888888889</v>
      </c>
      <c r="Q2300" t="s">
        <v>8328</v>
      </c>
      <c r="R2300" t="s">
        <v>8329</v>
      </c>
      <c r="S2300" s="13">
        <f t="shared" si="141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2"/>
        <v>3.5016666666666665</v>
      </c>
      <c r="P2301" s="6">
        <f t="shared" si="140"/>
        <v>75.035714285714292</v>
      </c>
      <c r="Q2301" t="s">
        <v>8328</v>
      </c>
      <c r="R2301" t="s">
        <v>8329</v>
      </c>
      <c r="S2301" s="13">
        <f t="shared" si="141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2"/>
        <v>1.0125</v>
      </c>
      <c r="P2302" s="6">
        <f t="shared" si="140"/>
        <v>115.71428571428571</v>
      </c>
      <c r="Q2302" t="s">
        <v>8328</v>
      </c>
      <c r="R2302" t="s">
        <v>8329</v>
      </c>
      <c r="S2302" s="13">
        <f t="shared" si="141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2"/>
        <v>1.336044</v>
      </c>
      <c r="P2303" s="6">
        <f t="shared" si="140"/>
        <v>31.659810426540286</v>
      </c>
      <c r="Q2303" t="s">
        <v>8328</v>
      </c>
      <c r="R2303" t="s">
        <v>8332</v>
      </c>
      <c r="S2303" s="13">
        <f t="shared" si="141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2"/>
        <v>1.7065217391304348</v>
      </c>
      <c r="P2304" s="6">
        <f t="shared" si="140"/>
        <v>46.176470588235297</v>
      </c>
      <c r="Q2304" t="s">
        <v>8328</v>
      </c>
      <c r="R2304" t="s">
        <v>8332</v>
      </c>
      <c r="S2304" s="13">
        <f t="shared" si="141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2"/>
        <v>1.0935829457364341</v>
      </c>
      <c r="P2305" s="6">
        <f t="shared" si="140"/>
        <v>68.481650485436887</v>
      </c>
      <c r="Q2305" t="s">
        <v>8328</v>
      </c>
      <c r="R2305" t="s">
        <v>8332</v>
      </c>
      <c r="S2305" s="13">
        <f t="shared" si="141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2"/>
        <v>1.0070033333333335</v>
      </c>
      <c r="P2306" s="6">
        <f t="shared" ref="P2306:P2369" si="144">E2306/L2306</f>
        <v>53.469203539823013</v>
      </c>
      <c r="Q2306" t="s">
        <v>8328</v>
      </c>
      <c r="R2306" t="s">
        <v>8332</v>
      </c>
      <c r="S2306" s="13">
        <f t="shared" ref="S2306:S2369" si="145">(((J2306/60)/60)/24)+DATE(1970,1,1)</f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2"/>
        <v>1.0122777777777778</v>
      </c>
      <c r="P2307" s="6">
        <f t="shared" si="144"/>
        <v>109.10778443113773</v>
      </c>
      <c r="Q2307" t="s">
        <v>8328</v>
      </c>
      <c r="R2307" t="s">
        <v>8332</v>
      </c>
      <c r="S2307" s="13">
        <f t="shared" si="145"/>
        <v>41834.695277777777</v>
      </c>
      <c r="T2307" s="12">
        <f t="shared" si="143"/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ref="O2308:O2371" si="146">E2308/D2308</f>
        <v>1.0675857142857144</v>
      </c>
      <c r="P2308" s="6">
        <f t="shared" si="144"/>
        <v>51.185616438356163</v>
      </c>
      <c r="Q2308" t="s">
        <v>8328</v>
      </c>
      <c r="R2308" t="s">
        <v>8332</v>
      </c>
      <c r="S2308" s="13">
        <f t="shared" si="145"/>
        <v>40948.16815972222</v>
      </c>
      <c r="T2308" s="12">
        <f t="shared" ref="T2308:T2371" si="147">(((I2308/60)/60)/24)+DATE(1970,1,1)</f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6"/>
        <v>1.0665777537961894</v>
      </c>
      <c r="P2309" s="6">
        <f t="shared" si="144"/>
        <v>27.936800000000002</v>
      </c>
      <c r="Q2309" t="s">
        <v>8328</v>
      </c>
      <c r="R2309" t="s">
        <v>8332</v>
      </c>
      <c r="S2309" s="13">
        <f t="shared" si="145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6"/>
        <v>1.0130622</v>
      </c>
      <c r="P2310" s="6">
        <f t="shared" si="144"/>
        <v>82.496921824104234</v>
      </c>
      <c r="Q2310" t="s">
        <v>8328</v>
      </c>
      <c r="R2310" t="s">
        <v>8332</v>
      </c>
      <c r="S2310" s="13">
        <f t="shared" si="145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6"/>
        <v>1.0667450000000001</v>
      </c>
      <c r="P2311" s="6">
        <f t="shared" si="144"/>
        <v>59.817476635514019</v>
      </c>
      <c r="Q2311" t="s">
        <v>8328</v>
      </c>
      <c r="R2311" t="s">
        <v>8332</v>
      </c>
      <c r="S2311" s="13">
        <f t="shared" si="145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6"/>
        <v>4.288397837837838</v>
      </c>
      <c r="P2312" s="6">
        <f t="shared" si="144"/>
        <v>64.816470588235291</v>
      </c>
      <c r="Q2312" t="s">
        <v>8328</v>
      </c>
      <c r="R2312" t="s">
        <v>8332</v>
      </c>
      <c r="S2312" s="13">
        <f t="shared" si="145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6"/>
        <v>1.0411111111111111</v>
      </c>
      <c r="P2313" s="6">
        <f t="shared" si="144"/>
        <v>90.09615384615384</v>
      </c>
      <c r="Q2313" t="s">
        <v>8328</v>
      </c>
      <c r="R2313" t="s">
        <v>8332</v>
      </c>
      <c r="S2313" s="13">
        <f t="shared" si="145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6"/>
        <v>1.0786666666666667</v>
      </c>
      <c r="P2314" s="6">
        <f t="shared" si="144"/>
        <v>40.962025316455694</v>
      </c>
      <c r="Q2314" t="s">
        <v>8328</v>
      </c>
      <c r="R2314" t="s">
        <v>8332</v>
      </c>
      <c r="S2314" s="13">
        <f t="shared" si="145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6"/>
        <v>1.7584040000000001</v>
      </c>
      <c r="P2315" s="6">
        <f t="shared" si="144"/>
        <v>56.000127388535034</v>
      </c>
      <c r="Q2315" t="s">
        <v>8328</v>
      </c>
      <c r="R2315" t="s">
        <v>8332</v>
      </c>
      <c r="S2315" s="13">
        <f t="shared" si="145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6"/>
        <v>1.5697000000000001</v>
      </c>
      <c r="P2316" s="6">
        <f t="shared" si="144"/>
        <v>37.672800000000002</v>
      </c>
      <c r="Q2316" t="s">
        <v>8328</v>
      </c>
      <c r="R2316" t="s">
        <v>8332</v>
      </c>
      <c r="S2316" s="13">
        <f t="shared" si="145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6"/>
        <v>1.026</v>
      </c>
      <c r="P2317" s="6">
        <f t="shared" si="144"/>
        <v>40.078125</v>
      </c>
      <c r="Q2317" t="s">
        <v>8328</v>
      </c>
      <c r="R2317" t="s">
        <v>8332</v>
      </c>
      <c r="S2317" s="13">
        <f t="shared" si="145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6"/>
        <v>1.0404266666666666</v>
      </c>
      <c r="P2318" s="6">
        <f t="shared" si="144"/>
        <v>78.031999999999996</v>
      </c>
      <c r="Q2318" t="s">
        <v>8328</v>
      </c>
      <c r="R2318" t="s">
        <v>8332</v>
      </c>
      <c r="S2318" s="13">
        <f t="shared" si="145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6"/>
        <v>1.04</v>
      </c>
      <c r="P2319" s="6">
        <f t="shared" si="144"/>
        <v>18.90909090909091</v>
      </c>
      <c r="Q2319" t="s">
        <v>8328</v>
      </c>
      <c r="R2319" t="s">
        <v>8332</v>
      </c>
      <c r="S2319" s="13">
        <f t="shared" si="145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6"/>
        <v>1.2105999999999999</v>
      </c>
      <c r="P2320" s="6">
        <f t="shared" si="144"/>
        <v>37.134969325153371</v>
      </c>
      <c r="Q2320" t="s">
        <v>8328</v>
      </c>
      <c r="R2320" t="s">
        <v>8332</v>
      </c>
      <c r="S2320" s="13">
        <f t="shared" si="145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6"/>
        <v>1.077</v>
      </c>
      <c r="P2321" s="6">
        <f t="shared" si="144"/>
        <v>41.961038961038959</v>
      </c>
      <c r="Q2321" t="s">
        <v>8328</v>
      </c>
      <c r="R2321" t="s">
        <v>8332</v>
      </c>
      <c r="S2321" s="13">
        <f t="shared" si="145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6"/>
        <v>1.0866</v>
      </c>
      <c r="P2322" s="6">
        <f t="shared" si="144"/>
        <v>61.044943820224717</v>
      </c>
      <c r="Q2322" t="s">
        <v>8328</v>
      </c>
      <c r="R2322" t="s">
        <v>8332</v>
      </c>
      <c r="S2322" s="13">
        <f t="shared" si="145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6"/>
        <v>0.39120962394619685</v>
      </c>
      <c r="P2323" s="6">
        <f t="shared" si="144"/>
        <v>64.53125</v>
      </c>
      <c r="Q2323" t="s">
        <v>8339</v>
      </c>
      <c r="R2323" t="s">
        <v>8355</v>
      </c>
      <c r="S2323" s="13">
        <f t="shared" si="145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6"/>
        <v>3.1481481481481478E-2</v>
      </c>
      <c r="P2324" s="6">
        <f t="shared" si="144"/>
        <v>21.25</v>
      </c>
      <c r="Q2324" t="s">
        <v>8339</v>
      </c>
      <c r="R2324" t="s">
        <v>8355</v>
      </c>
      <c r="S2324" s="13">
        <f t="shared" si="145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6"/>
        <v>0.48</v>
      </c>
      <c r="P2325" s="6">
        <f t="shared" si="144"/>
        <v>30</v>
      </c>
      <c r="Q2325" t="s">
        <v>8339</v>
      </c>
      <c r="R2325" t="s">
        <v>8355</v>
      </c>
      <c r="S2325" s="13">
        <f t="shared" si="145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6"/>
        <v>0.20733333333333334</v>
      </c>
      <c r="P2326" s="6">
        <f t="shared" si="144"/>
        <v>25.491803278688526</v>
      </c>
      <c r="Q2326" t="s">
        <v>8339</v>
      </c>
      <c r="R2326" t="s">
        <v>8355</v>
      </c>
      <c r="S2326" s="13">
        <f t="shared" si="145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6"/>
        <v>0.08</v>
      </c>
      <c r="P2327" s="6">
        <f t="shared" si="144"/>
        <v>11.428571428571429</v>
      </c>
      <c r="Q2327" t="s">
        <v>8339</v>
      </c>
      <c r="R2327" t="s">
        <v>8355</v>
      </c>
      <c r="S2327" s="13">
        <f t="shared" si="145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6"/>
        <v>7.1999999999999998E-3</v>
      </c>
      <c r="P2328" s="6">
        <f t="shared" si="144"/>
        <v>108</v>
      </c>
      <c r="Q2328" t="s">
        <v>8339</v>
      </c>
      <c r="R2328" t="s">
        <v>8355</v>
      </c>
      <c r="S2328" s="13">
        <f t="shared" si="145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6"/>
        <v>5.2609431428571432</v>
      </c>
      <c r="P2329" s="6">
        <f t="shared" si="144"/>
        <v>54.883162444113267</v>
      </c>
      <c r="Q2329" t="s">
        <v>8339</v>
      </c>
      <c r="R2329" t="s">
        <v>8355</v>
      </c>
      <c r="S2329" s="13">
        <f t="shared" si="145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6"/>
        <v>2.5445000000000002</v>
      </c>
      <c r="P2330" s="6">
        <f t="shared" si="144"/>
        <v>47.383612662942269</v>
      </c>
      <c r="Q2330" t="s">
        <v>8339</v>
      </c>
      <c r="R2330" t="s">
        <v>8355</v>
      </c>
      <c r="S2330" s="13">
        <f t="shared" si="145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6"/>
        <v>1.0591999999999999</v>
      </c>
      <c r="P2331" s="6">
        <f t="shared" si="144"/>
        <v>211.84</v>
      </c>
      <c r="Q2331" t="s">
        <v>8339</v>
      </c>
      <c r="R2331" t="s">
        <v>8355</v>
      </c>
      <c r="S2331" s="13">
        <f t="shared" si="145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6"/>
        <v>1.0242285714285715</v>
      </c>
      <c r="P2332" s="6">
        <f t="shared" si="144"/>
        <v>219.92638036809817</v>
      </c>
      <c r="Q2332" t="s">
        <v>8339</v>
      </c>
      <c r="R2332" t="s">
        <v>8355</v>
      </c>
      <c r="S2332" s="13">
        <f t="shared" si="145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6"/>
        <v>1.4431375</v>
      </c>
      <c r="P2333" s="6">
        <f t="shared" si="144"/>
        <v>40.795406360424032</v>
      </c>
      <c r="Q2333" t="s">
        <v>8339</v>
      </c>
      <c r="R2333" t="s">
        <v>8355</v>
      </c>
      <c r="S2333" s="13">
        <f t="shared" si="145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6"/>
        <v>1.06308</v>
      </c>
      <c r="P2334" s="6">
        <f t="shared" si="144"/>
        <v>75.502840909090907</v>
      </c>
      <c r="Q2334" t="s">
        <v>8339</v>
      </c>
      <c r="R2334" t="s">
        <v>8355</v>
      </c>
      <c r="S2334" s="13">
        <f t="shared" si="145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6"/>
        <v>2.1216666666666666</v>
      </c>
      <c r="P2335" s="6">
        <f t="shared" si="144"/>
        <v>13.542553191489361</v>
      </c>
      <c r="Q2335" t="s">
        <v>8339</v>
      </c>
      <c r="R2335" t="s">
        <v>8355</v>
      </c>
      <c r="S2335" s="13">
        <f t="shared" si="145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6"/>
        <v>1.0195000000000001</v>
      </c>
      <c r="P2336" s="6">
        <f t="shared" si="144"/>
        <v>60.865671641791046</v>
      </c>
      <c r="Q2336" t="s">
        <v>8339</v>
      </c>
      <c r="R2336" t="s">
        <v>8355</v>
      </c>
      <c r="S2336" s="13">
        <f t="shared" si="145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6"/>
        <v>1.0227200000000001</v>
      </c>
      <c r="P2337" s="6">
        <f t="shared" si="144"/>
        <v>115.69230769230769</v>
      </c>
      <c r="Q2337" t="s">
        <v>8339</v>
      </c>
      <c r="R2337" t="s">
        <v>8355</v>
      </c>
      <c r="S2337" s="13">
        <f t="shared" si="145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6"/>
        <v>5.2073254999999996</v>
      </c>
      <c r="P2338" s="6">
        <f t="shared" si="144"/>
        <v>48.104623556581984</v>
      </c>
      <c r="Q2338" t="s">
        <v>8339</v>
      </c>
      <c r="R2338" t="s">
        <v>8355</v>
      </c>
      <c r="S2338" s="13">
        <f t="shared" si="145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6"/>
        <v>1.1065833333333333</v>
      </c>
      <c r="P2339" s="6">
        <f t="shared" si="144"/>
        <v>74.184357541899445</v>
      </c>
      <c r="Q2339" t="s">
        <v>8339</v>
      </c>
      <c r="R2339" t="s">
        <v>8355</v>
      </c>
      <c r="S2339" s="13">
        <f t="shared" si="145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6"/>
        <v>1.0114333333333334</v>
      </c>
      <c r="P2340" s="6">
        <f t="shared" si="144"/>
        <v>123.34552845528455</v>
      </c>
      <c r="Q2340" t="s">
        <v>8339</v>
      </c>
      <c r="R2340" t="s">
        <v>8355</v>
      </c>
      <c r="S2340" s="13">
        <f t="shared" si="145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6"/>
        <v>2.9420799999999998</v>
      </c>
      <c r="P2341" s="6">
        <f t="shared" si="144"/>
        <v>66.623188405797094</v>
      </c>
      <c r="Q2341" t="s">
        <v>8339</v>
      </c>
      <c r="R2341" t="s">
        <v>8355</v>
      </c>
      <c r="S2341" s="13">
        <f t="shared" si="145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6"/>
        <v>1.0577749999999999</v>
      </c>
      <c r="P2342" s="6">
        <f t="shared" si="144"/>
        <v>104.99007444168734</v>
      </c>
      <c r="Q2342" t="s">
        <v>8339</v>
      </c>
      <c r="R2342" t="s">
        <v>8355</v>
      </c>
      <c r="S2342" s="13">
        <f t="shared" si="145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6"/>
        <v>0</v>
      </c>
      <c r="P2343" s="6" t="e">
        <f t="shared" si="144"/>
        <v>#DIV/0!</v>
      </c>
      <c r="Q2343" t="s">
        <v>8322</v>
      </c>
      <c r="R2343" t="s">
        <v>8323</v>
      </c>
      <c r="S2343" s="13">
        <f t="shared" si="145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6"/>
        <v>0</v>
      </c>
      <c r="P2344" s="6" t="e">
        <f t="shared" si="144"/>
        <v>#DIV/0!</v>
      </c>
      <c r="Q2344" t="s">
        <v>8322</v>
      </c>
      <c r="R2344" t="s">
        <v>8323</v>
      </c>
      <c r="S2344" s="13">
        <f t="shared" si="145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6"/>
        <v>0.03</v>
      </c>
      <c r="P2345" s="6">
        <f t="shared" si="144"/>
        <v>300</v>
      </c>
      <c r="Q2345" t="s">
        <v>8322</v>
      </c>
      <c r="R2345" t="s">
        <v>8323</v>
      </c>
      <c r="S2345" s="13">
        <f t="shared" si="145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6"/>
        <v>1E-3</v>
      </c>
      <c r="P2346" s="6">
        <f t="shared" si="144"/>
        <v>1</v>
      </c>
      <c r="Q2346" t="s">
        <v>8322</v>
      </c>
      <c r="R2346" t="s">
        <v>8323</v>
      </c>
      <c r="S2346" s="13">
        <f t="shared" si="145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6"/>
        <v>0</v>
      </c>
      <c r="P2347" s="6" t="e">
        <f t="shared" si="144"/>
        <v>#DIV/0!</v>
      </c>
      <c r="Q2347" t="s">
        <v>8322</v>
      </c>
      <c r="R2347" t="s">
        <v>8323</v>
      </c>
      <c r="S2347" s="13">
        <f t="shared" si="145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6"/>
        <v>6.4999999999999997E-4</v>
      </c>
      <c r="P2348" s="6">
        <f t="shared" si="144"/>
        <v>13</v>
      </c>
      <c r="Q2348" t="s">
        <v>8322</v>
      </c>
      <c r="R2348" t="s">
        <v>8323</v>
      </c>
      <c r="S2348" s="13">
        <f t="shared" si="145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6"/>
        <v>1.4999999999999999E-2</v>
      </c>
      <c r="P2349" s="6">
        <f t="shared" si="144"/>
        <v>15</v>
      </c>
      <c r="Q2349" t="s">
        <v>8322</v>
      </c>
      <c r="R2349" t="s">
        <v>8323</v>
      </c>
      <c r="S2349" s="13">
        <f t="shared" si="145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6"/>
        <v>3.8571428571428572E-3</v>
      </c>
      <c r="P2350" s="6">
        <f t="shared" si="144"/>
        <v>54</v>
      </c>
      <c r="Q2350" t="s">
        <v>8322</v>
      </c>
      <c r="R2350" t="s">
        <v>8323</v>
      </c>
      <c r="S2350" s="13">
        <f t="shared" si="145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6"/>
        <v>0</v>
      </c>
      <c r="P2351" s="6" t="e">
        <f t="shared" si="144"/>
        <v>#DIV/0!</v>
      </c>
      <c r="Q2351" t="s">
        <v>8322</v>
      </c>
      <c r="R2351" t="s">
        <v>8323</v>
      </c>
      <c r="S2351" s="13">
        <f t="shared" si="145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6"/>
        <v>0</v>
      </c>
      <c r="P2352" s="6" t="e">
        <f t="shared" si="144"/>
        <v>#DIV/0!</v>
      </c>
      <c r="Q2352" t="s">
        <v>8322</v>
      </c>
      <c r="R2352" t="s">
        <v>8323</v>
      </c>
      <c r="S2352" s="13">
        <f t="shared" si="145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6"/>
        <v>5.7142857142857143E-3</v>
      </c>
      <c r="P2353" s="6">
        <f t="shared" si="144"/>
        <v>15.428571428571429</v>
      </c>
      <c r="Q2353" t="s">
        <v>8322</v>
      </c>
      <c r="R2353" t="s">
        <v>8323</v>
      </c>
      <c r="S2353" s="13">
        <f t="shared" si="145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6"/>
        <v>0</v>
      </c>
      <c r="P2354" s="6" t="e">
        <f t="shared" si="144"/>
        <v>#DIV/0!</v>
      </c>
      <c r="Q2354" t="s">
        <v>8322</v>
      </c>
      <c r="R2354" t="s">
        <v>8323</v>
      </c>
      <c r="S2354" s="13">
        <f t="shared" si="145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6"/>
        <v>0</v>
      </c>
      <c r="P2355" s="6" t="e">
        <f t="shared" si="144"/>
        <v>#DIV/0!</v>
      </c>
      <c r="Q2355" t="s">
        <v>8322</v>
      </c>
      <c r="R2355" t="s">
        <v>8323</v>
      </c>
      <c r="S2355" s="13">
        <f t="shared" si="145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6"/>
        <v>7.1428571428571429E-4</v>
      </c>
      <c r="P2356" s="6">
        <f t="shared" si="144"/>
        <v>25</v>
      </c>
      <c r="Q2356" t="s">
        <v>8322</v>
      </c>
      <c r="R2356" t="s">
        <v>8323</v>
      </c>
      <c r="S2356" s="13">
        <f t="shared" si="145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6"/>
        <v>6.875E-3</v>
      </c>
      <c r="P2357" s="6">
        <f t="shared" si="144"/>
        <v>27.5</v>
      </c>
      <c r="Q2357" t="s">
        <v>8322</v>
      </c>
      <c r="R2357" t="s">
        <v>8323</v>
      </c>
      <c r="S2357" s="13">
        <f t="shared" si="145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6"/>
        <v>0</v>
      </c>
      <c r="P2358" s="6" t="e">
        <f t="shared" si="144"/>
        <v>#DIV/0!</v>
      </c>
      <c r="Q2358" t="s">
        <v>8322</v>
      </c>
      <c r="R2358" t="s">
        <v>8323</v>
      </c>
      <c r="S2358" s="13">
        <f t="shared" si="145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6"/>
        <v>0</v>
      </c>
      <c r="P2359" s="6" t="e">
        <f t="shared" si="144"/>
        <v>#DIV/0!</v>
      </c>
      <c r="Q2359" t="s">
        <v>8322</v>
      </c>
      <c r="R2359" t="s">
        <v>8323</v>
      </c>
      <c r="S2359" s="13">
        <f t="shared" si="145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6"/>
        <v>0</v>
      </c>
      <c r="P2360" s="6" t="e">
        <f t="shared" si="144"/>
        <v>#DIV/0!</v>
      </c>
      <c r="Q2360" t="s">
        <v>8322</v>
      </c>
      <c r="R2360" t="s">
        <v>8323</v>
      </c>
      <c r="S2360" s="13">
        <f t="shared" si="145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6"/>
        <v>0.14680000000000001</v>
      </c>
      <c r="P2361" s="6">
        <f t="shared" si="144"/>
        <v>367</v>
      </c>
      <c r="Q2361" t="s">
        <v>8322</v>
      </c>
      <c r="R2361" t="s">
        <v>8323</v>
      </c>
      <c r="S2361" s="13">
        <f t="shared" si="145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6"/>
        <v>4.0000000000000002E-4</v>
      </c>
      <c r="P2362" s="6">
        <f t="shared" si="144"/>
        <v>2</v>
      </c>
      <c r="Q2362" t="s">
        <v>8322</v>
      </c>
      <c r="R2362" t="s">
        <v>8323</v>
      </c>
      <c r="S2362" s="13">
        <f t="shared" si="145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6"/>
        <v>0</v>
      </c>
      <c r="P2363" s="6" t="e">
        <f t="shared" si="144"/>
        <v>#DIV/0!</v>
      </c>
      <c r="Q2363" t="s">
        <v>8322</v>
      </c>
      <c r="R2363" t="s">
        <v>8323</v>
      </c>
      <c r="S2363" s="13">
        <f t="shared" si="145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6"/>
        <v>0.2857142857142857</v>
      </c>
      <c r="P2364" s="6">
        <f t="shared" si="144"/>
        <v>60</v>
      </c>
      <c r="Q2364" t="s">
        <v>8322</v>
      </c>
      <c r="R2364" t="s">
        <v>8323</v>
      </c>
      <c r="S2364" s="13">
        <f t="shared" si="145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6"/>
        <v>0</v>
      </c>
      <c r="P2365" s="6" t="e">
        <f t="shared" si="144"/>
        <v>#DIV/0!</v>
      </c>
      <c r="Q2365" t="s">
        <v>8322</v>
      </c>
      <c r="R2365" t="s">
        <v>8323</v>
      </c>
      <c r="S2365" s="13">
        <f t="shared" si="145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6"/>
        <v>0</v>
      </c>
      <c r="P2366" s="6" t="e">
        <f t="shared" si="144"/>
        <v>#DIV/0!</v>
      </c>
      <c r="Q2366" t="s">
        <v>8322</v>
      </c>
      <c r="R2366" t="s">
        <v>8323</v>
      </c>
      <c r="S2366" s="13">
        <f t="shared" si="145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6"/>
        <v>0</v>
      </c>
      <c r="P2367" s="6" t="e">
        <f t="shared" si="144"/>
        <v>#DIV/0!</v>
      </c>
      <c r="Q2367" t="s">
        <v>8322</v>
      </c>
      <c r="R2367" t="s">
        <v>8323</v>
      </c>
      <c r="S2367" s="13">
        <f t="shared" si="145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6"/>
        <v>0.1052</v>
      </c>
      <c r="P2368" s="6">
        <f t="shared" si="144"/>
        <v>97.407407407407405</v>
      </c>
      <c r="Q2368" t="s">
        <v>8322</v>
      </c>
      <c r="R2368" t="s">
        <v>8323</v>
      </c>
      <c r="S2368" s="13">
        <f t="shared" si="145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6"/>
        <v>1.34E-2</v>
      </c>
      <c r="P2369" s="6">
        <f t="shared" si="144"/>
        <v>47.857142857142854</v>
      </c>
      <c r="Q2369" t="s">
        <v>8322</v>
      </c>
      <c r="R2369" t="s">
        <v>8323</v>
      </c>
      <c r="S2369" s="13">
        <f t="shared" si="145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6"/>
        <v>2.5000000000000001E-3</v>
      </c>
      <c r="P2370" s="6">
        <f t="shared" ref="P2370:P2433" si="148">E2370/L2370</f>
        <v>50</v>
      </c>
      <c r="Q2370" t="s">
        <v>8322</v>
      </c>
      <c r="R2370" t="s">
        <v>8323</v>
      </c>
      <c r="S2370" s="13">
        <f t="shared" ref="S2370:S2433" si="149">(((J2370/60)/60)/24)+DATE(1970,1,1)</f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6"/>
        <v>0</v>
      </c>
      <c r="P2371" s="6" t="e">
        <f t="shared" si="148"/>
        <v>#DIV/0!</v>
      </c>
      <c r="Q2371" t="s">
        <v>8322</v>
      </c>
      <c r="R2371" t="s">
        <v>8323</v>
      </c>
      <c r="S2371" s="13">
        <f t="shared" si="149"/>
        <v>42380.812627314815</v>
      </c>
      <c r="T2371" s="12">
        <f t="shared" si="147"/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ref="O2372:O2435" si="150">E2372/D2372</f>
        <v>3.2799999999999999E-3</v>
      </c>
      <c r="P2372" s="6">
        <f t="shared" si="148"/>
        <v>20.5</v>
      </c>
      <c r="Q2372" t="s">
        <v>8322</v>
      </c>
      <c r="R2372" t="s">
        <v>8323</v>
      </c>
      <c r="S2372" s="13">
        <f t="shared" si="149"/>
        <v>41961.18913194444</v>
      </c>
      <c r="T2372" s="12">
        <f t="shared" ref="T2372:T2435" si="151">(((I2372/60)/60)/24)+DATE(1970,1,1)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50"/>
        <v>0</v>
      </c>
      <c r="P2373" s="6" t="e">
        <f t="shared" si="148"/>
        <v>#DIV/0!</v>
      </c>
      <c r="Q2373" t="s">
        <v>8322</v>
      </c>
      <c r="R2373" t="s">
        <v>8323</v>
      </c>
      <c r="S2373" s="13">
        <f t="shared" si="149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50"/>
        <v>3.272727272727273E-2</v>
      </c>
      <c r="P2374" s="6">
        <f t="shared" si="148"/>
        <v>30</v>
      </c>
      <c r="Q2374" t="s">
        <v>8322</v>
      </c>
      <c r="R2374" t="s">
        <v>8323</v>
      </c>
      <c r="S2374" s="13">
        <f t="shared" si="149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50"/>
        <v>5.8823529411764708E-5</v>
      </c>
      <c r="P2375" s="6">
        <f t="shared" si="148"/>
        <v>50</v>
      </c>
      <c r="Q2375" t="s">
        <v>8322</v>
      </c>
      <c r="R2375" t="s">
        <v>8323</v>
      </c>
      <c r="S2375" s="13">
        <f t="shared" si="149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50"/>
        <v>4.5454545454545455E-4</v>
      </c>
      <c r="P2376" s="6">
        <f t="shared" si="148"/>
        <v>10</v>
      </c>
      <c r="Q2376" t="s">
        <v>8322</v>
      </c>
      <c r="R2376" t="s">
        <v>8323</v>
      </c>
      <c r="S2376" s="13">
        <f t="shared" si="149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50"/>
        <v>0</v>
      </c>
      <c r="P2377" s="6" t="e">
        <f t="shared" si="148"/>
        <v>#DIV/0!</v>
      </c>
      <c r="Q2377" t="s">
        <v>8322</v>
      </c>
      <c r="R2377" t="s">
        <v>8323</v>
      </c>
      <c r="S2377" s="13">
        <f t="shared" si="149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50"/>
        <v>0.10877666666666666</v>
      </c>
      <c r="P2378" s="6">
        <f t="shared" si="148"/>
        <v>81.582499999999996</v>
      </c>
      <c r="Q2378" t="s">
        <v>8322</v>
      </c>
      <c r="R2378" t="s">
        <v>8323</v>
      </c>
      <c r="S2378" s="13">
        <f t="shared" si="149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50"/>
        <v>0</v>
      </c>
      <c r="P2379" s="6" t="e">
        <f t="shared" si="148"/>
        <v>#DIV/0!</v>
      </c>
      <c r="Q2379" t="s">
        <v>8322</v>
      </c>
      <c r="R2379" t="s">
        <v>8323</v>
      </c>
      <c r="S2379" s="13">
        <f t="shared" si="149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50"/>
        <v>0</v>
      </c>
      <c r="P2380" s="6" t="e">
        <f t="shared" si="148"/>
        <v>#DIV/0!</v>
      </c>
      <c r="Q2380" t="s">
        <v>8322</v>
      </c>
      <c r="R2380" t="s">
        <v>8323</v>
      </c>
      <c r="S2380" s="13">
        <f t="shared" si="149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50"/>
        <v>0</v>
      </c>
      <c r="P2381" s="6" t="e">
        <f t="shared" si="148"/>
        <v>#DIV/0!</v>
      </c>
      <c r="Q2381" t="s">
        <v>8322</v>
      </c>
      <c r="R2381" t="s">
        <v>8323</v>
      </c>
      <c r="S2381" s="13">
        <f t="shared" si="149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50"/>
        <v>3.6666666666666666E-3</v>
      </c>
      <c r="P2382" s="6">
        <f t="shared" si="148"/>
        <v>18.333333333333332</v>
      </c>
      <c r="Q2382" t="s">
        <v>8322</v>
      </c>
      <c r="R2382" t="s">
        <v>8323</v>
      </c>
      <c r="S2382" s="13">
        <f t="shared" si="149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50"/>
        <v>1.8193398957730169E-2</v>
      </c>
      <c r="P2383" s="6">
        <f t="shared" si="148"/>
        <v>224.42857142857142</v>
      </c>
      <c r="Q2383" t="s">
        <v>8322</v>
      </c>
      <c r="R2383" t="s">
        <v>8323</v>
      </c>
      <c r="S2383" s="13">
        <f t="shared" si="149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50"/>
        <v>2.5000000000000001E-2</v>
      </c>
      <c r="P2384" s="6">
        <f t="shared" si="148"/>
        <v>37.5</v>
      </c>
      <c r="Q2384" t="s">
        <v>8322</v>
      </c>
      <c r="R2384" t="s">
        <v>8323</v>
      </c>
      <c r="S2384" s="13">
        <f t="shared" si="149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50"/>
        <v>4.3499999999999997E-2</v>
      </c>
      <c r="P2385" s="6">
        <f t="shared" si="148"/>
        <v>145</v>
      </c>
      <c r="Q2385" t="s">
        <v>8322</v>
      </c>
      <c r="R2385" t="s">
        <v>8323</v>
      </c>
      <c r="S2385" s="13">
        <f t="shared" si="149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50"/>
        <v>8.0000000000000002E-3</v>
      </c>
      <c r="P2386" s="6">
        <f t="shared" si="148"/>
        <v>1</v>
      </c>
      <c r="Q2386" t="s">
        <v>8322</v>
      </c>
      <c r="R2386" t="s">
        <v>8323</v>
      </c>
      <c r="S2386" s="13">
        <f t="shared" si="149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50"/>
        <v>1.2123076923076924E-2</v>
      </c>
      <c r="P2387" s="6">
        <f t="shared" si="148"/>
        <v>112.57142857142857</v>
      </c>
      <c r="Q2387" t="s">
        <v>8322</v>
      </c>
      <c r="R2387" t="s">
        <v>8323</v>
      </c>
      <c r="S2387" s="13">
        <f t="shared" si="149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50"/>
        <v>0</v>
      </c>
      <c r="P2388" s="6" t="e">
        <f t="shared" si="148"/>
        <v>#DIV/0!</v>
      </c>
      <c r="Q2388" t="s">
        <v>8322</v>
      </c>
      <c r="R2388" t="s">
        <v>8323</v>
      </c>
      <c r="S2388" s="13">
        <f t="shared" si="149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50"/>
        <v>6.8399999999999997E-3</v>
      </c>
      <c r="P2389" s="6">
        <f t="shared" si="148"/>
        <v>342</v>
      </c>
      <c r="Q2389" t="s">
        <v>8322</v>
      </c>
      <c r="R2389" t="s">
        <v>8323</v>
      </c>
      <c r="S2389" s="13">
        <f t="shared" si="149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50"/>
        <v>1.2513513513513513E-2</v>
      </c>
      <c r="P2390" s="6">
        <f t="shared" si="148"/>
        <v>57.875</v>
      </c>
      <c r="Q2390" t="s">
        <v>8322</v>
      </c>
      <c r="R2390" t="s">
        <v>8323</v>
      </c>
      <c r="S2390" s="13">
        <f t="shared" si="149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50"/>
        <v>1.8749999999999999E-3</v>
      </c>
      <c r="P2391" s="6">
        <f t="shared" si="148"/>
        <v>30</v>
      </c>
      <c r="Q2391" t="s">
        <v>8322</v>
      </c>
      <c r="R2391" t="s">
        <v>8323</v>
      </c>
      <c r="S2391" s="13">
        <f t="shared" si="149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50"/>
        <v>0</v>
      </c>
      <c r="P2392" s="6" t="e">
        <f t="shared" si="148"/>
        <v>#DIV/0!</v>
      </c>
      <c r="Q2392" t="s">
        <v>8322</v>
      </c>
      <c r="R2392" t="s">
        <v>8323</v>
      </c>
      <c r="S2392" s="13">
        <f t="shared" si="149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50"/>
        <v>1.25E-3</v>
      </c>
      <c r="P2393" s="6">
        <f t="shared" si="148"/>
        <v>25</v>
      </c>
      <c r="Q2393" t="s">
        <v>8322</v>
      </c>
      <c r="R2393" t="s">
        <v>8323</v>
      </c>
      <c r="S2393" s="13">
        <f t="shared" si="149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50"/>
        <v>0</v>
      </c>
      <c r="P2394" s="6" t="e">
        <f t="shared" si="148"/>
        <v>#DIV/0!</v>
      </c>
      <c r="Q2394" t="s">
        <v>8322</v>
      </c>
      <c r="R2394" t="s">
        <v>8323</v>
      </c>
      <c r="S2394" s="13">
        <f t="shared" si="149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50"/>
        <v>5.0000000000000001E-4</v>
      </c>
      <c r="P2395" s="6">
        <f t="shared" si="148"/>
        <v>50</v>
      </c>
      <c r="Q2395" t="s">
        <v>8322</v>
      </c>
      <c r="R2395" t="s">
        <v>8323</v>
      </c>
      <c r="S2395" s="13">
        <f t="shared" si="149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50"/>
        <v>5.9999999999999995E-4</v>
      </c>
      <c r="P2396" s="6">
        <f t="shared" si="148"/>
        <v>1.5</v>
      </c>
      <c r="Q2396" t="s">
        <v>8322</v>
      </c>
      <c r="R2396" t="s">
        <v>8323</v>
      </c>
      <c r="S2396" s="13">
        <f t="shared" si="149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50"/>
        <v>0</v>
      </c>
      <c r="P2397" s="6" t="e">
        <f t="shared" si="148"/>
        <v>#DIV/0!</v>
      </c>
      <c r="Q2397" t="s">
        <v>8322</v>
      </c>
      <c r="R2397" t="s">
        <v>8323</v>
      </c>
      <c r="S2397" s="13">
        <f t="shared" si="149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50"/>
        <v>2E-3</v>
      </c>
      <c r="P2398" s="6">
        <f t="shared" si="148"/>
        <v>10</v>
      </c>
      <c r="Q2398" t="s">
        <v>8322</v>
      </c>
      <c r="R2398" t="s">
        <v>8323</v>
      </c>
      <c r="S2398" s="13">
        <f t="shared" si="149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50"/>
        <v>0</v>
      </c>
      <c r="P2399" s="6" t="e">
        <f t="shared" si="148"/>
        <v>#DIV/0!</v>
      </c>
      <c r="Q2399" t="s">
        <v>8322</v>
      </c>
      <c r="R2399" t="s">
        <v>8323</v>
      </c>
      <c r="S2399" s="13">
        <f t="shared" si="149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50"/>
        <v>0</v>
      </c>
      <c r="P2400" s="6" t="e">
        <f t="shared" si="148"/>
        <v>#DIV/0!</v>
      </c>
      <c r="Q2400" t="s">
        <v>8322</v>
      </c>
      <c r="R2400" t="s">
        <v>8323</v>
      </c>
      <c r="S2400" s="13">
        <f t="shared" si="149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50"/>
        <v>0</v>
      </c>
      <c r="P2401" s="6" t="e">
        <f t="shared" si="148"/>
        <v>#DIV/0!</v>
      </c>
      <c r="Q2401" t="s">
        <v>8322</v>
      </c>
      <c r="R2401" t="s">
        <v>8323</v>
      </c>
      <c r="S2401" s="13">
        <f t="shared" si="149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50"/>
        <v>0</v>
      </c>
      <c r="P2402" s="6" t="e">
        <f t="shared" si="148"/>
        <v>#DIV/0!</v>
      </c>
      <c r="Q2402" t="s">
        <v>8322</v>
      </c>
      <c r="R2402" t="s">
        <v>8323</v>
      </c>
      <c r="S2402" s="13">
        <f t="shared" si="149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50"/>
        <v>7.1785714285714283E-3</v>
      </c>
      <c r="P2403" s="6">
        <f t="shared" si="148"/>
        <v>22.333333333333332</v>
      </c>
      <c r="Q2403" t="s">
        <v>8339</v>
      </c>
      <c r="R2403" t="s">
        <v>8340</v>
      </c>
      <c r="S2403" s="13">
        <f t="shared" si="149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50"/>
        <v>4.3333333333333331E-3</v>
      </c>
      <c r="P2404" s="6">
        <f t="shared" si="148"/>
        <v>52</v>
      </c>
      <c r="Q2404" t="s">
        <v>8339</v>
      </c>
      <c r="R2404" t="s">
        <v>8340</v>
      </c>
      <c r="S2404" s="13">
        <f t="shared" si="149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50"/>
        <v>0.16833333333333333</v>
      </c>
      <c r="P2405" s="6">
        <f t="shared" si="148"/>
        <v>16.833333333333332</v>
      </c>
      <c r="Q2405" t="s">
        <v>8339</v>
      </c>
      <c r="R2405" t="s">
        <v>8340</v>
      </c>
      <c r="S2405" s="13">
        <f t="shared" si="149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50"/>
        <v>0</v>
      </c>
      <c r="P2406" s="6" t="e">
        <f t="shared" si="148"/>
        <v>#DIV/0!</v>
      </c>
      <c r="Q2406" t="s">
        <v>8339</v>
      </c>
      <c r="R2406" t="s">
        <v>8340</v>
      </c>
      <c r="S2406" s="13">
        <f t="shared" si="149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50"/>
        <v>0.22520000000000001</v>
      </c>
      <c r="P2407" s="6">
        <f t="shared" si="148"/>
        <v>56.3</v>
      </c>
      <c r="Q2407" t="s">
        <v>8339</v>
      </c>
      <c r="R2407" t="s">
        <v>8340</v>
      </c>
      <c r="S2407" s="13">
        <f t="shared" si="149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50"/>
        <v>0.41384615384615386</v>
      </c>
      <c r="P2408" s="6">
        <f t="shared" si="148"/>
        <v>84.0625</v>
      </c>
      <c r="Q2408" t="s">
        <v>8339</v>
      </c>
      <c r="R2408" t="s">
        <v>8340</v>
      </c>
      <c r="S2408" s="13">
        <f t="shared" si="149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50"/>
        <v>0.25259090909090909</v>
      </c>
      <c r="P2409" s="6">
        <f t="shared" si="148"/>
        <v>168.39393939393941</v>
      </c>
      <c r="Q2409" t="s">
        <v>8339</v>
      </c>
      <c r="R2409" t="s">
        <v>8340</v>
      </c>
      <c r="S2409" s="13">
        <f t="shared" si="149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50"/>
        <v>2E-3</v>
      </c>
      <c r="P2410" s="6">
        <f t="shared" si="148"/>
        <v>15</v>
      </c>
      <c r="Q2410" t="s">
        <v>8339</v>
      </c>
      <c r="R2410" t="s">
        <v>8340</v>
      </c>
      <c r="S2410" s="13">
        <f t="shared" si="149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50"/>
        <v>1.84E-2</v>
      </c>
      <c r="P2411" s="6">
        <f t="shared" si="148"/>
        <v>76.666666666666671</v>
      </c>
      <c r="Q2411" t="s">
        <v>8339</v>
      </c>
      <c r="R2411" t="s">
        <v>8340</v>
      </c>
      <c r="S2411" s="13">
        <f t="shared" si="149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50"/>
        <v>0</v>
      </c>
      <c r="P2412" s="6" t="e">
        <f t="shared" si="148"/>
        <v>#DIV/0!</v>
      </c>
      <c r="Q2412" t="s">
        <v>8339</v>
      </c>
      <c r="R2412" t="s">
        <v>8340</v>
      </c>
      <c r="S2412" s="13">
        <f t="shared" si="149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50"/>
        <v>6.0400000000000002E-3</v>
      </c>
      <c r="P2413" s="6">
        <f t="shared" si="148"/>
        <v>50.333333333333336</v>
      </c>
      <c r="Q2413" t="s">
        <v>8339</v>
      </c>
      <c r="R2413" t="s">
        <v>8340</v>
      </c>
      <c r="S2413" s="13">
        <f t="shared" si="149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50"/>
        <v>0</v>
      </c>
      <c r="P2414" s="6" t="e">
        <f t="shared" si="148"/>
        <v>#DIV/0!</v>
      </c>
      <c r="Q2414" t="s">
        <v>8339</v>
      </c>
      <c r="R2414" t="s">
        <v>8340</v>
      </c>
      <c r="S2414" s="13">
        <f t="shared" si="149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50"/>
        <v>8.3333333333333332E-3</v>
      </c>
      <c r="P2415" s="6">
        <f t="shared" si="148"/>
        <v>8.3333333333333339</v>
      </c>
      <c r="Q2415" t="s">
        <v>8339</v>
      </c>
      <c r="R2415" t="s">
        <v>8340</v>
      </c>
      <c r="S2415" s="13">
        <f t="shared" si="149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50"/>
        <v>3.0666666666666665E-2</v>
      </c>
      <c r="P2416" s="6">
        <f t="shared" si="148"/>
        <v>35.384615384615387</v>
      </c>
      <c r="Q2416" t="s">
        <v>8339</v>
      </c>
      <c r="R2416" t="s">
        <v>8340</v>
      </c>
      <c r="S2416" s="13">
        <f t="shared" si="149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50"/>
        <v>5.5833333333333334E-3</v>
      </c>
      <c r="P2417" s="6">
        <f t="shared" si="148"/>
        <v>55.833333333333336</v>
      </c>
      <c r="Q2417" t="s">
        <v>8339</v>
      </c>
      <c r="R2417" t="s">
        <v>8340</v>
      </c>
      <c r="S2417" s="13">
        <f t="shared" si="149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50"/>
        <v>2.5000000000000001E-4</v>
      </c>
      <c r="P2418" s="6">
        <f t="shared" si="148"/>
        <v>5</v>
      </c>
      <c r="Q2418" t="s">
        <v>8339</v>
      </c>
      <c r="R2418" t="s">
        <v>8340</v>
      </c>
      <c r="S2418" s="13">
        <f t="shared" si="149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50"/>
        <v>0</v>
      </c>
      <c r="P2419" s="6" t="e">
        <f t="shared" si="148"/>
        <v>#DIV/0!</v>
      </c>
      <c r="Q2419" t="s">
        <v>8339</v>
      </c>
      <c r="R2419" t="s">
        <v>8340</v>
      </c>
      <c r="S2419" s="13">
        <f t="shared" si="149"/>
        <v>41831.884108796294</v>
      </c>
      <c r="T2419" s="12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50"/>
        <v>2.0000000000000001E-4</v>
      </c>
      <c r="P2420" s="6">
        <f t="shared" si="148"/>
        <v>1</v>
      </c>
      <c r="Q2420" t="s">
        <v>8339</v>
      </c>
      <c r="R2420" t="s">
        <v>8340</v>
      </c>
      <c r="S2420" s="13">
        <f t="shared" si="149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50"/>
        <v>0</v>
      </c>
      <c r="P2421" s="6" t="e">
        <f t="shared" si="148"/>
        <v>#DIV/0!</v>
      </c>
      <c r="Q2421" t="s">
        <v>8339</v>
      </c>
      <c r="R2421" t="s">
        <v>8340</v>
      </c>
      <c r="S2421" s="13">
        <f t="shared" si="149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50"/>
        <v>0.14825133372851215</v>
      </c>
      <c r="P2422" s="6">
        <f t="shared" si="148"/>
        <v>69.472222222222229</v>
      </c>
      <c r="Q2422" t="s">
        <v>8339</v>
      </c>
      <c r="R2422" t="s">
        <v>8340</v>
      </c>
      <c r="S2422" s="13">
        <f t="shared" si="149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50"/>
        <v>1.6666666666666666E-4</v>
      </c>
      <c r="P2423" s="6">
        <f t="shared" si="148"/>
        <v>1</v>
      </c>
      <c r="Q2423" t="s">
        <v>8339</v>
      </c>
      <c r="R2423" t="s">
        <v>8340</v>
      </c>
      <c r="S2423" s="13">
        <f t="shared" si="149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50"/>
        <v>2E-3</v>
      </c>
      <c r="P2424" s="6">
        <f t="shared" si="148"/>
        <v>1</v>
      </c>
      <c r="Q2424" t="s">
        <v>8339</v>
      </c>
      <c r="R2424" t="s">
        <v>8340</v>
      </c>
      <c r="S2424" s="13">
        <f t="shared" si="149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50"/>
        <v>1.3333333333333334E-4</v>
      </c>
      <c r="P2425" s="6">
        <f t="shared" si="148"/>
        <v>8</v>
      </c>
      <c r="Q2425" t="s">
        <v>8339</v>
      </c>
      <c r="R2425" t="s">
        <v>8340</v>
      </c>
      <c r="S2425" s="13">
        <f t="shared" si="149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50"/>
        <v>1.24E-2</v>
      </c>
      <c r="P2426" s="6">
        <f t="shared" si="148"/>
        <v>34.444444444444443</v>
      </c>
      <c r="Q2426" t="s">
        <v>8339</v>
      </c>
      <c r="R2426" t="s">
        <v>8340</v>
      </c>
      <c r="S2426" s="13">
        <f t="shared" si="149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50"/>
        <v>2.8571428571428574E-4</v>
      </c>
      <c r="P2427" s="6">
        <f t="shared" si="148"/>
        <v>1</v>
      </c>
      <c r="Q2427" t="s">
        <v>8339</v>
      </c>
      <c r="R2427" t="s">
        <v>8340</v>
      </c>
      <c r="S2427" s="13">
        <f t="shared" si="149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50"/>
        <v>0</v>
      </c>
      <c r="P2428" s="6" t="e">
        <f t="shared" si="148"/>
        <v>#DIV/0!</v>
      </c>
      <c r="Q2428" t="s">
        <v>8339</v>
      </c>
      <c r="R2428" t="s">
        <v>8340</v>
      </c>
      <c r="S2428" s="13">
        <f t="shared" si="149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50"/>
        <v>2.0000000000000002E-5</v>
      </c>
      <c r="P2429" s="6">
        <f t="shared" si="148"/>
        <v>1</v>
      </c>
      <c r="Q2429" t="s">
        <v>8339</v>
      </c>
      <c r="R2429" t="s">
        <v>8340</v>
      </c>
      <c r="S2429" s="13">
        <f t="shared" si="149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50"/>
        <v>2.8571428571428571E-5</v>
      </c>
      <c r="P2430" s="6">
        <f t="shared" si="148"/>
        <v>1</v>
      </c>
      <c r="Q2430" t="s">
        <v>8339</v>
      </c>
      <c r="R2430" t="s">
        <v>8340</v>
      </c>
      <c r="S2430" s="13">
        <f t="shared" si="149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50"/>
        <v>1.4321428571428572E-2</v>
      </c>
      <c r="P2431" s="6">
        <f t="shared" si="148"/>
        <v>501.25</v>
      </c>
      <c r="Q2431" t="s">
        <v>8339</v>
      </c>
      <c r="R2431" t="s">
        <v>8340</v>
      </c>
      <c r="S2431" s="13">
        <f t="shared" si="149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50"/>
        <v>7.0000000000000001E-3</v>
      </c>
      <c r="P2432" s="6">
        <f t="shared" si="148"/>
        <v>10.5</v>
      </c>
      <c r="Q2432" t="s">
        <v>8339</v>
      </c>
      <c r="R2432" t="s">
        <v>8340</v>
      </c>
      <c r="S2432" s="13">
        <f t="shared" si="149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50"/>
        <v>2.0000000000000002E-5</v>
      </c>
      <c r="P2433" s="6">
        <f t="shared" si="148"/>
        <v>1</v>
      </c>
      <c r="Q2433" t="s">
        <v>8339</v>
      </c>
      <c r="R2433" t="s">
        <v>8340</v>
      </c>
      <c r="S2433" s="13">
        <f t="shared" si="149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50"/>
        <v>1.4285714285714287E-4</v>
      </c>
      <c r="P2434" s="6">
        <f t="shared" ref="P2434:P2497" si="152">E2434/L2434</f>
        <v>1</v>
      </c>
      <c r="Q2434" t="s">
        <v>8339</v>
      </c>
      <c r="R2434" t="s">
        <v>8340</v>
      </c>
      <c r="S2434" s="13">
        <f t="shared" ref="S2434:S2497" si="153">(((J2434/60)/60)/24)+DATE(1970,1,1)</f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0"/>
        <v>0</v>
      </c>
      <c r="P2435" s="6" t="e">
        <f t="shared" si="152"/>
        <v>#DIV/0!</v>
      </c>
      <c r="Q2435" t="s">
        <v>8339</v>
      </c>
      <c r="R2435" t="s">
        <v>8340</v>
      </c>
      <c r="S2435" s="13">
        <f t="shared" si="153"/>
        <v>42397.89980324074</v>
      </c>
      <c r="T2435" s="12">
        <f t="shared" si="151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ref="O2436:O2499" si="154">E2436/D2436</f>
        <v>1.2999999999999999E-3</v>
      </c>
      <c r="P2436" s="6">
        <f t="shared" si="152"/>
        <v>13</v>
      </c>
      <c r="Q2436" t="s">
        <v>8339</v>
      </c>
      <c r="R2436" t="s">
        <v>8340</v>
      </c>
      <c r="S2436" s="13">
        <f t="shared" si="153"/>
        <v>42180.18604166666</v>
      </c>
      <c r="T2436" s="12">
        <f t="shared" ref="T2436:T2499" si="155"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4"/>
        <v>4.8960000000000002E-3</v>
      </c>
      <c r="P2437" s="6">
        <f t="shared" si="152"/>
        <v>306</v>
      </c>
      <c r="Q2437" t="s">
        <v>8339</v>
      </c>
      <c r="R2437" t="s">
        <v>8340</v>
      </c>
      <c r="S2437" s="13">
        <f t="shared" si="153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4"/>
        <v>3.8461538461538462E-4</v>
      </c>
      <c r="P2438" s="6">
        <f t="shared" si="152"/>
        <v>22.5</v>
      </c>
      <c r="Q2438" t="s">
        <v>8339</v>
      </c>
      <c r="R2438" t="s">
        <v>8340</v>
      </c>
      <c r="S2438" s="13">
        <f t="shared" si="153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4"/>
        <v>0</v>
      </c>
      <c r="P2439" s="6" t="e">
        <f t="shared" si="152"/>
        <v>#DIV/0!</v>
      </c>
      <c r="Q2439" t="s">
        <v>8339</v>
      </c>
      <c r="R2439" t="s">
        <v>8340</v>
      </c>
      <c r="S2439" s="13">
        <f t="shared" si="153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4"/>
        <v>3.3333333333333335E-3</v>
      </c>
      <c r="P2440" s="6">
        <f t="shared" si="152"/>
        <v>50</v>
      </c>
      <c r="Q2440" t="s">
        <v>8339</v>
      </c>
      <c r="R2440" t="s">
        <v>8340</v>
      </c>
      <c r="S2440" s="13">
        <f t="shared" si="153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4"/>
        <v>0</v>
      </c>
      <c r="P2441" s="6" t="e">
        <f t="shared" si="152"/>
        <v>#DIV/0!</v>
      </c>
      <c r="Q2441" t="s">
        <v>8339</v>
      </c>
      <c r="R2441" t="s">
        <v>8340</v>
      </c>
      <c r="S2441" s="13">
        <f t="shared" si="153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4"/>
        <v>2E-3</v>
      </c>
      <c r="P2442" s="6">
        <f t="shared" si="152"/>
        <v>5</v>
      </c>
      <c r="Q2442" t="s">
        <v>8339</v>
      </c>
      <c r="R2442" t="s">
        <v>8340</v>
      </c>
      <c r="S2442" s="13">
        <f t="shared" si="153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4"/>
        <v>1.0788</v>
      </c>
      <c r="P2443" s="6">
        <f t="shared" si="152"/>
        <v>74.22935779816514</v>
      </c>
      <c r="Q2443" t="s">
        <v>8339</v>
      </c>
      <c r="R2443" t="s">
        <v>8355</v>
      </c>
      <c r="S2443" s="13">
        <f t="shared" si="153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4"/>
        <v>1.2594166666666666</v>
      </c>
      <c r="P2444" s="6">
        <f t="shared" si="152"/>
        <v>81.252688172043008</v>
      </c>
      <c r="Q2444" t="s">
        <v>8339</v>
      </c>
      <c r="R2444" t="s">
        <v>8355</v>
      </c>
      <c r="S2444" s="13">
        <f t="shared" si="153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4"/>
        <v>2.0251494999999999</v>
      </c>
      <c r="P2445" s="6">
        <f t="shared" si="152"/>
        <v>130.23469453376205</v>
      </c>
      <c r="Q2445" t="s">
        <v>8339</v>
      </c>
      <c r="R2445" t="s">
        <v>8355</v>
      </c>
      <c r="S2445" s="13">
        <f t="shared" si="153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4"/>
        <v>1.0860000000000001</v>
      </c>
      <c r="P2446" s="6">
        <f t="shared" si="152"/>
        <v>53.409836065573771</v>
      </c>
      <c r="Q2446" t="s">
        <v>8339</v>
      </c>
      <c r="R2446" t="s">
        <v>8355</v>
      </c>
      <c r="S2446" s="13">
        <f t="shared" si="153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4"/>
        <v>1.728</v>
      </c>
      <c r="P2447" s="6">
        <f t="shared" si="152"/>
        <v>75.130434782608702</v>
      </c>
      <c r="Q2447" t="s">
        <v>8339</v>
      </c>
      <c r="R2447" t="s">
        <v>8355</v>
      </c>
      <c r="S2447" s="13">
        <f t="shared" si="153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4"/>
        <v>1.6798</v>
      </c>
      <c r="P2448" s="6">
        <f t="shared" si="152"/>
        <v>75.666666666666671</v>
      </c>
      <c r="Q2448" t="s">
        <v>8339</v>
      </c>
      <c r="R2448" t="s">
        <v>8355</v>
      </c>
      <c r="S2448" s="13">
        <f t="shared" si="153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4"/>
        <v>4.2720000000000002</v>
      </c>
      <c r="P2449" s="6">
        <f t="shared" si="152"/>
        <v>31.691394658753708</v>
      </c>
      <c r="Q2449" t="s">
        <v>8339</v>
      </c>
      <c r="R2449" t="s">
        <v>8355</v>
      </c>
      <c r="S2449" s="13">
        <f t="shared" si="153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4"/>
        <v>1.075</v>
      </c>
      <c r="P2450" s="6">
        <f t="shared" si="152"/>
        <v>47.777777777777779</v>
      </c>
      <c r="Q2450" t="s">
        <v>8339</v>
      </c>
      <c r="R2450" t="s">
        <v>8355</v>
      </c>
      <c r="S2450" s="13">
        <f t="shared" si="153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4"/>
        <v>1.08</v>
      </c>
      <c r="P2451" s="6">
        <f t="shared" si="152"/>
        <v>90</v>
      </c>
      <c r="Q2451" t="s">
        <v>8339</v>
      </c>
      <c r="R2451" t="s">
        <v>8355</v>
      </c>
      <c r="S2451" s="13">
        <f t="shared" si="153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4"/>
        <v>1.0153353333333335</v>
      </c>
      <c r="P2452" s="6">
        <f t="shared" si="152"/>
        <v>149.31401960784314</v>
      </c>
      <c r="Q2452" t="s">
        <v>8339</v>
      </c>
      <c r="R2452" t="s">
        <v>8355</v>
      </c>
      <c r="S2452" s="13">
        <f t="shared" si="153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4"/>
        <v>1.1545000000000001</v>
      </c>
      <c r="P2453" s="6">
        <f t="shared" si="152"/>
        <v>62.06989247311828</v>
      </c>
      <c r="Q2453" t="s">
        <v>8339</v>
      </c>
      <c r="R2453" t="s">
        <v>8355</v>
      </c>
      <c r="S2453" s="13">
        <f t="shared" si="153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4"/>
        <v>1.335</v>
      </c>
      <c r="P2454" s="6">
        <f t="shared" si="152"/>
        <v>53.4</v>
      </c>
      <c r="Q2454" t="s">
        <v>8339</v>
      </c>
      <c r="R2454" t="s">
        <v>8355</v>
      </c>
      <c r="S2454" s="13">
        <f t="shared" si="153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4"/>
        <v>1.5469999999999999</v>
      </c>
      <c r="P2455" s="6">
        <f t="shared" si="152"/>
        <v>69.268656716417908</v>
      </c>
      <c r="Q2455" t="s">
        <v>8339</v>
      </c>
      <c r="R2455" t="s">
        <v>8355</v>
      </c>
      <c r="S2455" s="13">
        <f t="shared" si="153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4"/>
        <v>1.0084571428571429</v>
      </c>
      <c r="P2456" s="6">
        <f t="shared" si="152"/>
        <v>271.50769230769231</v>
      </c>
      <c r="Q2456" t="s">
        <v>8339</v>
      </c>
      <c r="R2456" t="s">
        <v>8355</v>
      </c>
      <c r="S2456" s="13">
        <f t="shared" si="153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4"/>
        <v>1.82</v>
      </c>
      <c r="P2457" s="6">
        <f t="shared" si="152"/>
        <v>34.125</v>
      </c>
      <c r="Q2457" t="s">
        <v>8339</v>
      </c>
      <c r="R2457" t="s">
        <v>8355</v>
      </c>
      <c r="S2457" s="13">
        <f t="shared" si="153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4"/>
        <v>1.8086666666666666</v>
      </c>
      <c r="P2458" s="6">
        <f t="shared" si="152"/>
        <v>40.492537313432834</v>
      </c>
      <c r="Q2458" t="s">
        <v>8339</v>
      </c>
      <c r="R2458" t="s">
        <v>8355</v>
      </c>
      <c r="S2458" s="13">
        <f t="shared" si="153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4"/>
        <v>1.0230434782608695</v>
      </c>
      <c r="P2459" s="6">
        <f t="shared" si="152"/>
        <v>189.75806451612902</v>
      </c>
      <c r="Q2459" t="s">
        <v>8339</v>
      </c>
      <c r="R2459" t="s">
        <v>8355</v>
      </c>
      <c r="S2459" s="13">
        <f t="shared" si="153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4"/>
        <v>1.1017999999999999</v>
      </c>
      <c r="P2460" s="6">
        <f t="shared" si="152"/>
        <v>68.862499999999997</v>
      </c>
      <c r="Q2460" t="s">
        <v>8339</v>
      </c>
      <c r="R2460" t="s">
        <v>8355</v>
      </c>
      <c r="S2460" s="13">
        <f t="shared" si="153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4"/>
        <v>1.0225</v>
      </c>
      <c r="P2461" s="6">
        <f t="shared" si="152"/>
        <v>108.77659574468085</v>
      </c>
      <c r="Q2461" t="s">
        <v>8339</v>
      </c>
      <c r="R2461" t="s">
        <v>8355</v>
      </c>
      <c r="S2461" s="13">
        <f t="shared" si="153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4"/>
        <v>1.0078823529411765</v>
      </c>
      <c r="P2462" s="6">
        <f t="shared" si="152"/>
        <v>125.98529411764706</v>
      </c>
      <c r="Q2462" t="s">
        <v>8339</v>
      </c>
      <c r="R2462" t="s">
        <v>8355</v>
      </c>
      <c r="S2462" s="13">
        <f t="shared" si="153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4"/>
        <v>1.038</v>
      </c>
      <c r="P2463" s="6">
        <f t="shared" si="152"/>
        <v>90.523255813953483</v>
      </c>
      <c r="Q2463" t="s">
        <v>8328</v>
      </c>
      <c r="R2463" t="s">
        <v>8332</v>
      </c>
      <c r="S2463" s="13">
        <f t="shared" si="153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4"/>
        <v>1.1070833333333334</v>
      </c>
      <c r="P2464" s="6">
        <f t="shared" si="152"/>
        <v>28.880434782608695</v>
      </c>
      <c r="Q2464" t="s">
        <v>8328</v>
      </c>
      <c r="R2464" t="s">
        <v>8332</v>
      </c>
      <c r="S2464" s="13">
        <f t="shared" si="153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4"/>
        <v>1.1625000000000001</v>
      </c>
      <c r="P2465" s="6">
        <f t="shared" si="152"/>
        <v>31</v>
      </c>
      <c r="Q2465" t="s">
        <v>8328</v>
      </c>
      <c r="R2465" t="s">
        <v>8332</v>
      </c>
      <c r="S2465" s="13">
        <f t="shared" si="153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4"/>
        <v>1.111</v>
      </c>
      <c r="P2466" s="6">
        <f t="shared" si="152"/>
        <v>51.674418604651166</v>
      </c>
      <c r="Q2466" t="s">
        <v>8328</v>
      </c>
      <c r="R2466" t="s">
        <v>8332</v>
      </c>
      <c r="S2466" s="13">
        <f t="shared" si="153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4"/>
        <v>1.8014285714285714</v>
      </c>
      <c r="P2467" s="6">
        <f t="shared" si="152"/>
        <v>26.270833333333332</v>
      </c>
      <c r="Q2467" t="s">
        <v>8328</v>
      </c>
      <c r="R2467" t="s">
        <v>8332</v>
      </c>
      <c r="S2467" s="13">
        <f t="shared" si="153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4"/>
        <v>1</v>
      </c>
      <c r="P2468" s="6">
        <f t="shared" si="152"/>
        <v>48.07692307692308</v>
      </c>
      <c r="Q2468" t="s">
        <v>8328</v>
      </c>
      <c r="R2468" t="s">
        <v>8332</v>
      </c>
      <c r="S2468" s="13">
        <f t="shared" si="153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4"/>
        <v>1.1850000000000001</v>
      </c>
      <c r="P2469" s="6">
        <f t="shared" si="152"/>
        <v>27.558139534883722</v>
      </c>
      <c r="Q2469" t="s">
        <v>8328</v>
      </c>
      <c r="R2469" t="s">
        <v>8332</v>
      </c>
      <c r="S2469" s="13">
        <f t="shared" si="153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4"/>
        <v>1.0721700000000001</v>
      </c>
      <c r="P2470" s="6">
        <f t="shared" si="152"/>
        <v>36.97137931034483</v>
      </c>
      <c r="Q2470" t="s">
        <v>8328</v>
      </c>
      <c r="R2470" t="s">
        <v>8332</v>
      </c>
      <c r="S2470" s="13">
        <f t="shared" si="153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4"/>
        <v>1.1366666666666667</v>
      </c>
      <c r="P2471" s="6">
        <f t="shared" si="152"/>
        <v>29.021276595744681</v>
      </c>
      <c r="Q2471" t="s">
        <v>8328</v>
      </c>
      <c r="R2471" t="s">
        <v>8332</v>
      </c>
      <c r="S2471" s="13">
        <f t="shared" si="153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4"/>
        <v>1.0316400000000001</v>
      </c>
      <c r="P2472" s="6">
        <f t="shared" si="152"/>
        <v>28.65666666666667</v>
      </c>
      <c r="Q2472" t="s">
        <v>8328</v>
      </c>
      <c r="R2472" t="s">
        <v>8332</v>
      </c>
      <c r="S2472" s="13">
        <f t="shared" si="153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4"/>
        <v>1.28</v>
      </c>
      <c r="P2473" s="6">
        <f t="shared" si="152"/>
        <v>37.647058823529413</v>
      </c>
      <c r="Q2473" t="s">
        <v>8328</v>
      </c>
      <c r="R2473" t="s">
        <v>8332</v>
      </c>
      <c r="S2473" s="13">
        <f t="shared" si="153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4"/>
        <v>1.3576026666666667</v>
      </c>
      <c r="P2474" s="6">
        <f t="shared" si="152"/>
        <v>97.904038461538462</v>
      </c>
      <c r="Q2474" t="s">
        <v>8328</v>
      </c>
      <c r="R2474" t="s">
        <v>8332</v>
      </c>
      <c r="S2474" s="13">
        <f t="shared" si="153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4"/>
        <v>1</v>
      </c>
      <c r="P2475" s="6">
        <f t="shared" si="152"/>
        <v>42.553191489361701</v>
      </c>
      <c r="Q2475" t="s">
        <v>8328</v>
      </c>
      <c r="R2475" t="s">
        <v>8332</v>
      </c>
      <c r="S2475" s="13">
        <f t="shared" si="153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4"/>
        <v>1.0000360000000001</v>
      </c>
      <c r="P2476" s="6">
        <f t="shared" si="152"/>
        <v>131.58368421052631</v>
      </c>
      <c r="Q2476" t="s">
        <v>8328</v>
      </c>
      <c r="R2476" t="s">
        <v>8332</v>
      </c>
      <c r="S2476" s="13">
        <f t="shared" si="153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4"/>
        <v>1.0471999999999999</v>
      </c>
      <c r="P2477" s="6">
        <f t="shared" si="152"/>
        <v>32.320987654320987</v>
      </c>
      <c r="Q2477" t="s">
        <v>8328</v>
      </c>
      <c r="R2477" t="s">
        <v>8332</v>
      </c>
      <c r="S2477" s="13">
        <f t="shared" si="153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4"/>
        <v>1.050225</v>
      </c>
      <c r="P2478" s="6">
        <f t="shared" si="152"/>
        <v>61.103999999999999</v>
      </c>
      <c r="Q2478" t="s">
        <v>8328</v>
      </c>
      <c r="R2478" t="s">
        <v>8332</v>
      </c>
      <c r="S2478" s="13">
        <f t="shared" si="153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4"/>
        <v>1.7133333333333334</v>
      </c>
      <c r="P2479" s="6">
        <f t="shared" si="152"/>
        <v>31.341463414634145</v>
      </c>
      <c r="Q2479" t="s">
        <v>8328</v>
      </c>
      <c r="R2479" t="s">
        <v>8332</v>
      </c>
      <c r="S2479" s="13">
        <f t="shared" si="153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4"/>
        <v>1.2749999999999999</v>
      </c>
      <c r="P2480" s="6">
        <f t="shared" si="152"/>
        <v>129.1139240506329</v>
      </c>
      <c r="Q2480" t="s">
        <v>8328</v>
      </c>
      <c r="R2480" t="s">
        <v>8332</v>
      </c>
      <c r="S2480" s="13">
        <f t="shared" si="153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4"/>
        <v>1.3344333333333334</v>
      </c>
      <c r="P2481" s="6">
        <f t="shared" si="152"/>
        <v>25.020624999999999</v>
      </c>
      <c r="Q2481" t="s">
        <v>8328</v>
      </c>
      <c r="R2481" t="s">
        <v>8332</v>
      </c>
      <c r="S2481" s="13">
        <f t="shared" si="153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4"/>
        <v>1</v>
      </c>
      <c r="P2482" s="6">
        <f t="shared" si="152"/>
        <v>250</v>
      </c>
      <c r="Q2482" t="s">
        <v>8328</v>
      </c>
      <c r="R2482" t="s">
        <v>8332</v>
      </c>
      <c r="S2482" s="13">
        <f t="shared" si="153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4"/>
        <v>1.1291099999999998</v>
      </c>
      <c r="P2483" s="6">
        <f t="shared" si="152"/>
        <v>47.541473684210523</v>
      </c>
      <c r="Q2483" t="s">
        <v>8328</v>
      </c>
      <c r="R2483" t="s">
        <v>8332</v>
      </c>
      <c r="S2483" s="13">
        <f t="shared" si="153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4"/>
        <v>1.0009999999999999</v>
      </c>
      <c r="P2484" s="6">
        <f t="shared" si="152"/>
        <v>40.04</v>
      </c>
      <c r="Q2484" t="s">
        <v>8328</v>
      </c>
      <c r="R2484" t="s">
        <v>8332</v>
      </c>
      <c r="S2484" s="13">
        <f t="shared" si="153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4"/>
        <v>1.1372727272727272</v>
      </c>
      <c r="P2485" s="6">
        <f t="shared" si="152"/>
        <v>65.84210526315789</v>
      </c>
      <c r="Q2485" t="s">
        <v>8328</v>
      </c>
      <c r="R2485" t="s">
        <v>8332</v>
      </c>
      <c r="S2485" s="13">
        <f t="shared" si="153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4"/>
        <v>1.1931742857142855</v>
      </c>
      <c r="P2486" s="6">
        <f t="shared" si="152"/>
        <v>46.401222222222216</v>
      </c>
      <c r="Q2486" t="s">
        <v>8328</v>
      </c>
      <c r="R2486" t="s">
        <v>8332</v>
      </c>
      <c r="S2486" s="13">
        <f t="shared" si="153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4"/>
        <v>1.0325</v>
      </c>
      <c r="P2487" s="6">
        <f t="shared" si="152"/>
        <v>50.365853658536587</v>
      </c>
      <c r="Q2487" t="s">
        <v>8328</v>
      </c>
      <c r="R2487" t="s">
        <v>8332</v>
      </c>
      <c r="S2487" s="13">
        <f t="shared" si="153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4"/>
        <v>2.6566666666666667</v>
      </c>
      <c r="P2488" s="6">
        <f t="shared" si="152"/>
        <v>26.566666666666666</v>
      </c>
      <c r="Q2488" t="s">
        <v>8328</v>
      </c>
      <c r="R2488" t="s">
        <v>8332</v>
      </c>
      <c r="S2488" s="13">
        <f t="shared" si="153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4"/>
        <v>1.0005066666666667</v>
      </c>
      <c r="P2489" s="6">
        <f t="shared" si="152"/>
        <v>39.493684210526318</v>
      </c>
      <c r="Q2489" t="s">
        <v>8328</v>
      </c>
      <c r="R2489" t="s">
        <v>8332</v>
      </c>
      <c r="S2489" s="13">
        <f t="shared" si="153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4"/>
        <v>1.0669999999999999</v>
      </c>
      <c r="P2490" s="6">
        <f t="shared" si="152"/>
        <v>49.246153846153845</v>
      </c>
      <c r="Q2490" t="s">
        <v>8328</v>
      </c>
      <c r="R2490" t="s">
        <v>8332</v>
      </c>
      <c r="S2490" s="13">
        <f t="shared" si="153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4"/>
        <v>1.3367142857142857</v>
      </c>
      <c r="P2491" s="6">
        <f t="shared" si="152"/>
        <v>62.38</v>
      </c>
      <c r="Q2491" t="s">
        <v>8328</v>
      </c>
      <c r="R2491" t="s">
        <v>8332</v>
      </c>
      <c r="S2491" s="13">
        <f t="shared" si="153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4"/>
        <v>1.214</v>
      </c>
      <c r="P2492" s="6">
        <f t="shared" si="152"/>
        <v>37.9375</v>
      </c>
      <c r="Q2492" t="s">
        <v>8328</v>
      </c>
      <c r="R2492" t="s">
        <v>8332</v>
      </c>
      <c r="S2492" s="13">
        <f t="shared" si="153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4"/>
        <v>1.032</v>
      </c>
      <c r="P2493" s="6">
        <f t="shared" si="152"/>
        <v>51.6</v>
      </c>
      <c r="Q2493" t="s">
        <v>8328</v>
      </c>
      <c r="R2493" t="s">
        <v>8332</v>
      </c>
      <c r="S2493" s="13">
        <f t="shared" si="153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4"/>
        <v>1.25</v>
      </c>
      <c r="P2494" s="6">
        <f t="shared" si="152"/>
        <v>27.777777777777779</v>
      </c>
      <c r="Q2494" t="s">
        <v>8328</v>
      </c>
      <c r="R2494" t="s">
        <v>8332</v>
      </c>
      <c r="S2494" s="13">
        <f t="shared" si="153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4"/>
        <v>1.2869999999999999</v>
      </c>
      <c r="P2495" s="6">
        <f t="shared" si="152"/>
        <v>99.382239382239376</v>
      </c>
      <c r="Q2495" t="s">
        <v>8328</v>
      </c>
      <c r="R2495" t="s">
        <v>8332</v>
      </c>
      <c r="S2495" s="13">
        <f t="shared" si="153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4"/>
        <v>1.0100533333333332</v>
      </c>
      <c r="P2496" s="6">
        <f t="shared" si="152"/>
        <v>38.848205128205123</v>
      </c>
      <c r="Q2496" t="s">
        <v>8328</v>
      </c>
      <c r="R2496" t="s">
        <v>8332</v>
      </c>
      <c r="S2496" s="13">
        <f t="shared" si="153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4"/>
        <v>1.2753666666666665</v>
      </c>
      <c r="P2497" s="6">
        <f t="shared" si="152"/>
        <v>45.548809523809524</v>
      </c>
      <c r="Q2497" t="s">
        <v>8328</v>
      </c>
      <c r="R2497" t="s">
        <v>8332</v>
      </c>
      <c r="S2497" s="13">
        <f t="shared" si="153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4"/>
        <v>1</v>
      </c>
      <c r="P2498" s="6">
        <f t="shared" ref="P2498:P2561" si="156">E2498/L2498</f>
        <v>600</v>
      </c>
      <c r="Q2498" t="s">
        <v>8328</v>
      </c>
      <c r="R2498" t="s">
        <v>8332</v>
      </c>
      <c r="S2498" s="13">
        <f t="shared" ref="S2498:S2561" si="157">(((J2498/60)/60)/24)+DATE(1970,1,1)</f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4"/>
        <v>1.127715</v>
      </c>
      <c r="P2499" s="6">
        <f t="shared" si="156"/>
        <v>80.551071428571419</v>
      </c>
      <c r="Q2499" t="s">
        <v>8328</v>
      </c>
      <c r="R2499" t="s">
        <v>8332</v>
      </c>
      <c r="S2499" s="13">
        <f t="shared" si="157"/>
        <v>40730.878912037035</v>
      </c>
      <c r="T2499" s="12">
        <f t="shared" si="155"/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ref="O2500:O2563" si="158">E2500/D2500</f>
        <v>1.056</v>
      </c>
      <c r="P2500" s="6">
        <f t="shared" si="156"/>
        <v>52.8</v>
      </c>
      <c r="Q2500" t="s">
        <v>8328</v>
      </c>
      <c r="R2500" t="s">
        <v>8332</v>
      </c>
      <c r="S2500" s="13">
        <f t="shared" si="157"/>
        <v>42017.967442129629</v>
      </c>
      <c r="T2500" s="12">
        <f t="shared" ref="T2500:T2563" si="159">(((I2500/60)/60)/24)+DATE(1970,1,1)</f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8"/>
        <v>2.0262500000000001</v>
      </c>
      <c r="P2501" s="6">
        <f t="shared" si="156"/>
        <v>47.676470588235297</v>
      </c>
      <c r="Q2501" t="s">
        <v>8328</v>
      </c>
      <c r="R2501" t="s">
        <v>8332</v>
      </c>
      <c r="S2501" s="13">
        <f t="shared" si="157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8"/>
        <v>1.1333333333333333</v>
      </c>
      <c r="P2502" s="6">
        <f t="shared" si="156"/>
        <v>23.448275862068964</v>
      </c>
      <c r="Q2502" t="s">
        <v>8328</v>
      </c>
      <c r="R2502" t="s">
        <v>8332</v>
      </c>
      <c r="S2502" s="13">
        <f t="shared" si="157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8"/>
        <v>2.5545454545454545E-2</v>
      </c>
      <c r="P2503" s="6">
        <f t="shared" si="156"/>
        <v>40.142857142857146</v>
      </c>
      <c r="Q2503" t="s">
        <v>8339</v>
      </c>
      <c r="R2503" t="s">
        <v>8356</v>
      </c>
      <c r="S2503" s="13">
        <f t="shared" si="157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8"/>
        <v>7.8181818181818181E-4</v>
      </c>
      <c r="P2504" s="6">
        <f t="shared" si="156"/>
        <v>17.2</v>
      </c>
      <c r="Q2504" t="s">
        <v>8339</v>
      </c>
      <c r="R2504" t="s">
        <v>8356</v>
      </c>
      <c r="S2504" s="13">
        <f t="shared" si="157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8"/>
        <v>0</v>
      </c>
      <c r="P2505" s="6" t="e">
        <f t="shared" si="156"/>
        <v>#DIV/0!</v>
      </c>
      <c r="Q2505" t="s">
        <v>8339</v>
      </c>
      <c r="R2505" t="s">
        <v>8356</v>
      </c>
      <c r="S2505" s="13">
        <f t="shared" si="157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8"/>
        <v>0</v>
      </c>
      <c r="P2506" s="6" t="e">
        <f t="shared" si="156"/>
        <v>#DIV/0!</v>
      </c>
      <c r="Q2506" t="s">
        <v>8339</v>
      </c>
      <c r="R2506" t="s">
        <v>8356</v>
      </c>
      <c r="S2506" s="13">
        <f t="shared" si="157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8"/>
        <v>0</v>
      </c>
      <c r="P2507" s="6" t="e">
        <f t="shared" si="156"/>
        <v>#DIV/0!</v>
      </c>
      <c r="Q2507" t="s">
        <v>8339</v>
      </c>
      <c r="R2507" t="s">
        <v>8356</v>
      </c>
      <c r="S2507" s="13">
        <f t="shared" si="157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8"/>
        <v>6.0000000000000001E-3</v>
      </c>
      <c r="P2508" s="6">
        <f t="shared" si="156"/>
        <v>15</v>
      </c>
      <c r="Q2508" t="s">
        <v>8339</v>
      </c>
      <c r="R2508" t="s">
        <v>8356</v>
      </c>
      <c r="S2508" s="13">
        <f t="shared" si="157"/>
        <v>42258.297094907408</v>
      </c>
      <c r="T2508" s="12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8"/>
        <v>0</v>
      </c>
      <c r="P2509" s="6" t="e">
        <f t="shared" si="156"/>
        <v>#DIV/0!</v>
      </c>
      <c r="Q2509" t="s">
        <v>8339</v>
      </c>
      <c r="R2509" t="s">
        <v>8356</v>
      </c>
      <c r="S2509" s="13">
        <f t="shared" si="157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8"/>
        <v>0</v>
      </c>
      <c r="P2510" s="6" t="e">
        <f t="shared" si="156"/>
        <v>#DIV/0!</v>
      </c>
      <c r="Q2510" t="s">
        <v>8339</v>
      </c>
      <c r="R2510" t="s">
        <v>8356</v>
      </c>
      <c r="S2510" s="13">
        <f t="shared" si="157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8"/>
        <v>1.0526315789473684E-2</v>
      </c>
      <c r="P2511" s="6">
        <f t="shared" si="156"/>
        <v>35.714285714285715</v>
      </c>
      <c r="Q2511" t="s">
        <v>8339</v>
      </c>
      <c r="R2511" t="s">
        <v>8356</v>
      </c>
      <c r="S2511" s="13">
        <f t="shared" si="157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8"/>
        <v>1.5E-3</v>
      </c>
      <c r="P2512" s="6">
        <f t="shared" si="156"/>
        <v>37.5</v>
      </c>
      <c r="Q2512" t="s">
        <v>8339</v>
      </c>
      <c r="R2512" t="s">
        <v>8356</v>
      </c>
      <c r="S2512" s="13">
        <f t="shared" si="157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8"/>
        <v>0</v>
      </c>
      <c r="P2513" s="6" t="e">
        <f t="shared" si="156"/>
        <v>#DIV/0!</v>
      </c>
      <c r="Q2513" t="s">
        <v>8339</v>
      </c>
      <c r="R2513" t="s">
        <v>8356</v>
      </c>
      <c r="S2513" s="13">
        <f t="shared" si="157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8"/>
        <v>0</v>
      </c>
      <c r="P2514" s="6" t="e">
        <f t="shared" si="156"/>
        <v>#DIV/0!</v>
      </c>
      <c r="Q2514" t="s">
        <v>8339</v>
      </c>
      <c r="R2514" t="s">
        <v>8356</v>
      </c>
      <c r="S2514" s="13">
        <f t="shared" si="157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8"/>
        <v>0</v>
      </c>
      <c r="P2515" s="6" t="e">
        <f t="shared" si="156"/>
        <v>#DIV/0!</v>
      </c>
      <c r="Q2515" t="s">
        <v>8339</v>
      </c>
      <c r="R2515" t="s">
        <v>8356</v>
      </c>
      <c r="S2515" s="13">
        <f t="shared" si="157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8"/>
        <v>1.7500000000000002E-2</v>
      </c>
      <c r="P2516" s="6">
        <f t="shared" si="156"/>
        <v>52.5</v>
      </c>
      <c r="Q2516" t="s">
        <v>8339</v>
      </c>
      <c r="R2516" t="s">
        <v>8356</v>
      </c>
      <c r="S2516" s="13">
        <f t="shared" si="157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8"/>
        <v>0.186</v>
      </c>
      <c r="P2517" s="6">
        <f t="shared" si="156"/>
        <v>77.5</v>
      </c>
      <c r="Q2517" t="s">
        <v>8339</v>
      </c>
      <c r="R2517" t="s">
        <v>8356</v>
      </c>
      <c r="S2517" s="13">
        <f t="shared" si="157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8"/>
        <v>0</v>
      </c>
      <c r="P2518" s="6" t="e">
        <f t="shared" si="156"/>
        <v>#DIV/0!</v>
      </c>
      <c r="Q2518" t="s">
        <v>8339</v>
      </c>
      <c r="R2518" t="s">
        <v>8356</v>
      </c>
      <c r="S2518" s="13">
        <f t="shared" si="157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8"/>
        <v>9.8166666666666666E-2</v>
      </c>
      <c r="P2519" s="6">
        <f t="shared" si="156"/>
        <v>53.545454545454547</v>
      </c>
      <c r="Q2519" t="s">
        <v>8339</v>
      </c>
      <c r="R2519" t="s">
        <v>8356</v>
      </c>
      <c r="S2519" s="13">
        <f t="shared" si="157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8"/>
        <v>0</v>
      </c>
      <c r="P2520" s="6" t="e">
        <f t="shared" si="156"/>
        <v>#DIV/0!</v>
      </c>
      <c r="Q2520" t="s">
        <v>8339</v>
      </c>
      <c r="R2520" t="s">
        <v>8356</v>
      </c>
      <c r="S2520" s="13">
        <f t="shared" si="157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8"/>
        <v>4.3333333333333331E-4</v>
      </c>
      <c r="P2521" s="6">
        <f t="shared" si="156"/>
        <v>16.25</v>
      </c>
      <c r="Q2521" t="s">
        <v>8339</v>
      </c>
      <c r="R2521" t="s">
        <v>8356</v>
      </c>
      <c r="S2521" s="13">
        <f t="shared" si="157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8"/>
        <v>0</v>
      </c>
      <c r="P2522" s="6" t="e">
        <f t="shared" si="156"/>
        <v>#DIV/0!</v>
      </c>
      <c r="Q2522" t="s">
        <v>8339</v>
      </c>
      <c r="R2522" t="s">
        <v>8356</v>
      </c>
      <c r="S2522" s="13">
        <f t="shared" si="157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8"/>
        <v>1.0948792000000001</v>
      </c>
      <c r="P2523" s="6">
        <f t="shared" si="156"/>
        <v>103.68174242424243</v>
      </c>
      <c r="Q2523" t="s">
        <v>8328</v>
      </c>
      <c r="R2523" t="s">
        <v>8357</v>
      </c>
      <c r="S2523" s="13">
        <f t="shared" si="157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8"/>
        <v>1</v>
      </c>
      <c r="P2524" s="6">
        <f t="shared" si="156"/>
        <v>185.18518518518519</v>
      </c>
      <c r="Q2524" t="s">
        <v>8328</v>
      </c>
      <c r="R2524" t="s">
        <v>8357</v>
      </c>
      <c r="S2524" s="13">
        <f t="shared" si="157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8"/>
        <v>1.5644444444444445</v>
      </c>
      <c r="P2525" s="6">
        <f t="shared" si="156"/>
        <v>54.153846153846153</v>
      </c>
      <c r="Q2525" t="s">
        <v>8328</v>
      </c>
      <c r="R2525" t="s">
        <v>8357</v>
      </c>
      <c r="S2525" s="13">
        <f t="shared" si="157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8"/>
        <v>1.016</v>
      </c>
      <c r="P2526" s="6">
        <f t="shared" si="156"/>
        <v>177.2093023255814</v>
      </c>
      <c r="Q2526" t="s">
        <v>8328</v>
      </c>
      <c r="R2526" t="s">
        <v>8357</v>
      </c>
      <c r="S2526" s="13">
        <f t="shared" si="157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8"/>
        <v>1.00325</v>
      </c>
      <c r="P2527" s="6">
        <f t="shared" si="156"/>
        <v>100.325</v>
      </c>
      <c r="Q2527" t="s">
        <v>8328</v>
      </c>
      <c r="R2527" t="s">
        <v>8357</v>
      </c>
      <c r="S2527" s="13">
        <f t="shared" si="157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8"/>
        <v>1.1294999999999999</v>
      </c>
      <c r="P2528" s="6">
        <f t="shared" si="156"/>
        <v>136.90909090909091</v>
      </c>
      <c r="Q2528" t="s">
        <v>8328</v>
      </c>
      <c r="R2528" t="s">
        <v>8357</v>
      </c>
      <c r="S2528" s="13">
        <f t="shared" si="157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8"/>
        <v>1.02125</v>
      </c>
      <c r="P2529" s="6">
        <f t="shared" si="156"/>
        <v>57.535211267605632</v>
      </c>
      <c r="Q2529" t="s">
        <v>8328</v>
      </c>
      <c r="R2529" t="s">
        <v>8357</v>
      </c>
      <c r="S2529" s="13">
        <f t="shared" si="157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8"/>
        <v>1.0724974999999999</v>
      </c>
      <c r="P2530" s="6">
        <f t="shared" si="156"/>
        <v>52.962839506172834</v>
      </c>
      <c r="Q2530" t="s">
        <v>8328</v>
      </c>
      <c r="R2530" t="s">
        <v>8357</v>
      </c>
      <c r="S2530" s="13">
        <f t="shared" si="157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8"/>
        <v>1.0428333333333333</v>
      </c>
      <c r="P2531" s="6">
        <f t="shared" si="156"/>
        <v>82.328947368421055</v>
      </c>
      <c r="Q2531" t="s">
        <v>8328</v>
      </c>
      <c r="R2531" t="s">
        <v>8357</v>
      </c>
      <c r="S2531" s="13">
        <f t="shared" si="157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8"/>
        <v>1</v>
      </c>
      <c r="P2532" s="6">
        <f t="shared" si="156"/>
        <v>135.41666666666666</v>
      </c>
      <c r="Q2532" t="s">
        <v>8328</v>
      </c>
      <c r="R2532" t="s">
        <v>8357</v>
      </c>
      <c r="S2532" s="13">
        <f t="shared" si="157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8"/>
        <v>1.004</v>
      </c>
      <c r="P2533" s="6">
        <f t="shared" si="156"/>
        <v>74.06557377049181</v>
      </c>
      <c r="Q2533" t="s">
        <v>8328</v>
      </c>
      <c r="R2533" t="s">
        <v>8357</v>
      </c>
      <c r="S2533" s="13">
        <f t="shared" si="157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8"/>
        <v>1.26125</v>
      </c>
      <c r="P2534" s="6">
        <f t="shared" si="156"/>
        <v>84.083333333333329</v>
      </c>
      <c r="Q2534" t="s">
        <v>8328</v>
      </c>
      <c r="R2534" t="s">
        <v>8357</v>
      </c>
      <c r="S2534" s="13">
        <f t="shared" si="157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8"/>
        <v>1.1066666666666667</v>
      </c>
      <c r="P2535" s="6">
        <f t="shared" si="156"/>
        <v>61.029411764705884</v>
      </c>
      <c r="Q2535" t="s">
        <v>8328</v>
      </c>
      <c r="R2535" t="s">
        <v>8357</v>
      </c>
      <c r="S2535" s="13">
        <f t="shared" si="157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8"/>
        <v>1.05</v>
      </c>
      <c r="P2536" s="6">
        <f t="shared" si="156"/>
        <v>150</v>
      </c>
      <c r="Q2536" t="s">
        <v>8328</v>
      </c>
      <c r="R2536" t="s">
        <v>8357</v>
      </c>
      <c r="S2536" s="13">
        <f t="shared" si="157"/>
        <v>40127.700370370374</v>
      </c>
      <c r="T2536" s="12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8"/>
        <v>1.03775</v>
      </c>
      <c r="P2537" s="6">
        <f t="shared" si="156"/>
        <v>266.08974358974359</v>
      </c>
      <c r="Q2537" t="s">
        <v>8328</v>
      </c>
      <c r="R2537" t="s">
        <v>8357</v>
      </c>
      <c r="S2537" s="13">
        <f t="shared" si="157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8"/>
        <v>1.1599999999999999</v>
      </c>
      <c r="P2538" s="6">
        <f t="shared" si="156"/>
        <v>7.25</v>
      </c>
      <c r="Q2538" t="s">
        <v>8328</v>
      </c>
      <c r="R2538" t="s">
        <v>8357</v>
      </c>
      <c r="S2538" s="13">
        <f t="shared" si="157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8"/>
        <v>1.1000000000000001</v>
      </c>
      <c r="P2539" s="6">
        <f t="shared" si="156"/>
        <v>100</v>
      </c>
      <c r="Q2539" t="s">
        <v>8328</v>
      </c>
      <c r="R2539" t="s">
        <v>8357</v>
      </c>
      <c r="S2539" s="13">
        <f t="shared" si="157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8"/>
        <v>1.130176111111111</v>
      </c>
      <c r="P2540" s="6">
        <f t="shared" si="156"/>
        <v>109.96308108108107</v>
      </c>
      <c r="Q2540" t="s">
        <v>8328</v>
      </c>
      <c r="R2540" t="s">
        <v>8357</v>
      </c>
      <c r="S2540" s="13">
        <f t="shared" si="157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8"/>
        <v>1.0024999999999999</v>
      </c>
      <c r="P2541" s="6">
        <f t="shared" si="156"/>
        <v>169.91525423728814</v>
      </c>
      <c r="Q2541" t="s">
        <v>8328</v>
      </c>
      <c r="R2541" t="s">
        <v>8357</v>
      </c>
      <c r="S2541" s="13">
        <f t="shared" si="157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8"/>
        <v>1.034</v>
      </c>
      <c r="P2542" s="6">
        <f t="shared" si="156"/>
        <v>95.740740740740748</v>
      </c>
      <c r="Q2542" t="s">
        <v>8328</v>
      </c>
      <c r="R2542" t="s">
        <v>8357</v>
      </c>
      <c r="S2542" s="13">
        <f t="shared" si="157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8"/>
        <v>1.0702857142857143</v>
      </c>
      <c r="P2543" s="6">
        <f t="shared" si="156"/>
        <v>59.460317460317462</v>
      </c>
      <c r="Q2543" t="s">
        <v>8328</v>
      </c>
      <c r="R2543" t="s">
        <v>8357</v>
      </c>
      <c r="S2543" s="13">
        <f t="shared" si="157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8"/>
        <v>1.0357142857142858</v>
      </c>
      <c r="P2544" s="6">
        <f t="shared" si="156"/>
        <v>55.769230769230766</v>
      </c>
      <c r="Q2544" t="s">
        <v>8328</v>
      </c>
      <c r="R2544" t="s">
        <v>8357</v>
      </c>
      <c r="S2544" s="13">
        <f t="shared" si="157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8"/>
        <v>1.5640000000000001</v>
      </c>
      <c r="P2545" s="6">
        <f t="shared" si="156"/>
        <v>30.076923076923077</v>
      </c>
      <c r="Q2545" t="s">
        <v>8328</v>
      </c>
      <c r="R2545" t="s">
        <v>8357</v>
      </c>
      <c r="S2545" s="13">
        <f t="shared" si="157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8"/>
        <v>1.0082</v>
      </c>
      <c r="P2546" s="6">
        <f t="shared" si="156"/>
        <v>88.438596491228068</v>
      </c>
      <c r="Q2546" t="s">
        <v>8328</v>
      </c>
      <c r="R2546" t="s">
        <v>8357</v>
      </c>
      <c r="S2546" s="13">
        <f t="shared" si="157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8"/>
        <v>1.9530000000000001</v>
      </c>
      <c r="P2547" s="6">
        <f t="shared" si="156"/>
        <v>64.032786885245898</v>
      </c>
      <c r="Q2547" t="s">
        <v>8328</v>
      </c>
      <c r="R2547" t="s">
        <v>8357</v>
      </c>
      <c r="S2547" s="13">
        <f t="shared" si="157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8"/>
        <v>1.1171428571428572</v>
      </c>
      <c r="P2548" s="6">
        <f t="shared" si="156"/>
        <v>60.153846153846153</v>
      </c>
      <c r="Q2548" t="s">
        <v>8328</v>
      </c>
      <c r="R2548" t="s">
        <v>8357</v>
      </c>
      <c r="S2548" s="13">
        <f t="shared" si="157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8"/>
        <v>1.1985454545454546</v>
      </c>
      <c r="P2549" s="6">
        <f t="shared" si="156"/>
        <v>49.194029850746269</v>
      </c>
      <c r="Q2549" t="s">
        <v>8328</v>
      </c>
      <c r="R2549" t="s">
        <v>8357</v>
      </c>
      <c r="S2549" s="13">
        <f t="shared" si="157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8"/>
        <v>1.0185</v>
      </c>
      <c r="P2550" s="6">
        <f t="shared" si="156"/>
        <v>165.16216216216216</v>
      </c>
      <c r="Q2550" t="s">
        <v>8328</v>
      </c>
      <c r="R2550" t="s">
        <v>8357</v>
      </c>
      <c r="S2550" s="13">
        <f t="shared" si="157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8"/>
        <v>1.0280254777070064</v>
      </c>
      <c r="P2551" s="6">
        <f t="shared" si="156"/>
        <v>43.621621621621621</v>
      </c>
      <c r="Q2551" t="s">
        <v>8328</v>
      </c>
      <c r="R2551" t="s">
        <v>8357</v>
      </c>
      <c r="S2551" s="13">
        <f t="shared" si="157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8"/>
        <v>1.0084615384615385</v>
      </c>
      <c r="P2552" s="6">
        <f t="shared" si="156"/>
        <v>43.7</v>
      </c>
      <c r="Q2552" t="s">
        <v>8328</v>
      </c>
      <c r="R2552" t="s">
        <v>8357</v>
      </c>
      <c r="S2552" s="13">
        <f t="shared" si="157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8"/>
        <v>1.0273469387755103</v>
      </c>
      <c r="P2553" s="6">
        <f t="shared" si="156"/>
        <v>67.419642857142861</v>
      </c>
      <c r="Q2553" t="s">
        <v>8328</v>
      </c>
      <c r="R2553" t="s">
        <v>8357</v>
      </c>
      <c r="S2553" s="13">
        <f t="shared" si="157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8"/>
        <v>1.0649999999999999</v>
      </c>
      <c r="P2554" s="6">
        <f t="shared" si="156"/>
        <v>177.5</v>
      </c>
      <c r="Q2554" t="s">
        <v>8328</v>
      </c>
      <c r="R2554" t="s">
        <v>8357</v>
      </c>
      <c r="S2554" s="13">
        <f t="shared" si="157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8"/>
        <v>1.5553333333333332</v>
      </c>
      <c r="P2555" s="6">
        <f t="shared" si="156"/>
        <v>38.883333333333333</v>
      </c>
      <c r="Q2555" t="s">
        <v>8328</v>
      </c>
      <c r="R2555" t="s">
        <v>8357</v>
      </c>
      <c r="S2555" s="13">
        <f t="shared" si="157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8"/>
        <v>1.228</v>
      </c>
      <c r="P2556" s="6">
        <f t="shared" si="156"/>
        <v>54.985074626865675</v>
      </c>
      <c r="Q2556" t="s">
        <v>8328</v>
      </c>
      <c r="R2556" t="s">
        <v>8357</v>
      </c>
      <c r="S2556" s="13">
        <f t="shared" si="157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8"/>
        <v>1.0734999999999999</v>
      </c>
      <c r="P2557" s="6">
        <f t="shared" si="156"/>
        <v>61.342857142857142</v>
      </c>
      <c r="Q2557" t="s">
        <v>8328</v>
      </c>
      <c r="R2557" t="s">
        <v>8357</v>
      </c>
      <c r="S2557" s="13">
        <f t="shared" si="157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8"/>
        <v>1.0550335570469798</v>
      </c>
      <c r="P2558" s="6">
        <f t="shared" si="156"/>
        <v>23.117647058823529</v>
      </c>
      <c r="Q2558" t="s">
        <v>8328</v>
      </c>
      <c r="R2558" t="s">
        <v>8357</v>
      </c>
      <c r="S2558" s="13">
        <f t="shared" si="157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8"/>
        <v>1.1844444444444444</v>
      </c>
      <c r="P2559" s="6">
        <f t="shared" si="156"/>
        <v>29.611111111111111</v>
      </c>
      <c r="Q2559" t="s">
        <v>8328</v>
      </c>
      <c r="R2559" t="s">
        <v>8357</v>
      </c>
      <c r="S2559" s="13">
        <f t="shared" si="157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8"/>
        <v>1.0888</v>
      </c>
      <c r="P2560" s="6">
        <f t="shared" si="156"/>
        <v>75.611111111111114</v>
      </c>
      <c r="Q2560" t="s">
        <v>8328</v>
      </c>
      <c r="R2560" t="s">
        <v>8357</v>
      </c>
      <c r="S2560" s="13">
        <f t="shared" si="157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8"/>
        <v>1.1125</v>
      </c>
      <c r="P2561" s="6">
        <f t="shared" si="156"/>
        <v>35.6</v>
      </c>
      <c r="Q2561" t="s">
        <v>8328</v>
      </c>
      <c r="R2561" t="s">
        <v>8357</v>
      </c>
      <c r="S2561" s="13">
        <f t="shared" si="157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8"/>
        <v>1.0009999999999999</v>
      </c>
      <c r="P2562" s="6">
        <f t="shared" ref="P2562:P2625" si="160">E2562/L2562</f>
        <v>143</v>
      </c>
      <c r="Q2562" t="s">
        <v>8328</v>
      </c>
      <c r="R2562" t="s">
        <v>8357</v>
      </c>
      <c r="S2562" s="13">
        <f t="shared" ref="S2562:S2625" si="161">(((J2562/60)/60)/24)+DATE(1970,1,1)</f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58"/>
        <v>0</v>
      </c>
      <c r="P2563" s="6" t="e">
        <f t="shared" si="160"/>
        <v>#DIV/0!</v>
      </c>
      <c r="Q2563" t="s">
        <v>8339</v>
      </c>
      <c r="R2563" t="s">
        <v>8340</v>
      </c>
      <c r="S2563" s="13">
        <f t="shared" si="161"/>
        <v>42260.528807870374</v>
      </c>
      <c r="T2563" s="12">
        <f t="shared" si="159"/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ref="O2564:O2627" si="162">E2564/D2564</f>
        <v>7.4999999999999997E-3</v>
      </c>
      <c r="P2564" s="6">
        <f t="shared" si="160"/>
        <v>25</v>
      </c>
      <c r="Q2564" t="s">
        <v>8339</v>
      </c>
      <c r="R2564" t="s">
        <v>8340</v>
      </c>
      <c r="S2564" s="13">
        <f t="shared" si="161"/>
        <v>42594.524756944447</v>
      </c>
      <c r="T2564" s="12">
        <f t="shared" ref="T2564:T2627" si="163"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2"/>
        <v>0</v>
      </c>
      <c r="P2565" s="6" t="e">
        <f t="shared" si="160"/>
        <v>#DIV/0!</v>
      </c>
      <c r="Q2565" t="s">
        <v>8339</v>
      </c>
      <c r="R2565" t="s">
        <v>8340</v>
      </c>
      <c r="S2565" s="13">
        <f t="shared" si="161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2"/>
        <v>0</v>
      </c>
      <c r="P2566" s="6" t="e">
        <f t="shared" si="160"/>
        <v>#DIV/0!</v>
      </c>
      <c r="Q2566" t="s">
        <v>8339</v>
      </c>
      <c r="R2566" t="s">
        <v>8340</v>
      </c>
      <c r="S2566" s="13">
        <f t="shared" si="161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2"/>
        <v>0.01</v>
      </c>
      <c r="P2567" s="6">
        <f t="shared" si="160"/>
        <v>100</v>
      </c>
      <c r="Q2567" t="s">
        <v>8339</v>
      </c>
      <c r="R2567" t="s">
        <v>8340</v>
      </c>
      <c r="S2567" s="13">
        <f t="shared" si="161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2"/>
        <v>0</v>
      </c>
      <c r="P2568" s="6" t="e">
        <f t="shared" si="160"/>
        <v>#DIV/0!</v>
      </c>
      <c r="Q2568" t="s">
        <v>8339</v>
      </c>
      <c r="R2568" t="s">
        <v>8340</v>
      </c>
      <c r="S2568" s="13">
        <f t="shared" si="161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2"/>
        <v>2.6666666666666666E-3</v>
      </c>
      <c r="P2569" s="6">
        <f t="shared" si="160"/>
        <v>60</v>
      </c>
      <c r="Q2569" t="s">
        <v>8339</v>
      </c>
      <c r="R2569" t="s">
        <v>8340</v>
      </c>
      <c r="S2569" s="13">
        <f t="shared" si="161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2"/>
        <v>5.0000000000000001E-3</v>
      </c>
      <c r="P2570" s="6">
        <f t="shared" si="160"/>
        <v>50</v>
      </c>
      <c r="Q2570" t="s">
        <v>8339</v>
      </c>
      <c r="R2570" t="s">
        <v>8340</v>
      </c>
      <c r="S2570" s="13">
        <f t="shared" si="161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2"/>
        <v>2.2307692307692306E-2</v>
      </c>
      <c r="P2571" s="6">
        <f t="shared" si="160"/>
        <v>72.5</v>
      </c>
      <c r="Q2571" t="s">
        <v>8339</v>
      </c>
      <c r="R2571" t="s">
        <v>8340</v>
      </c>
      <c r="S2571" s="13">
        <f t="shared" si="161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2"/>
        <v>8.4285714285714294E-3</v>
      </c>
      <c r="P2572" s="6">
        <f t="shared" si="160"/>
        <v>29.5</v>
      </c>
      <c r="Q2572" t="s">
        <v>8339</v>
      </c>
      <c r="R2572" t="s">
        <v>8340</v>
      </c>
      <c r="S2572" s="13">
        <f t="shared" si="161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2"/>
        <v>2.5000000000000001E-3</v>
      </c>
      <c r="P2573" s="6">
        <f t="shared" si="160"/>
        <v>62.5</v>
      </c>
      <c r="Q2573" t="s">
        <v>8339</v>
      </c>
      <c r="R2573" t="s">
        <v>8340</v>
      </c>
      <c r="S2573" s="13">
        <f t="shared" si="161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2"/>
        <v>0</v>
      </c>
      <c r="P2574" s="6" t="e">
        <f t="shared" si="160"/>
        <v>#DIV/0!</v>
      </c>
      <c r="Q2574" t="s">
        <v>8339</v>
      </c>
      <c r="R2574" t="s">
        <v>8340</v>
      </c>
      <c r="S2574" s="13">
        <f t="shared" si="161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2"/>
        <v>0</v>
      </c>
      <c r="P2575" s="6" t="e">
        <f t="shared" si="160"/>
        <v>#DIV/0!</v>
      </c>
      <c r="Q2575" t="s">
        <v>8339</v>
      </c>
      <c r="R2575" t="s">
        <v>8340</v>
      </c>
      <c r="S2575" s="13">
        <f t="shared" si="161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2"/>
        <v>0</v>
      </c>
      <c r="P2576" s="6" t="e">
        <f t="shared" si="160"/>
        <v>#DIV/0!</v>
      </c>
      <c r="Q2576" t="s">
        <v>8339</v>
      </c>
      <c r="R2576" t="s">
        <v>8340</v>
      </c>
      <c r="S2576" s="13">
        <f t="shared" si="161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2"/>
        <v>0</v>
      </c>
      <c r="P2577" s="6" t="e">
        <f t="shared" si="160"/>
        <v>#DIV/0!</v>
      </c>
      <c r="Q2577" t="s">
        <v>8339</v>
      </c>
      <c r="R2577" t="s">
        <v>8340</v>
      </c>
      <c r="S2577" s="13">
        <f t="shared" si="161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2"/>
        <v>0</v>
      </c>
      <c r="P2578" s="6" t="e">
        <f t="shared" si="160"/>
        <v>#DIV/0!</v>
      </c>
      <c r="Q2578" t="s">
        <v>8339</v>
      </c>
      <c r="R2578" t="s">
        <v>8340</v>
      </c>
      <c r="S2578" s="13">
        <f t="shared" si="161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2"/>
        <v>0</v>
      </c>
      <c r="P2579" s="6" t="e">
        <f t="shared" si="160"/>
        <v>#DIV/0!</v>
      </c>
      <c r="Q2579" t="s">
        <v>8339</v>
      </c>
      <c r="R2579" t="s">
        <v>8340</v>
      </c>
      <c r="S2579" s="13">
        <f t="shared" si="161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2"/>
        <v>0</v>
      </c>
      <c r="P2580" s="6" t="e">
        <f t="shared" si="160"/>
        <v>#DIV/0!</v>
      </c>
      <c r="Q2580" t="s">
        <v>8339</v>
      </c>
      <c r="R2580" t="s">
        <v>8340</v>
      </c>
      <c r="S2580" s="13">
        <f t="shared" si="161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2"/>
        <v>1.3849999999999999E-3</v>
      </c>
      <c r="P2581" s="6">
        <f t="shared" si="160"/>
        <v>23.083333333333332</v>
      </c>
      <c r="Q2581" t="s">
        <v>8339</v>
      </c>
      <c r="R2581" t="s">
        <v>8340</v>
      </c>
      <c r="S2581" s="13">
        <f t="shared" si="161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2"/>
        <v>6.0000000000000001E-3</v>
      </c>
      <c r="P2582" s="6">
        <f t="shared" si="160"/>
        <v>25.5</v>
      </c>
      <c r="Q2582" t="s">
        <v>8339</v>
      </c>
      <c r="R2582" t="s">
        <v>8340</v>
      </c>
      <c r="S2582" s="13">
        <f t="shared" si="161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2"/>
        <v>0.106</v>
      </c>
      <c r="P2583" s="6">
        <f t="shared" si="160"/>
        <v>48.18181818181818</v>
      </c>
      <c r="Q2583" t="s">
        <v>8339</v>
      </c>
      <c r="R2583" t="s">
        <v>8340</v>
      </c>
      <c r="S2583" s="13">
        <f t="shared" si="161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2"/>
        <v>1.1111111111111112E-5</v>
      </c>
      <c r="P2584" s="6">
        <f t="shared" si="160"/>
        <v>1</v>
      </c>
      <c r="Q2584" t="s">
        <v>8339</v>
      </c>
      <c r="R2584" t="s">
        <v>8340</v>
      </c>
      <c r="S2584" s="13">
        <f t="shared" si="161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2"/>
        <v>5.0000000000000001E-3</v>
      </c>
      <c r="P2585" s="6">
        <f t="shared" si="160"/>
        <v>1</v>
      </c>
      <c r="Q2585" t="s">
        <v>8339</v>
      </c>
      <c r="R2585" t="s">
        <v>8340</v>
      </c>
      <c r="S2585" s="13">
        <f t="shared" si="161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2"/>
        <v>0</v>
      </c>
      <c r="P2586" s="6" t="e">
        <f t="shared" si="160"/>
        <v>#DIV/0!</v>
      </c>
      <c r="Q2586" t="s">
        <v>8339</v>
      </c>
      <c r="R2586" t="s">
        <v>8340</v>
      </c>
      <c r="S2586" s="13">
        <f t="shared" si="161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2"/>
        <v>1.6666666666666668E-3</v>
      </c>
      <c r="P2587" s="6">
        <f t="shared" si="160"/>
        <v>50</v>
      </c>
      <c r="Q2587" t="s">
        <v>8339</v>
      </c>
      <c r="R2587" t="s">
        <v>8340</v>
      </c>
      <c r="S2587" s="13">
        <f t="shared" si="161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2"/>
        <v>1.6666666666666668E-3</v>
      </c>
      <c r="P2588" s="6">
        <f t="shared" si="160"/>
        <v>5</v>
      </c>
      <c r="Q2588" t="s">
        <v>8339</v>
      </c>
      <c r="R2588" t="s">
        <v>8340</v>
      </c>
      <c r="S2588" s="13">
        <f t="shared" si="161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2"/>
        <v>2.4340000000000001E-2</v>
      </c>
      <c r="P2589" s="6">
        <f t="shared" si="160"/>
        <v>202.83333333333334</v>
      </c>
      <c r="Q2589" t="s">
        <v>8339</v>
      </c>
      <c r="R2589" t="s">
        <v>8340</v>
      </c>
      <c r="S2589" s="13">
        <f t="shared" si="161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2"/>
        <v>3.8833333333333331E-2</v>
      </c>
      <c r="P2590" s="6">
        <f t="shared" si="160"/>
        <v>29.125</v>
      </c>
      <c r="Q2590" t="s">
        <v>8339</v>
      </c>
      <c r="R2590" t="s">
        <v>8340</v>
      </c>
      <c r="S2590" s="13">
        <f t="shared" si="161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2"/>
        <v>1E-4</v>
      </c>
      <c r="P2591" s="6">
        <f t="shared" si="160"/>
        <v>5</v>
      </c>
      <c r="Q2591" t="s">
        <v>8339</v>
      </c>
      <c r="R2591" t="s">
        <v>8340</v>
      </c>
      <c r="S2591" s="13">
        <f t="shared" si="161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2"/>
        <v>0</v>
      </c>
      <c r="P2592" s="6" t="e">
        <f t="shared" si="160"/>
        <v>#DIV/0!</v>
      </c>
      <c r="Q2592" t="s">
        <v>8339</v>
      </c>
      <c r="R2592" t="s">
        <v>8340</v>
      </c>
      <c r="S2592" s="13">
        <f t="shared" si="161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2"/>
        <v>1.7333333333333333E-2</v>
      </c>
      <c r="P2593" s="6">
        <f t="shared" si="160"/>
        <v>13</v>
      </c>
      <c r="Q2593" t="s">
        <v>8339</v>
      </c>
      <c r="R2593" t="s">
        <v>8340</v>
      </c>
      <c r="S2593" s="13">
        <f t="shared" si="161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2"/>
        <v>1.6666666666666668E-3</v>
      </c>
      <c r="P2594" s="6">
        <f t="shared" si="160"/>
        <v>50</v>
      </c>
      <c r="Q2594" t="s">
        <v>8339</v>
      </c>
      <c r="R2594" t="s">
        <v>8340</v>
      </c>
      <c r="S2594" s="13">
        <f t="shared" si="161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2"/>
        <v>0</v>
      </c>
      <c r="P2595" s="6" t="e">
        <f t="shared" si="160"/>
        <v>#DIV/0!</v>
      </c>
      <c r="Q2595" t="s">
        <v>8339</v>
      </c>
      <c r="R2595" t="s">
        <v>8340</v>
      </c>
      <c r="S2595" s="13">
        <f t="shared" si="161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2"/>
        <v>1.2500000000000001E-5</v>
      </c>
      <c r="P2596" s="6">
        <f t="shared" si="160"/>
        <v>1</v>
      </c>
      <c r="Q2596" t="s">
        <v>8339</v>
      </c>
      <c r="R2596" t="s">
        <v>8340</v>
      </c>
      <c r="S2596" s="13">
        <f t="shared" si="161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2"/>
        <v>0.12166666666666667</v>
      </c>
      <c r="P2597" s="6">
        <f t="shared" si="160"/>
        <v>96.05263157894737</v>
      </c>
      <c r="Q2597" t="s">
        <v>8339</v>
      </c>
      <c r="R2597" t="s">
        <v>8340</v>
      </c>
      <c r="S2597" s="13">
        <f t="shared" si="161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2"/>
        <v>0.23588571428571428</v>
      </c>
      <c r="P2598" s="6">
        <f t="shared" si="160"/>
        <v>305.77777777777777</v>
      </c>
      <c r="Q2598" t="s">
        <v>8339</v>
      </c>
      <c r="R2598" t="s">
        <v>8340</v>
      </c>
      <c r="S2598" s="13">
        <f t="shared" si="161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2"/>
        <v>5.6666666666666664E-2</v>
      </c>
      <c r="P2599" s="6">
        <f t="shared" si="160"/>
        <v>12.142857142857142</v>
      </c>
      <c r="Q2599" t="s">
        <v>8339</v>
      </c>
      <c r="R2599" t="s">
        <v>8340</v>
      </c>
      <c r="S2599" s="13">
        <f t="shared" si="161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2"/>
        <v>0.39</v>
      </c>
      <c r="P2600" s="6">
        <f t="shared" si="160"/>
        <v>83.571428571428569</v>
      </c>
      <c r="Q2600" t="s">
        <v>8339</v>
      </c>
      <c r="R2600" t="s">
        <v>8340</v>
      </c>
      <c r="S2600" s="13">
        <f t="shared" si="161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2"/>
        <v>9.9546510341776348E-3</v>
      </c>
      <c r="P2601" s="6">
        <f t="shared" si="160"/>
        <v>18</v>
      </c>
      <c r="Q2601" t="s">
        <v>8339</v>
      </c>
      <c r="R2601" t="s">
        <v>8340</v>
      </c>
      <c r="S2601" s="13">
        <f t="shared" si="161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2"/>
        <v>6.9320000000000007E-2</v>
      </c>
      <c r="P2602" s="6">
        <f t="shared" si="160"/>
        <v>115.53333333333333</v>
      </c>
      <c r="Q2602" t="s">
        <v>8339</v>
      </c>
      <c r="R2602" t="s">
        <v>8340</v>
      </c>
      <c r="S2602" s="13">
        <f t="shared" si="161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2"/>
        <v>6.6139999999999999</v>
      </c>
      <c r="P2603" s="6">
        <f t="shared" si="160"/>
        <v>21.900662251655628</v>
      </c>
      <c r="Q2603" t="s">
        <v>8322</v>
      </c>
      <c r="R2603" t="s">
        <v>8358</v>
      </c>
      <c r="S2603" s="13">
        <f t="shared" si="161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2"/>
        <v>3.2609166666666667</v>
      </c>
      <c r="P2604" s="6">
        <f t="shared" si="160"/>
        <v>80.022494887525568</v>
      </c>
      <c r="Q2604" t="s">
        <v>8322</v>
      </c>
      <c r="R2604" t="s">
        <v>8358</v>
      </c>
      <c r="S2604" s="13">
        <f t="shared" si="161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2"/>
        <v>1.0148571428571429</v>
      </c>
      <c r="P2605" s="6">
        <f t="shared" si="160"/>
        <v>35.520000000000003</v>
      </c>
      <c r="Q2605" t="s">
        <v>8322</v>
      </c>
      <c r="R2605" t="s">
        <v>8358</v>
      </c>
      <c r="S2605" s="13">
        <f t="shared" si="161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2"/>
        <v>1.0421799999999999</v>
      </c>
      <c r="P2606" s="6">
        <f t="shared" si="160"/>
        <v>64.933333333333323</v>
      </c>
      <c r="Q2606" t="s">
        <v>8322</v>
      </c>
      <c r="R2606" t="s">
        <v>8358</v>
      </c>
      <c r="S2606" s="13">
        <f t="shared" si="161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2"/>
        <v>1.0742157000000001</v>
      </c>
      <c r="P2607" s="6">
        <f t="shared" si="160"/>
        <v>60.965703745743475</v>
      </c>
      <c r="Q2607" t="s">
        <v>8322</v>
      </c>
      <c r="R2607" t="s">
        <v>8358</v>
      </c>
      <c r="S2607" s="13">
        <f t="shared" si="161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2"/>
        <v>1.1005454545454545</v>
      </c>
      <c r="P2608" s="6">
        <f t="shared" si="160"/>
        <v>31.444155844155844</v>
      </c>
      <c r="Q2608" t="s">
        <v>8322</v>
      </c>
      <c r="R2608" t="s">
        <v>8358</v>
      </c>
      <c r="S2608" s="13">
        <f t="shared" si="161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2"/>
        <v>4.077</v>
      </c>
      <c r="P2609" s="6">
        <f t="shared" si="160"/>
        <v>81.949748743718587</v>
      </c>
      <c r="Q2609" t="s">
        <v>8322</v>
      </c>
      <c r="R2609" t="s">
        <v>8358</v>
      </c>
      <c r="S2609" s="13">
        <f t="shared" si="161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2"/>
        <v>2.2392500000000002</v>
      </c>
      <c r="P2610" s="6">
        <f t="shared" si="160"/>
        <v>58.92763157894737</v>
      </c>
      <c r="Q2610" t="s">
        <v>8322</v>
      </c>
      <c r="R2610" t="s">
        <v>8358</v>
      </c>
      <c r="S2610" s="13">
        <f t="shared" si="161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2"/>
        <v>3.038011142857143</v>
      </c>
      <c r="P2611" s="6">
        <f t="shared" si="160"/>
        <v>157.29347633136095</v>
      </c>
      <c r="Q2611" t="s">
        <v>8322</v>
      </c>
      <c r="R2611" t="s">
        <v>8358</v>
      </c>
      <c r="S2611" s="13">
        <f t="shared" si="161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2"/>
        <v>1.4132510432681749</v>
      </c>
      <c r="P2612" s="6">
        <f t="shared" si="160"/>
        <v>55.758509532062391</v>
      </c>
      <c r="Q2612" t="s">
        <v>8322</v>
      </c>
      <c r="R2612" t="s">
        <v>8358</v>
      </c>
      <c r="S2612" s="13">
        <f t="shared" si="161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2"/>
        <v>27.906363636363636</v>
      </c>
      <c r="P2613" s="6">
        <f t="shared" si="160"/>
        <v>83.802893802893806</v>
      </c>
      <c r="Q2613" t="s">
        <v>8322</v>
      </c>
      <c r="R2613" t="s">
        <v>8358</v>
      </c>
      <c r="S2613" s="13">
        <f t="shared" si="161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2"/>
        <v>1.7176130000000001</v>
      </c>
      <c r="P2614" s="6">
        <f t="shared" si="160"/>
        <v>58.422210884353746</v>
      </c>
      <c r="Q2614" t="s">
        <v>8322</v>
      </c>
      <c r="R2614" t="s">
        <v>8358</v>
      </c>
      <c r="S2614" s="13">
        <f t="shared" si="161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2"/>
        <v>1.0101333333333333</v>
      </c>
      <c r="P2615" s="6">
        <f t="shared" si="160"/>
        <v>270.57142857142856</v>
      </c>
      <c r="Q2615" t="s">
        <v>8322</v>
      </c>
      <c r="R2615" t="s">
        <v>8358</v>
      </c>
      <c r="S2615" s="13">
        <f t="shared" si="161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2"/>
        <v>1.02</v>
      </c>
      <c r="P2616" s="6">
        <f t="shared" si="160"/>
        <v>107.1</v>
      </c>
      <c r="Q2616" t="s">
        <v>8322</v>
      </c>
      <c r="R2616" t="s">
        <v>8358</v>
      </c>
      <c r="S2616" s="13">
        <f t="shared" si="161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2"/>
        <v>1.6976511744127936</v>
      </c>
      <c r="P2617" s="6">
        <f t="shared" si="160"/>
        <v>47.180555555555557</v>
      </c>
      <c r="Q2617" t="s">
        <v>8322</v>
      </c>
      <c r="R2617" t="s">
        <v>8358</v>
      </c>
      <c r="S2617" s="13">
        <f t="shared" si="161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2"/>
        <v>1.14534</v>
      </c>
      <c r="P2618" s="6">
        <f t="shared" si="160"/>
        <v>120.30882352941177</v>
      </c>
      <c r="Q2618" t="s">
        <v>8322</v>
      </c>
      <c r="R2618" t="s">
        <v>8358</v>
      </c>
      <c r="S2618" s="13">
        <f t="shared" si="161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2"/>
        <v>8.7759999999999998</v>
      </c>
      <c r="P2619" s="6">
        <f t="shared" si="160"/>
        <v>27.59748427672956</v>
      </c>
      <c r="Q2619" t="s">
        <v>8322</v>
      </c>
      <c r="R2619" t="s">
        <v>8358</v>
      </c>
      <c r="S2619" s="13">
        <f t="shared" si="161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2"/>
        <v>1.0538666666666667</v>
      </c>
      <c r="P2620" s="6">
        <f t="shared" si="160"/>
        <v>205.2987012987013</v>
      </c>
      <c r="Q2620" t="s">
        <v>8322</v>
      </c>
      <c r="R2620" t="s">
        <v>8358</v>
      </c>
      <c r="S2620" s="13">
        <f t="shared" si="161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2"/>
        <v>1.8839999999999999</v>
      </c>
      <c r="P2621" s="6">
        <f t="shared" si="160"/>
        <v>35.547169811320757</v>
      </c>
      <c r="Q2621" t="s">
        <v>8322</v>
      </c>
      <c r="R2621" t="s">
        <v>8358</v>
      </c>
      <c r="S2621" s="13">
        <f t="shared" si="161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2"/>
        <v>1.436523076923077</v>
      </c>
      <c r="P2622" s="6">
        <f t="shared" si="160"/>
        <v>74.639488409272587</v>
      </c>
      <c r="Q2622" t="s">
        <v>8322</v>
      </c>
      <c r="R2622" t="s">
        <v>8358</v>
      </c>
      <c r="S2622" s="13">
        <f t="shared" si="161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2"/>
        <v>1.4588000000000001</v>
      </c>
      <c r="P2623" s="6">
        <f t="shared" si="160"/>
        <v>47.058064516129029</v>
      </c>
      <c r="Q2623" t="s">
        <v>8322</v>
      </c>
      <c r="R2623" t="s">
        <v>8358</v>
      </c>
      <c r="S2623" s="13">
        <f t="shared" si="161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2"/>
        <v>1.3118399999999999</v>
      </c>
      <c r="P2624" s="6">
        <f t="shared" si="160"/>
        <v>26.591351351351353</v>
      </c>
      <c r="Q2624" t="s">
        <v>8322</v>
      </c>
      <c r="R2624" t="s">
        <v>8358</v>
      </c>
      <c r="S2624" s="13">
        <f t="shared" si="161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2"/>
        <v>1.1399999999999999</v>
      </c>
      <c r="P2625" s="6">
        <f t="shared" si="160"/>
        <v>36.774193548387096</v>
      </c>
      <c r="Q2625" t="s">
        <v>8322</v>
      </c>
      <c r="R2625" t="s">
        <v>8358</v>
      </c>
      <c r="S2625" s="13">
        <f t="shared" si="161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2"/>
        <v>13.794206249999998</v>
      </c>
      <c r="P2626" s="6">
        <f t="shared" ref="P2626:P2689" si="164">E2626/L2626</f>
        <v>31.820544982698959</v>
      </c>
      <c r="Q2626" t="s">
        <v>8322</v>
      </c>
      <c r="R2626" t="s">
        <v>8358</v>
      </c>
      <c r="S2626" s="13">
        <f t="shared" ref="S2626:S2689" si="165">(((J2626/60)/60)/24)+DATE(1970,1,1)</f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2"/>
        <v>9.56</v>
      </c>
      <c r="P2627" s="6">
        <f t="shared" si="164"/>
        <v>27.576923076923077</v>
      </c>
      <c r="Q2627" t="s">
        <v>8322</v>
      </c>
      <c r="R2627" t="s">
        <v>8358</v>
      </c>
      <c r="S2627" s="13">
        <f t="shared" si="165"/>
        <v>42658.810277777782</v>
      </c>
      <c r="T2627" s="12">
        <f t="shared" si="163"/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ref="O2628:O2691" si="166">E2628/D2628</f>
        <v>1.1200000000000001</v>
      </c>
      <c r="P2628" s="6">
        <f t="shared" si="164"/>
        <v>56</v>
      </c>
      <c r="Q2628" t="s">
        <v>8322</v>
      </c>
      <c r="R2628" t="s">
        <v>8358</v>
      </c>
      <c r="S2628" s="13">
        <f t="shared" si="165"/>
        <v>42128.628113425926</v>
      </c>
      <c r="T2628" s="12">
        <f t="shared" ref="T2628:T2691" si="167">(((I2628/60)/60)/24)+DATE(1970,1,1)</f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6"/>
        <v>6.4666666666666668</v>
      </c>
      <c r="P2629" s="6">
        <f t="shared" si="164"/>
        <v>21.555555555555557</v>
      </c>
      <c r="Q2629" t="s">
        <v>8322</v>
      </c>
      <c r="R2629" t="s">
        <v>8358</v>
      </c>
      <c r="S2629" s="13">
        <f t="shared" si="165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6"/>
        <v>1.1036948748510131</v>
      </c>
      <c r="P2630" s="6">
        <f t="shared" si="164"/>
        <v>44.095238095238095</v>
      </c>
      <c r="Q2630" t="s">
        <v>8322</v>
      </c>
      <c r="R2630" t="s">
        <v>8358</v>
      </c>
      <c r="S2630" s="13">
        <f t="shared" si="165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6"/>
        <v>1.2774000000000001</v>
      </c>
      <c r="P2631" s="6">
        <f t="shared" si="164"/>
        <v>63.87</v>
      </c>
      <c r="Q2631" t="s">
        <v>8322</v>
      </c>
      <c r="R2631" t="s">
        <v>8358</v>
      </c>
      <c r="S2631" s="13">
        <f t="shared" si="165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6"/>
        <v>1.579</v>
      </c>
      <c r="P2632" s="6">
        <f t="shared" si="164"/>
        <v>38.987654320987652</v>
      </c>
      <c r="Q2632" t="s">
        <v>8322</v>
      </c>
      <c r="R2632" t="s">
        <v>8358</v>
      </c>
      <c r="S2632" s="13">
        <f t="shared" si="165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6"/>
        <v>1.1466525000000001</v>
      </c>
      <c r="P2633" s="6">
        <f t="shared" si="164"/>
        <v>80.185489510489504</v>
      </c>
      <c r="Q2633" t="s">
        <v>8322</v>
      </c>
      <c r="R2633" t="s">
        <v>8358</v>
      </c>
      <c r="S2633" s="13">
        <f t="shared" si="165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6"/>
        <v>1.3700934579439252</v>
      </c>
      <c r="P2634" s="6">
        <f t="shared" si="164"/>
        <v>34.904761904761905</v>
      </c>
      <c r="Q2634" t="s">
        <v>8322</v>
      </c>
      <c r="R2634" t="s">
        <v>8358</v>
      </c>
      <c r="S2634" s="13">
        <f t="shared" si="165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6"/>
        <v>3.5461999999999998</v>
      </c>
      <c r="P2635" s="6">
        <f t="shared" si="164"/>
        <v>89.100502512562812</v>
      </c>
      <c r="Q2635" t="s">
        <v>8322</v>
      </c>
      <c r="R2635" t="s">
        <v>8358</v>
      </c>
      <c r="S2635" s="13">
        <f t="shared" si="165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6"/>
        <v>1.0602150537634409</v>
      </c>
      <c r="P2636" s="6">
        <f t="shared" si="164"/>
        <v>39.44</v>
      </c>
      <c r="Q2636" t="s">
        <v>8322</v>
      </c>
      <c r="R2636" t="s">
        <v>8358</v>
      </c>
      <c r="S2636" s="13">
        <f t="shared" si="165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6"/>
        <v>1</v>
      </c>
      <c r="P2637" s="6">
        <f t="shared" si="164"/>
        <v>136.9047619047619</v>
      </c>
      <c r="Q2637" t="s">
        <v>8322</v>
      </c>
      <c r="R2637" t="s">
        <v>8358</v>
      </c>
      <c r="S2637" s="13">
        <f t="shared" si="165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6"/>
        <v>1.873</v>
      </c>
      <c r="P2638" s="6">
        <f t="shared" si="164"/>
        <v>37.46</v>
      </c>
      <c r="Q2638" t="s">
        <v>8322</v>
      </c>
      <c r="R2638" t="s">
        <v>8358</v>
      </c>
      <c r="S2638" s="13">
        <f t="shared" si="165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6"/>
        <v>1.6619999999999999</v>
      </c>
      <c r="P2639" s="6">
        <f t="shared" si="164"/>
        <v>31.96153846153846</v>
      </c>
      <c r="Q2639" t="s">
        <v>8322</v>
      </c>
      <c r="R2639" t="s">
        <v>8358</v>
      </c>
      <c r="S2639" s="13">
        <f t="shared" si="165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6"/>
        <v>1.0172910662824208</v>
      </c>
      <c r="P2640" s="6">
        <f t="shared" si="164"/>
        <v>25.214285714285715</v>
      </c>
      <c r="Q2640" t="s">
        <v>8322</v>
      </c>
      <c r="R2640" t="s">
        <v>8358</v>
      </c>
      <c r="S2640" s="13">
        <f t="shared" si="165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6"/>
        <v>1.64</v>
      </c>
      <c r="P2641" s="6">
        <f t="shared" si="164"/>
        <v>10.040816326530612</v>
      </c>
      <c r="Q2641" t="s">
        <v>8322</v>
      </c>
      <c r="R2641" t="s">
        <v>8358</v>
      </c>
      <c r="S2641" s="13">
        <f t="shared" si="165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6"/>
        <v>1.0566666666666666</v>
      </c>
      <c r="P2642" s="6">
        <f t="shared" si="164"/>
        <v>45.94202898550725</v>
      </c>
      <c r="Q2642" t="s">
        <v>8322</v>
      </c>
      <c r="R2642" t="s">
        <v>8358</v>
      </c>
      <c r="S2642" s="13">
        <f t="shared" si="165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6"/>
        <v>0.01</v>
      </c>
      <c r="P2643" s="6">
        <f t="shared" si="164"/>
        <v>15</v>
      </c>
      <c r="Q2643" t="s">
        <v>8322</v>
      </c>
      <c r="R2643" t="s">
        <v>8358</v>
      </c>
      <c r="S2643" s="13">
        <f t="shared" si="165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6"/>
        <v>0</v>
      </c>
      <c r="P2644" s="6" t="e">
        <f t="shared" si="164"/>
        <v>#DIV/0!</v>
      </c>
      <c r="Q2644" t="s">
        <v>8322</v>
      </c>
      <c r="R2644" t="s">
        <v>8358</v>
      </c>
      <c r="S2644" s="13">
        <f t="shared" si="165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6"/>
        <v>0.33559730999999998</v>
      </c>
      <c r="P2645" s="6">
        <f t="shared" si="164"/>
        <v>223.58248500999335</v>
      </c>
      <c r="Q2645" t="s">
        <v>8322</v>
      </c>
      <c r="R2645" t="s">
        <v>8358</v>
      </c>
      <c r="S2645" s="13">
        <f t="shared" si="165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6"/>
        <v>2.053E-2</v>
      </c>
      <c r="P2646" s="6">
        <f t="shared" si="164"/>
        <v>39.480769230769234</v>
      </c>
      <c r="Q2646" t="s">
        <v>8322</v>
      </c>
      <c r="R2646" t="s">
        <v>8358</v>
      </c>
      <c r="S2646" s="13">
        <f t="shared" si="165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6"/>
        <v>0.105</v>
      </c>
      <c r="P2647" s="6">
        <f t="shared" si="164"/>
        <v>91.304347826086953</v>
      </c>
      <c r="Q2647" t="s">
        <v>8322</v>
      </c>
      <c r="R2647" t="s">
        <v>8358</v>
      </c>
      <c r="S2647" s="13">
        <f t="shared" si="165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6"/>
        <v>8.4172839999999999E-2</v>
      </c>
      <c r="P2648" s="6">
        <f t="shared" si="164"/>
        <v>78.666205607476627</v>
      </c>
      <c r="Q2648" t="s">
        <v>8322</v>
      </c>
      <c r="R2648" t="s">
        <v>8358</v>
      </c>
      <c r="S2648" s="13">
        <f t="shared" si="165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6"/>
        <v>1.44E-2</v>
      </c>
      <c r="P2649" s="6">
        <f t="shared" si="164"/>
        <v>12</v>
      </c>
      <c r="Q2649" t="s">
        <v>8322</v>
      </c>
      <c r="R2649" t="s">
        <v>8358</v>
      </c>
      <c r="S2649" s="13">
        <f t="shared" si="165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6"/>
        <v>8.8333333333333337E-3</v>
      </c>
      <c r="P2650" s="6">
        <f t="shared" si="164"/>
        <v>17.666666666666668</v>
      </c>
      <c r="Q2650" t="s">
        <v>8322</v>
      </c>
      <c r="R2650" t="s">
        <v>8358</v>
      </c>
      <c r="S2650" s="13">
        <f t="shared" si="165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6"/>
        <v>9.9200000000000004E-4</v>
      </c>
      <c r="P2651" s="6">
        <f t="shared" si="164"/>
        <v>41.333333333333336</v>
      </c>
      <c r="Q2651" t="s">
        <v>8322</v>
      </c>
      <c r="R2651" t="s">
        <v>8358</v>
      </c>
      <c r="S2651" s="13">
        <f t="shared" si="165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6"/>
        <v>5.966666666666667E-3</v>
      </c>
      <c r="P2652" s="6">
        <f t="shared" si="164"/>
        <v>71.599999999999994</v>
      </c>
      <c r="Q2652" t="s">
        <v>8322</v>
      </c>
      <c r="R2652" t="s">
        <v>8358</v>
      </c>
      <c r="S2652" s="13">
        <f t="shared" si="165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6"/>
        <v>1.8689285714285714E-2</v>
      </c>
      <c r="P2653" s="6">
        <f t="shared" si="164"/>
        <v>307.8235294117647</v>
      </c>
      <c r="Q2653" t="s">
        <v>8322</v>
      </c>
      <c r="R2653" t="s">
        <v>8358</v>
      </c>
      <c r="S2653" s="13">
        <f t="shared" si="165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6"/>
        <v>8.8500000000000002E-3</v>
      </c>
      <c r="P2654" s="6">
        <f t="shared" si="164"/>
        <v>80.454545454545453</v>
      </c>
      <c r="Q2654" t="s">
        <v>8322</v>
      </c>
      <c r="R2654" t="s">
        <v>8358</v>
      </c>
      <c r="S2654" s="13">
        <f t="shared" si="165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6"/>
        <v>0.1152156862745098</v>
      </c>
      <c r="P2655" s="6">
        <f t="shared" si="164"/>
        <v>83.942857142857136</v>
      </c>
      <c r="Q2655" t="s">
        <v>8322</v>
      </c>
      <c r="R2655" t="s">
        <v>8358</v>
      </c>
      <c r="S2655" s="13">
        <f t="shared" si="165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6"/>
        <v>5.1000000000000004E-4</v>
      </c>
      <c r="P2656" s="6">
        <f t="shared" si="164"/>
        <v>8.5</v>
      </c>
      <c r="Q2656" t="s">
        <v>8322</v>
      </c>
      <c r="R2656" t="s">
        <v>8358</v>
      </c>
      <c r="S2656" s="13">
        <f t="shared" si="165"/>
        <v>42055.600995370376</v>
      </c>
      <c r="T2656" s="12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6"/>
        <v>0.21033333333333334</v>
      </c>
      <c r="P2657" s="6">
        <f t="shared" si="164"/>
        <v>73.372093023255815</v>
      </c>
      <c r="Q2657" t="s">
        <v>8322</v>
      </c>
      <c r="R2657" t="s">
        <v>8358</v>
      </c>
      <c r="S2657" s="13">
        <f t="shared" si="165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6"/>
        <v>0.11436666666666667</v>
      </c>
      <c r="P2658" s="6">
        <f t="shared" si="164"/>
        <v>112.86184210526316</v>
      </c>
      <c r="Q2658" t="s">
        <v>8322</v>
      </c>
      <c r="R2658" t="s">
        <v>8358</v>
      </c>
      <c r="S2658" s="13">
        <f t="shared" si="165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6"/>
        <v>0.18737933333333334</v>
      </c>
      <c r="P2659" s="6">
        <f t="shared" si="164"/>
        <v>95.277627118644077</v>
      </c>
      <c r="Q2659" t="s">
        <v>8322</v>
      </c>
      <c r="R2659" t="s">
        <v>8358</v>
      </c>
      <c r="S2659" s="13">
        <f t="shared" si="165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6"/>
        <v>9.2857142857142856E-4</v>
      </c>
      <c r="P2660" s="6">
        <f t="shared" si="164"/>
        <v>22.75</v>
      </c>
      <c r="Q2660" t="s">
        <v>8322</v>
      </c>
      <c r="R2660" t="s">
        <v>8358</v>
      </c>
      <c r="S2660" s="13">
        <f t="shared" si="165"/>
        <v>42551.884189814817</v>
      </c>
      <c r="T2660" s="12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6"/>
        <v>2.720408163265306E-2</v>
      </c>
      <c r="P2661" s="6">
        <f t="shared" si="164"/>
        <v>133.30000000000001</v>
      </c>
      <c r="Q2661" t="s">
        <v>8322</v>
      </c>
      <c r="R2661" t="s">
        <v>8358</v>
      </c>
      <c r="S2661" s="13">
        <f t="shared" si="165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6"/>
        <v>9.5E-4</v>
      </c>
      <c r="P2662" s="6">
        <f t="shared" si="164"/>
        <v>3.8</v>
      </c>
      <c r="Q2662" t="s">
        <v>8322</v>
      </c>
      <c r="R2662" t="s">
        <v>8358</v>
      </c>
      <c r="S2662" s="13">
        <f t="shared" si="165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6"/>
        <v>1.0289999999999999</v>
      </c>
      <c r="P2663" s="6">
        <f t="shared" si="164"/>
        <v>85.75</v>
      </c>
      <c r="Q2663" t="s">
        <v>8322</v>
      </c>
      <c r="R2663" t="s">
        <v>8359</v>
      </c>
      <c r="S2663" s="13">
        <f t="shared" si="165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6"/>
        <v>1.0680000000000001</v>
      </c>
      <c r="P2664" s="6">
        <f t="shared" si="164"/>
        <v>267</v>
      </c>
      <c r="Q2664" t="s">
        <v>8322</v>
      </c>
      <c r="R2664" t="s">
        <v>8359</v>
      </c>
      <c r="S2664" s="13">
        <f t="shared" si="165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6"/>
        <v>1.0459624999999999</v>
      </c>
      <c r="P2665" s="6">
        <f t="shared" si="164"/>
        <v>373.55803571428572</v>
      </c>
      <c r="Q2665" t="s">
        <v>8322</v>
      </c>
      <c r="R2665" t="s">
        <v>8359</v>
      </c>
      <c r="S2665" s="13">
        <f t="shared" si="165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6"/>
        <v>1.0342857142857143</v>
      </c>
      <c r="P2666" s="6">
        <f t="shared" si="164"/>
        <v>174.03846153846155</v>
      </c>
      <c r="Q2666" t="s">
        <v>8322</v>
      </c>
      <c r="R2666" t="s">
        <v>8359</v>
      </c>
      <c r="S2666" s="13">
        <f t="shared" si="165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6"/>
        <v>1.2314285714285715</v>
      </c>
      <c r="P2667" s="6">
        <f t="shared" si="164"/>
        <v>93.695652173913047</v>
      </c>
      <c r="Q2667" t="s">
        <v>8322</v>
      </c>
      <c r="R2667" t="s">
        <v>8359</v>
      </c>
      <c r="S2667" s="13">
        <f t="shared" si="165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6"/>
        <v>1.592951</v>
      </c>
      <c r="P2668" s="6">
        <f t="shared" si="164"/>
        <v>77.327718446601949</v>
      </c>
      <c r="Q2668" t="s">
        <v>8322</v>
      </c>
      <c r="R2668" t="s">
        <v>8359</v>
      </c>
      <c r="S2668" s="13">
        <f t="shared" si="165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6"/>
        <v>1.1066666666666667</v>
      </c>
      <c r="P2669" s="6">
        <f t="shared" si="164"/>
        <v>92.222222222222229</v>
      </c>
      <c r="Q2669" t="s">
        <v>8322</v>
      </c>
      <c r="R2669" t="s">
        <v>8359</v>
      </c>
      <c r="S2669" s="13">
        <f t="shared" si="165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6"/>
        <v>1.7070000000000001</v>
      </c>
      <c r="P2670" s="6">
        <f t="shared" si="164"/>
        <v>60.964285714285715</v>
      </c>
      <c r="Q2670" t="s">
        <v>8322</v>
      </c>
      <c r="R2670" t="s">
        <v>8359</v>
      </c>
      <c r="S2670" s="13">
        <f t="shared" si="165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6"/>
        <v>1.25125</v>
      </c>
      <c r="P2671" s="6">
        <f t="shared" si="164"/>
        <v>91</v>
      </c>
      <c r="Q2671" t="s">
        <v>8322</v>
      </c>
      <c r="R2671" t="s">
        <v>8359</v>
      </c>
      <c r="S2671" s="13">
        <f t="shared" si="165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6"/>
        <v>6.4158609339642042E-2</v>
      </c>
      <c r="P2672" s="6">
        <f t="shared" si="164"/>
        <v>41.583333333333336</v>
      </c>
      <c r="Q2672" t="s">
        <v>8322</v>
      </c>
      <c r="R2672" t="s">
        <v>8359</v>
      </c>
      <c r="S2672" s="13">
        <f t="shared" si="165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6"/>
        <v>0.11344</v>
      </c>
      <c r="P2673" s="6">
        <f t="shared" si="164"/>
        <v>33.761904761904759</v>
      </c>
      <c r="Q2673" t="s">
        <v>8322</v>
      </c>
      <c r="R2673" t="s">
        <v>8359</v>
      </c>
      <c r="S2673" s="13">
        <f t="shared" si="165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6"/>
        <v>0.33189999999999997</v>
      </c>
      <c r="P2674" s="6">
        <f t="shared" si="164"/>
        <v>70.61702127659575</v>
      </c>
      <c r="Q2674" t="s">
        <v>8322</v>
      </c>
      <c r="R2674" t="s">
        <v>8359</v>
      </c>
      <c r="S2674" s="13">
        <f t="shared" si="165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6"/>
        <v>0.27579999999999999</v>
      </c>
      <c r="P2675" s="6">
        <f t="shared" si="164"/>
        <v>167.15151515151516</v>
      </c>
      <c r="Q2675" t="s">
        <v>8322</v>
      </c>
      <c r="R2675" t="s">
        <v>8359</v>
      </c>
      <c r="S2675" s="13">
        <f t="shared" si="165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6"/>
        <v>0.62839999999999996</v>
      </c>
      <c r="P2676" s="6">
        <f t="shared" si="164"/>
        <v>128.61988304093566</v>
      </c>
      <c r="Q2676" t="s">
        <v>8322</v>
      </c>
      <c r="R2676" t="s">
        <v>8359</v>
      </c>
      <c r="S2676" s="13">
        <f t="shared" si="165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6"/>
        <v>7.5880000000000003E-2</v>
      </c>
      <c r="P2677" s="6">
        <f t="shared" si="164"/>
        <v>65.41379310344827</v>
      </c>
      <c r="Q2677" t="s">
        <v>8322</v>
      </c>
      <c r="R2677" t="s">
        <v>8359</v>
      </c>
      <c r="S2677" s="13">
        <f t="shared" si="165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6"/>
        <v>0.50380952380952382</v>
      </c>
      <c r="P2678" s="6">
        <f t="shared" si="164"/>
        <v>117.55555555555556</v>
      </c>
      <c r="Q2678" t="s">
        <v>8322</v>
      </c>
      <c r="R2678" t="s">
        <v>8359</v>
      </c>
      <c r="S2678" s="13">
        <f t="shared" si="165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6"/>
        <v>0.17512820512820512</v>
      </c>
      <c r="P2679" s="6">
        <f t="shared" si="164"/>
        <v>126.48148148148148</v>
      </c>
      <c r="Q2679" t="s">
        <v>8322</v>
      </c>
      <c r="R2679" t="s">
        <v>8359</v>
      </c>
      <c r="S2679" s="13">
        <f t="shared" si="165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6"/>
        <v>1.3750000000000001E-4</v>
      </c>
      <c r="P2680" s="6">
        <f t="shared" si="164"/>
        <v>550</v>
      </c>
      <c r="Q2680" t="s">
        <v>8322</v>
      </c>
      <c r="R2680" t="s">
        <v>8359</v>
      </c>
      <c r="S2680" s="13">
        <f t="shared" si="165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6"/>
        <v>3.3E-3</v>
      </c>
      <c r="P2681" s="6">
        <f t="shared" si="164"/>
        <v>44</v>
      </c>
      <c r="Q2681" t="s">
        <v>8322</v>
      </c>
      <c r="R2681" t="s">
        <v>8359</v>
      </c>
      <c r="S2681" s="13">
        <f t="shared" si="165"/>
        <v>42033.001087962963</v>
      </c>
      <c r="T2681" s="12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6"/>
        <v>8.6250000000000007E-3</v>
      </c>
      <c r="P2682" s="6">
        <f t="shared" si="164"/>
        <v>69</v>
      </c>
      <c r="Q2682" t="s">
        <v>8322</v>
      </c>
      <c r="R2682" t="s">
        <v>8359</v>
      </c>
      <c r="S2682" s="13">
        <f t="shared" si="165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6"/>
        <v>6.875E-3</v>
      </c>
      <c r="P2683" s="6">
        <f t="shared" si="164"/>
        <v>27.5</v>
      </c>
      <c r="Q2683" t="s">
        <v>8339</v>
      </c>
      <c r="R2683" t="s">
        <v>8340</v>
      </c>
      <c r="S2683" s="13">
        <f t="shared" si="165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6"/>
        <v>0.28299999999999997</v>
      </c>
      <c r="P2684" s="6">
        <f t="shared" si="164"/>
        <v>84.9</v>
      </c>
      <c r="Q2684" t="s">
        <v>8339</v>
      </c>
      <c r="R2684" t="s">
        <v>8340</v>
      </c>
      <c r="S2684" s="13">
        <f t="shared" si="165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6"/>
        <v>2.3999999999999998E-3</v>
      </c>
      <c r="P2685" s="6">
        <f t="shared" si="164"/>
        <v>12</v>
      </c>
      <c r="Q2685" t="s">
        <v>8339</v>
      </c>
      <c r="R2685" t="s">
        <v>8340</v>
      </c>
      <c r="S2685" s="13">
        <f t="shared" si="165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6"/>
        <v>1.1428571428571429E-2</v>
      </c>
      <c r="P2686" s="6">
        <f t="shared" si="164"/>
        <v>200</v>
      </c>
      <c r="Q2686" t="s">
        <v>8339</v>
      </c>
      <c r="R2686" t="s">
        <v>8340</v>
      </c>
      <c r="S2686" s="13">
        <f t="shared" si="165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6"/>
        <v>2.0000000000000001E-4</v>
      </c>
      <c r="P2687" s="6">
        <f t="shared" si="164"/>
        <v>10</v>
      </c>
      <c r="Q2687" t="s">
        <v>8339</v>
      </c>
      <c r="R2687" t="s">
        <v>8340</v>
      </c>
      <c r="S2687" s="13">
        <f t="shared" si="165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6"/>
        <v>0</v>
      </c>
      <c r="P2688" s="6" t="e">
        <f t="shared" si="164"/>
        <v>#DIV/0!</v>
      </c>
      <c r="Q2688" t="s">
        <v>8339</v>
      </c>
      <c r="R2688" t="s">
        <v>8340</v>
      </c>
      <c r="S2688" s="13">
        <f t="shared" si="165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6"/>
        <v>0</v>
      </c>
      <c r="P2689" s="6" t="e">
        <f t="shared" si="164"/>
        <v>#DIV/0!</v>
      </c>
      <c r="Q2689" t="s">
        <v>8339</v>
      </c>
      <c r="R2689" t="s">
        <v>8340</v>
      </c>
      <c r="S2689" s="13">
        <f t="shared" si="165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6"/>
        <v>1.48E-3</v>
      </c>
      <c r="P2690" s="6">
        <f t="shared" ref="P2690:P2753" si="168">E2690/L2690</f>
        <v>5.2857142857142856</v>
      </c>
      <c r="Q2690" t="s">
        <v>8339</v>
      </c>
      <c r="R2690" t="s">
        <v>8340</v>
      </c>
      <c r="S2690" s="13">
        <f t="shared" ref="S2690:S2753" si="169">(((J2690/60)/60)/24)+DATE(1970,1,1)</f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6"/>
        <v>2.8571428571428571E-5</v>
      </c>
      <c r="P2691" s="6">
        <f t="shared" si="168"/>
        <v>1</v>
      </c>
      <c r="Q2691" t="s">
        <v>8339</v>
      </c>
      <c r="R2691" t="s">
        <v>8340</v>
      </c>
      <c r="S2691" s="13">
        <f t="shared" si="169"/>
        <v>42551.961689814809</v>
      </c>
      <c r="T2691" s="12">
        <f t="shared" si="167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ref="O2692:O2755" si="170">E2692/D2692</f>
        <v>0.107325</v>
      </c>
      <c r="P2692" s="6">
        <f t="shared" si="168"/>
        <v>72.762711864406782</v>
      </c>
      <c r="Q2692" t="s">
        <v>8339</v>
      </c>
      <c r="R2692" t="s">
        <v>8340</v>
      </c>
      <c r="S2692" s="13">
        <f t="shared" si="169"/>
        <v>42113.105046296296</v>
      </c>
      <c r="T2692" s="12">
        <f t="shared" ref="T2692:T2755" si="171"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70"/>
        <v>5.3846153846153844E-4</v>
      </c>
      <c r="P2693" s="6">
        <f t="shared" si="168"/>
        <v>17.5</v>
      </c>
      <c r="Q2693" t="s">
        <v>8339</v>
      </c>
      <c r="R2693" t="s">
        <v>8340</v>
      </c>
      <c r="S2693" s="13">
        <f t="shared" si="169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70"/>
        <v>7.1428571428571426E-3</v>
      </c>
      <c r="P2694" s="6">
        <f t="shared" si="168"/>
        <v>25</v>
      </c>
      <c r="Q2694" t="s">
        <v>8339</v>
      </c>
      <c r="R2694" t="s">
        <v>8340</v>
      </c>
      <c r="S2694" s="13">
        <f t="shared" si="169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70"/>
        <v>8.0000000000000002E-3</v>
      </c>
      <c r="P2695" s="6">
        <f t="shared" si="168"/>
        <v>13.333333333333334</v>
      </c>
      <c r="Q2695" t="s">
        <v>8339</v>
      </c>
      <c r="R2695" t="s">
        <v>8340</v>
      </c>
      <c r="S2695" s="13">
        <f t="shared" si="169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70"/>
        <v>3.3333333333333335E-5</v>
      </c>
      <c r="P2696" s="6">
        <f t="shared" si="168"/>
        <v>1</v>
      </c>
      <c r="Q2696" t="s">
        <v>8339</v>
      </c>
      <c r="R2696" t="s">
        <v>8340</v>
      </c>
      <c r="S2696" s="13">
        <f t="shared" si="169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70"/>
        <v>4.7333333333333333E-3</v>
      </c>
      <c r="P2697" s="6">
        <f t="shared" si="168"/>
        <v>23.666666666666668</v>
      </c>
      <c r="Q2697" t="s">
        <v>8339</v>
      </c>
      <c r="R2697" t="s">
        <v>8340</v>
      </c>
      <c r="S2697" s="13">
        <f t="shared" si="169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70"/>
        <v>5.6500000000000002E-2</v>
      </c>
      <c r="P2698" s="6">
        <f t="shared" si="168"/>
        <v>89.21052631578948</v>
      </c>
      <c r="Q2698" t="s">
        <v>8339</v>
      </c>
      <c r="R2698" t="s">
        <v>8340</v>
      </c>
      <c r="S2698" s="13">
        <f t="shared" si="169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70"/>
        <v>0.26352173913043481</v>
      </c>
      <c r="P2699" s="6">
        <f t="shared" si="168"/>
        <v>116.55769230769231</v>
      </c>
      <c r="Q2699" t="s">
        <v>8339</v>
      </c>
      <c r="R2699" t="s">
        <v>8340</v>
      </c>
      <c r="S2699" s="13">
        <f t="shared" si="169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70"/>
        <v>3.2512500000000002E-3</v>
      </c>
      <c r="P2700" s="6">
        <f t="shared" si="168"/>
        <v>13.005000000000001</v>
      </c>
      <c r="Q2700" t="s">
        <v>8339</v>
      </c>
      <c r="R2700" t="s">
        <v>8340</v>
      </c>
      <c r="S2700" s="13">
        <f t="shared" si="169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70"/>
        <v>0</v>
      </c>
      <c r="P2701" s="6" t="e">
        <f t="shared" si="168"/>
        <v>#DIV/0!</v>
      </c>
      <c r="Q2701" t="s">
        <v>8339</v>
      </c>
      <c r="R2701" t="s">
        <v>8340</v>
      </c>
      <c r="S2701" s="13">
        <f t="shared" si="169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70"/>
        <v>7.0007000700070005E-3</v>
      </c>
      <c r="P2702" s="6">
        <f t="shared" si="168"/>
        <v>17.5</v>
      </c>
      <c r="Q2702" t="s">
        <v>8339</v>
      </c>
      <c r="R2702" t="s">
        <v>8340</v>
      </c>
      <c r="S2702" s="13">
        <f t="shared" si="169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70"/>
        <v>0.46176470588235297</v>
      </c>
      <c r="P2703" s="6">
        <f t="shared" si="168"/>
        <v>34.130434782608695</v>
      </c>
      <c r="Q2703" t="s">
        <v>8320</v>
      </c>
      <c r="R2703" t="s">
        <v>8360</v>
      </c>
      <c r="S2703" s="13">
        <f t="shared" si="169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70"/>
        <v>0.34410000000000002</v>
      </c>
      <c r="P2704" s="6">
        <f t="shared" si="168"/>
        <v>132.34615384615384</v>
      </c>
      <c r="Q2704" t="s">
        <v>8320</v>
      </c>
      <c r="R2704" t="s">
        <v>8360</v>
      </c>
      <c r="S2704" s="13">
        <f t="shared" si="169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70"/>
        <v>1.0375000000000001</v>
      </c>
      <c r="P2705" s="6">
        <f t="shared" si="168"/>
        <v>922.22222222222217</v>
      </c>
      <c r="Q2705" t="s">
        <v>8320</v>
      </c>
      <c r="R2705" t="s">
        <v>8360</v>
      </c>
      <c r="S2705" s="13">
        <f t="shared" si="169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70"/>
        <v>6.0263157894736845E-2</v>
      </c>
      <c r="P2706" s="6">
        <f t="shared" si="168"/>
        <v>163.57142857142858</v>
      </c>
      <c r="Q2706" t="s">
        <v>8320</v>
      </c>
      <c r="R2706" t="s">
        <v>8360</v>
      </c>
      <c r="S2706" s="13">
        <f t="shared" si="169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70"/>
        <v>0.10539393939393939</v>
      </c>
      <c r="P2707" s="6">
        <f t="shared" si="168"/>
        <v>217.375</v>
      </c>
      <c r="Q2707" t="s">
        <v>8320</v>
      </c>
      <c r="R2707" t="s">
        <v>8360</v>
      </c>
      <c r="S2707" s="13">
        <f t="shared" si="169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70"/>
        <v>1.1229714285714285</v>
      </c>
      <c r="P2708" s="6">
        <f t="shared" si="168"/>
        <v>149.44486692015209</v>
      </c>
      <c r="Q2708" t="s">
        <v>8320</v>
      </c>
      <c r="R2708" t="s">
        <v>8360</v>
      </c>
      <c r="S2708" s="13">
        <f t="shared" si="169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70"/>
        <v>3.50844625</v>
      </c>
      <c r="P2709" s="6">
        <f t="shared" si="168"/>
        <v>71.237487309644663</v>
      </c>
      <c r="Q2709" t="s">
        <v>8320</v>
      </c>
      <c r="R2709" t="s">
        <v>8360</v>
      </c>
      <c r="S2709" s="13">
        <f t="shared" si="169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70"/>
        <v>2.3321535</v>
      </c>
      <c r="P2710" s="6">
        <f t="shared" si="168"/>
        <v>44.464318398474738</v>
      </c>
      <c r="Q2710" t="s">
        <v>8320</v>
      </c>
      <c r="R2710" t="s">
        <v>8360</v>
      </c>
      <c r="S2710" s="13">
        <f t="shared" si="169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70"/>
        <v>1.01606</v>
      </c>
      <c r="P2711" s="6">
        <f t="shared" si="168"/>
        <v>164.94480519480518</v>
      </c>
      <c r="Q2711" t="s">
        <v>8320</v>
      </c>
      <c r="R2711" t="s">
        <v>8360</v>
      </c>
      <c r="S2711" s="13">
        <f t="shared" si="169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70"/>
        <v>1.5390035000000002</v>
      </c>
      <c r="P2712" s="6">
        <f t="shared" si="168"/>
        <v>84.871516544117654</v>
      </c>
      <c r="Q2712" t="s">
        <v>8320</v>
      </c>
      <c r="R2712" t="s">
        <v>8360</v>
      </c>
      <c r="S2712" s="13">
        <f t="shared" si="169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70"/>
        <v>1.007161125319693</v>
      </c>
      <c r="P2713" s="6">
        <f t="shared" si="168"/>
        <v>53.945205479452056</v>
      </c>
      <c r="Q2713" t="s">
        <v>8320</v>
      </c>
      <c r="R2713" t="s">
        <v>8360</v>
      </c>
      <c r="S2713" s="13">
        <f t="shared" si="169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70"/>
        <v>1.3138181818181818</v>
      </c>
      <c r="P2714" s="6">
        <f t="shared" si="168"/>
        <v>50.531468531468533</v>
      </c>
      <c r="Q2714" t="s">
        <v>8320</v>
      </c>
      <c r="R2714" t="s">
        <v>8360</v>
      </c>
      <c r="S2714" s="13">
        <f t="shared" si="169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70"/>
        <v>1.0224133333333334</v>
      </c>
      <c r="P2715" s="6">
        <f t="shared" si="168"/>
        <v>108.00140845070422</v>
      </c>
      <c r="Q2715" t="s">
        <v>8320</v>
      </c>
      <c r="R2715" t="s">
        <v>8360</v>
      </c>
      <c r="S2715" s="13">
        <f t="shared" si="169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70"/>
        <v>1.1635599999999999</v>
      </c>
      <c r="P2716" s="6">
        <f t="shared" si="168"/>
        <v>95.373770491803285</v>
      </c>
      <c r="Q2716" t="s">
        <v>8320</v>
      </c>
      <c r="R2716" t="s">
        <v>8360</v>
      </c>
      <c r="S2716" s="13">
        <f t="shared" si="169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70"/>
        <v>2.6462241666666664</v>
      </c>
      <c r="P2717" s="6">
        <f t="shared" si="168"/>
        <v>57.631016333938291</v>
      </c>
      <c r="Q2717" t="s">
        <v>8320</v>
      </c>
      <c r="R2717" t="s">
        <v>8360</v>
      </c>
      <c r="S2717" s="13">
        <f t="shared" si="169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70"/>
        <v>1.1998010000000001</v>
      </c>
      <c r="P2718" s="6">
        <f t="shared" si="168"/>
        <v>64.160481283422456</v>
      </c>
      <c r="Q2718" t="s">
        <v>8320</v>
      </c>
      <c r="R2718" t="s">
        <v>8360</v>
      </c>
      <c r="S2718" s="13">
        <f t="shared" si="169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70"/>
        <v>1.2010400000000001</v>
      </c>
      <c r="P2719" s="6">
        <f t="shared" si="168"/>
        <v>92.387692307692305</v>
      </c>
      <c r="Q2719" t="s">
        <v>8320</v>
      </c>
      <c r="R2719" t="s">
        <v>8360</v>
      </c>
      <c r="S2719" s="13">
        <f t="shared" si="169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70"/>
        <v>1.0358333333333334</v>
      </c>
      <c r="P2720" s="6">
        <f t="shared" si="168"/>
        <v>125.97972972972973</v>
      </c>
      <c r="Q2720" t="s">
        <v>8320</v>
      </c>
      <c r="R2720" t="s">
        <v>8360</v>
      </c>
      <c r="S2720" s="13">
        <f t="shared" si="169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70"/>
        <v>1.0883333333333334</v>
      </c>
      <c r="P2721" s="6">
        <f t="shared" si="168"/>
        <v>94.637681159420296</v>
      </c>
      <c r="Q2721" t="s">
        <v>8320</v>
      </c>
      <c r="R2721" t="s">
        <v>8360</v>
      </c>
      <c r="S2721" s="13">
        <f t="shared" si="169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70"/>
        <v>1.1812400000000001</v>
      </c>
      <c r="P2722" s="6">
        <f t="shared" si="168"/>
        <v>170.69942196531792</v>
      </c>
      <c r="Q2722" t="s">
        <v>8320</v>
      </c>
      <c r="R2722" t="s">
        <v>8360</v>
      </c>
      <c r="S2722" s="13">
        <f t="shared" si="169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70"/>
        <v>14.62</v>
      </c>
      <c r="P2723" s="6">
        <f t="shared" si="168"/>
        <v>40.762081784386616</v>
      </c>
      <c r="Q2723" t="s">
        <v>8322</v>
      </c>
      <c r="R2723" t="s">
        <v>8352</v>
      </c>
      <c r="S2723" s="13">
        <f t="shared" si="169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70"/>
        <v>2.5253999999999999</v>
      </c>
      <c r="P2724" s="6">
        <f t="shared" si="168"/>
        <v>68.254054054054052</v>
      </c>
      <c r="Q2724" t="s">
        <v>8322</v>
      </c>
      <c r="R2724" t="s">
        <v>8352</v>
      </c>
      <c r="S2724" s="13">
        <f t="shared" si="169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70"/>
        <v>1.4005000000000001</v>
      </c>
      <c r="P2725" s="6">
        <f t="shared" si="168"/>
        <v>95.48863636363636</v>
      </c>
      <c r="Q2725" t="s">
        <v>8322</v>
      </c>
      <c r="R2725" t="s">
        <v>8352</v>
      </c>
      <c r="S2725" s="13">
        <f t="shared" si="169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70"/>
        <v>2.9687520259319289</v>
      </c>
      <c r="P2726" s="6">
        <f t="shared" si="168"/>
        <v>7.1902649656526005</v>
      </c>
      <c r="Q2726" t="s">
        <v>8322</v>
      </c>
      <c r="R2726" t="s">
        <v>8352</v>
      </c>
      <c r="S2726" s="13">
        <f t="shared" si="169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70"/>
        <v>1.445425</v>
      </c>
      <c r="P2727" s="6">
        <f t="shared" si="168"/>
        <v>511.65486725663715</v>
      </c>
      <c r="Q2727" t="s">
        <v>8322</v>
      </c>
      <c r="R2727" t="s">
        <v>8352</v>
      </c>
      <c r="S2727" s="13">
        <f t="shared" si="169"/>
        <v>42745.744618055556</v>
      </c>
      <c r="T2727" s="12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70"/>
        <v>1.05745</v>
      </c>
      <c r="P2728" s="6">
        <f t="shared" si="168"/>
        <v>261.74504950495049</v>
      </c>
      <c r="Q2728" t="s">
        <v>8322</v>
      </c>
      <c r="R2728" t="s">
        <v>8352</v>
      </c>
      <c r="S2728" s="13">
        <f t="shared" si="169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70"/>
        <v>4.9321000000000002</v>
      </c>
      <c r="P2729" s="6">
        <f t="shared" si="168"/>
        <v>69.760961810466767</v>
      </c>
      <c r="Q2729" t="s">
        <v>8322</v>
      </c>
      <c r="R2729" t="s">
        <v>8352</v>
      </c>
      <c r="S2729" s="13">
        <f t="shared" si="169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70"/>
        <v>2.0182666666666669</v>
      </c>
      <c r="P2730" s="6">
        <f t="shared" si="168"/>
        <v>77.229591836734699</v>
      </c>
      <c r="Q2730" t="s">
        <v>8322</v>
      </c>
      <c r="R2730" t="s">
        <v>8352</v>
      </c>
      <c r="S2730" s="13">
        <f t="shared" si="169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70"/>
        <v>1.0444</v>
      </c>
      <c r="P2731" s="6">
        <f t="shared" si="168"/>
        <v>340.56521739130437</v>
      </c>
      <c r="Q2731" t="s">
        <v>8322</v>
      </c>
      <c r="R2731" t="s">
        <v>8352</v>
      </c>
      <c r="S2731" s="13">
        <f t="shared" si="169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70"/>
        <v>1.7029262962962963</v>
      </c>
      <c r="P2732" s="6">
        <f t="shared" si="168"/>
        <v>67.417903225806455</v>
      </c>
      <c r="Q2732" t="s">
        <v>8322</v>
      </c>
      <c r="R2732" t="s">
        <v>8352</v>
      </c>
      <c r="S2732" s="13">
        <f t="shared" si="169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70"/>
        <v>1.0430333333333333</v>
      </c>
      <c r="P2733" s="6">
        <f t="shared" si="168"/>
        <v>845.70270270270271</v>
      </c>
      <c r="Q2733" t="s">
        <v>8322</v>
      </c>
      <c r="R2733" t="s">
        <v>8352</v>
      </c>
      <c r="S2733" s="13">
        <f t="shared" si="169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70"/>
        <v>1.1825000000000001</v>
      </c>
      <c r="P2734" s="6">
        <f t="shared" si="168"/>
        <v>97.191780821917803</v>
      </c>
      <c r="Q2734" t="s">
        <v>8322</v>
      </c>
      <c r="R2734" t="s">
        <v>8352</v>
      </c>
      <c r="S2734" s="13">
        <f t="shared" si="169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70"/>
        <v>1.07538</v>
      </c>
      <c r="P2735" s="6">
        <f t="shared" si="168"/>
        <v>451.84033613445376</v>
      </c>
      <c r="Q2735" t="s">
        <v>8322</v>
      </c>
      <c r="R2735" t="s">
        <v>8352</v>
      </c>
      <c r="S2735" s="13">
        <f t="shared" si="169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70"/>
        <v>22603</v>
      </c>
      <c r="P2736" s="6">
        <f t="shared" si="168"/>
        <v>138.66871165644173</v>
      </c>
      <c r="Q2736" t="s">
        <v>8322</v>
      </c>
      <c r="R2736" t="s">
        <v>8352</v>
      </c>
      <c r="S2736" s="13">
        <f t="shared" si="169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70"/>
        <v>9.7813466666666677</v>
      </c>
      <c r="P2737" s="6">
        <f t="shared" si="168"/>
        <v>21.640147492625371</v>
      </c>
      <c r="Q2737" t="s">
        <v>8322</v>
      </c>
      <c r="R2737" t="s">
        <v>8352</v>
      </c>
      <c r="S2737" s="13">
        <f t="shared" si="169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70"/>
        <v>1.2290000000000001</v>
      </c>
      <c r="P2738" s="6">
        <f t="shared" si="168"/>
        <v>169.51724137931035</v>
      </c>
      <c r="Q2738" t="s">
        <v>8322</v>
      </c>
      <c r="R2738" t="s">
        <v>8352</v>
      </c>
      <c r="S2738" s="13">
        <f t="shared" si="169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70"/>
        <v>2.4606080000000001</v>
      </c>
      <c r="P2739" s="6">
        <f t="shared" si="168"/>
        <v>161.88210526315791</v>
      </c>
      <c r="Q2739" t="s">
        <v>8322</v>
      </c>
      <c r="R2739" t="s">
        <v>8352</v>
      </c>
      <c r="S2739" s="13">
        <f t="shared" si="169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70"/>
        <v>1.4794</v>
      </c>
      <c r="P2740" s="6">
        <f t="shared" si="168"/>
        <v>493.13333333333333</v>
      </c>
      <c r="Q2740" t="s">
        <v>8322</v>
      </c>
      <c r="R2740" t="s">
        <v>8352</v>
      </c>
      <c r="S2740" s="13">
        <f t="shared" si="169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70"/>
        <v>3.8409090909090908</v>
      </c>
      <c r="P2741" s="6">
        <f t="shared" si="168"/>
        <v>22.120418848167539</v>
      </c>
      <c r="Q2741" t="s">
        <v>8322</v>
      </c>
      <c r="R2741" t="s">
        <v>8352</v>
      </c>
      <c r="S2741" s="13">
        <f t="shared" si="169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70"/>
        <v>1.0333333333333334</v>
      </c>
      <c r="P2742" s="6">
        <f t="shared" si="168"/>
        <v>18.235294117647058</v>
      </c>
      <c r="Q2742" t="s">
        <v>8322</v>
      </c>
      <c r="R2742" t="s">
        <v>8352</v>
      </c>
      <c r="S2742" s="13">
        <f t="shared" si="169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70"/>
        <v>4.3750000000000004E-3</v>
      </c>
      <c r="P2743" s="6">
        <f t="shared" si="168"/>
        <v>8.75</v>
      </c>
      <c r="Q2743" t="s">
        <v>8325</v>
      </c>
      <c r="R2743" t="s">
        <v>8361</v>
      </c>
      <c r="S2743" s="13">
        <f t="shared" si="169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70"/>
        <v>0.29239999999999999</v>
      </c>
      <c r="P2744" s="6">
        <f t="shared" si="168"/>
        <v>40.611111111111114</v>
      </c>
      <c r="Q2744" t="s">
        <v>8325</v>
      </c>
      <c r="R2744" t="s">
        <v>8361</v>
      </c>
      <c r="S2744" s="13">
        <f t="shared" si="169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70"/>
        <v>0</v>
      </c>
      <c r="P2745" s="6" t="e">
        <f t="shared" si="168"/>
        <v>#DIV/0!</v>
      </c>
      <c r="Q2745" t="s">
        <v>8325</v>
      </c>
      <c r="R2745" t="s">
        <v>8361</v>
      </c>
      <c r="S2745" s="13">
        <f t="shared" si="169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70"/>
        <v>5.2187499999999998E-2</v>
      </c>
      <c r="P2746" s="6">
        <f t="shared" si="168"/>
        <v>37.954545454545453</v>
      </c>
      <c r="Q2746" t="s">
        <v>8325</v>
      </c>
      <c r="R2746" t="s">
        <v>8361</v>
      </c>
      <c r="S2746" s="13">
        <f t="shared" si="169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70"/>
        <v>0.21887499999999999</v>
      </c>
      <c r="P2747" s="6">
        <f t="shared" si="168"/>
        <v>35.734693877551024</v>
      </c>
      <c r="Q2747" t="s">
        <v>8325</v>
      </c>
      <c r="R2747" t="s">
        <v>8361</v>
      </c>
      <c r="S2747" s="13">
        <f t="shared" si="169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70"/>
        <v>0.26700000000000002</v>
      </c>
      <c r="P2748" s="6">
        <f t="shared" si="168"/>
        <v>42.157894736842103</v>
      </c>
      <c r="Q2748" t="s">
        <v>8325</v>
      </c>
      <c r="R2748" t="s">
        <v>8361</v>
      </c>
      <c r="S2748" s="13">
        <f t="shared" si="169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70"/>
        <v>0.28000000000000003</v>
      </c>
      <c r="P2749" s="6">
        <f t="shared" si="168"/>
        <v>35</v>
      </c>
      <c r="Q2749" t="s">
        <v>8325</v>
      </c>
      <c r="R2749" t="s">
        <v>8361</v>
      </c>
      <c r="S2749" s="13">
        <f t="shared" si="169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70"/>
        <v>1.06E-2</v>
      </c>
      <c r="P2750" s="6">
        <f t="shared" si="168"/>
        <v>13.25</v>
      </c>
      <c r="Q2750" t="s">
        <v>8325</v>
      </c>
      <c r="R2750" t="s">
        <v>8361</v>
      </c>
      <c r="S2750" s="13">
        <f t="shared" si="169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70"/>
        <v>1.0999999999999999E-2</v>
      </c>
      <c r="P2751" s="6">
        <f t="shared" si="168"/>
        <v>55</v>
      </c>
      <c r="Q2751" t="s">
        <v>8325</v>
      </c>
      <c r="R2751" t="s">
        <v>8361</v>
      </c>
      <c r="S2751" s="13">
        <f t="shared" si="169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70"/>
        <v>0</v>
      </c>
      <c r="P2752" s="6" t="e">
        <f t="shared" si="168"/>
        <v>#DIV/0!</v>
      </c>
      <c r="Q2752" t="s">
        <v>8325</v>
      </c>
      <c r="R2752" t="s">
        <v>8361</v>
      </c>
      <c r="S2752" s="13">
        <f t="shared" si="169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70"/>
        <v>0</v>
      </c>
      <c r="P2753" s="6" t="e">
        <f t="shared" si="168"/>
        <v>#DIV/0!</v>
      </c>
      <c r="Q2753" t="s">
        <v>8325</v>
      </c>
      <c r="R2753" t="s">
        <v>8361</v>
      </c>
      <c r="S2753" s="13">
        <f t="shared" si="169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70"/>
        <v>0.11458333333333333</v>
      </c>
      <c r="P2754" s="6">
        <f t="shared" ref="P2754:P2817" si="172">E2754/L2754</f>
        <v>39.285714285714285</v>
      </c>
      <c r="Q2754" t="s">
        <v>8325</v>
      </c>
      <c r="R2754" t="s">
        <v>8361</v>
      </c>
      <c r="S2754" s="13">
        <f t="shared" ref="S2754:S2817" si="173">(((J2754/60)/60)/24)+DATE(1970,1,1)</f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0"/>
        <v>0.19</v>
      </c>
      <c r="P2755" s="6">
        <f t="shared" si="172"/>
        <v>47.5</v>
      </c>
      <c r="Q2755" t="s">
        <v>8325</v>
      </c>
      <c r="R2755" t="s">
        <v>8361</v>
      </c>
      <c r="S2755" s="13">
        <f t="shared" si="173"/>
        <v>41117.900729166664</v>
      </c>
      <c r="T2755" s="12">
        <f t="shared" si="171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ref="O2756:O2819" si="174">E2756/D2756</f>
        <v>0</v>
      </c>
      <c r="P2756" s="6" t="e">
        <f t="shared" si="172"/>
        <v>#DIV/0!</v>
      </c>
      <c r="Q2756" t="s">
        <v>8325</v>
      </c>
      <c r="R2756" t="s">
        <v>8361</v>
      </c>
      <c r="S2756" s="13">
        <f t="shared" si="173"/>
        <v>41863.636006944449</v>
      </c>
      <c r="T2756" s="12">
        <f t="shared" ref="T2756:T2819" si="175"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4"/>
        <v>0.52</v>
      </c>
      <c r="P2757" s="6">
        <f t="shared" si="172"/>
        <v>17.333333333333332</v>
      </c>
      <c r="Q2757" t="s">
        <v>8325</v>
      </c>
      <c r="R2757" t="s">
        <v>8361</v>
      </c>
      <c r="S2757" s="13">
        <f t="shared" si="173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4"/>
        <v>0.1048</v>
      </c>
      <c r="P2758" s="6">
        <f t="shared" si="172"/>
        <v>31.757575757575758</v>
      </c>
      <c r="Q2758" t="s">
        <v>8325</v>
      </c>
      <c r="R2758" t="s">
        <v>8361</v>
      </c>
      <c r="S2758" s="13">
        <f t="shared" si="173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4"/>
        <v>6.6666666666666671E-3</v>
      </c>
      <c r="P2759" s="6">
        <f t="shared" si="172"/>
        <v>5</v>
      </c>
      <c r="Q2759" t="s">
        <v>8325</v>
      </c>
      <c r="R2759" t="s">
        <v>8361</v>
      </c>
      <c r="S2759" s="13">
        <f t="shared" si="173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4"/>
        <v>0.11700000000000001</v>
      </c>
      <c r="P2760" s="6">
        <f t="shared" si="172"/>
        <v>39</v>
      </c>
      <c r="Q2760" t="s">
        <v>8325</v>
      </c>
      <c r="R2760" t="s">
        <v>8361</v>
      </c>
      <c r="S2760" s="13">
        <f t="shared" si="173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4"/>
        <v>0.105</v>
      </c>
      <c r="P2761" s="6">
        <f t="shared" si="172"/>
        <v>52.5</v>
      </c>
      <c r="Q2761" t="s">
        <v>8325</v>
      </c>
      <c r="R2761" t="s">
        <v>8361</v>
      </c>
      <c r="S2761" s="13">
        <f t="shared" si="173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4"/>
        <v>0</v>
      </c>
      <c r="P2762" s="6" t="e">
        <f t="shared" si="172"/>
        <v>#DIV/0!</v>
      </c>
      <c r="Q2762" t="s">
        <v>8325</v>
      </c>
      <c r="R2762" t="s">
        <v>8361</v>
      </c>
      <c r="S2762" s="13">
        <f t="shared" si="173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4"/>
        <v>7.1999999999999998E-3</v>
      </c>
      <c r="P2763" s="6">
        <f t="shared" si="172"/>
        <v>9</v>
      </c>
      <c r="Q2763" t="s">
        <v>8325</v>
      </c>
      <c r="R2763" t="s">
        <v>8361</v>
      </c>
      <c r="S2763" s="13">
        <f t="shared" si="173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4"/>
        <v>7.6923076923076927E-3</v>
      </c>
      <c r="P2764" s="6">
        <f t="shared" si="172"/>
        <v>25</v>
      </c>
      <c r="Q2764" t="s">
        <v>8325</v>
      </c>
      <c r="R2764" t="s">
        <v>8361</v>
      </c>
      <c r="S2764" s="13">
        <f t="shared" si="173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4"/>
        <v>2.2842639593908631E-3</v>
      </c>
      <c r="P2765" s="6">
        <f t="shared" si="172"/>
        <v>30</v>
      </c>
      <c r="Q2765" t="s">
        <v>8325</v>
      </c>
      <c r="R2765" t="s">
        <v>8361</v>
      </c>
      <c r="S2765" s="13">
        <f t="shared" si="173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4"/>
        <v>1.125E-2</v>
      </c>
      <c r="P2766" s="6">
        <f t="shared" si="172"/>
        <v>11.25</v>
      </c>
      <c r="Q2766" t="s">
        <v>8325</v>
      </c>
      <c r="R2766" t="s">
        <v>8361</v>
      </c>
      <c r="S2766" s="13">
        <f t="shared" si="173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4"/>
        <v>0</v>
      </c>
      <c r="P2767" s="6" t="e">
        <f t="shared" si="172"/>
        <v>#DIV/0!</v>
      </c>
      <c r="Q2767" t="s">
        <v>8325</v>
      </c>
      <c r="R2767" t="s">
        <v>8361</v>
      </c>
      <c r="S2767" s="13">
        <f t="shared" si="173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4"/>
        <v>0.02</v>
      </c>
      <c r="P2768" s="6">
        <f t="shared" si="172"/>
        <v>25</v>
      </c>
      <c r="Q2768" t="s">
        <v>8325</v>
      </c>
      <c r="R2768" t="s">
        <v>8361</v>
      </c>
      <c r="S2768" s="13">
        <f t="shared" si="173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4"/>
        <v>8.5000000000000006E-3</v>
      </c>
      <c r="P2769" s="6">
        <f t="shared" si="172"/>
        <v>11.333333333333334</v>
      </c>
      <c r="Q2769" t="s">
        <v>8325</v>
      </c>
      <c r="R2769" t="s">
        <v>8361</v>
      </c>
      <c r="S2769" s="13">
        <f t="shared" si="173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4"/>
        <v>0.14314285714285716</v>
      </c>
      <c r="P2770" s="6">
        <f t="shared" si="172"/>
        <v>29.470588235294116</v>
      </c>
      <c r="Q2770" t="s">
        <v>8325</v>
      </c>
      <c r="R2770" t="s">
        <v>8361</v>
      </c>
      <c r="S2770" s="13">
        <f t="shared" si="173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4"/>
        <v>2.5000000000000001E-3</v>
      </c>
      <c r="P2771" s="6">
        <f t="shared" si="172"/>
        <v>1</v>
      </c>
      <c r="Q2771" t="s">
        <v>8325</v>
      </c>
      <c r="R2771" t="s">
        <v>8361</v>
      </c>
      <c r="S2771" s="13">
        <f t="shared" si="173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4"/>
        <v>0.1041125</v>
      </c>
      <c r="P2772" s="6">
        <f t="shared" si="172"/>
        <v>63.098484848484851</v>
      </c>
      <c r="Q2772" t="s">
        <v>8325</v>
      </c>
      <c r="R2772" t="s">
        <v>8361</v>
      </c>
      <c r="S2772" s="13">
        <f t="shared" si="173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4"/>
        <v>0</v>
      </c>
      <c r="P2773" s="6" t="e">
        <f t="shared" si="172"/>
        <v>#DIV/0!</v>
      </c>
      <c r="Q2773" t="s">
        <v>8325</v>
      </c>
      <c r="R2773" t="s">
        <v>8361</v>
      </c>
      <c r="S2773" s="13">
        <f t="shared" si="173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4"/>
        <v>0</v>
      </c>
      <c r="P2774" s="6" t="e">
        <f t="shared" si="172"/>
        <v>#DIV/0!</v>
      </c>
      <c r="Q2774" t="s">
        <v>8325</v>
      </c>
      <c r="R2774" t="s">
        <v>8361</v>
      </c>
      <c r="S2774" s="13">
        <f t="shared" si="173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4"/>
        <v>1.8867924528301887E-3</v>
      </c>
      <c r="P2775" s="6">
        <f t="shared" si="172"/>
        <v>1</v>
      </c>
      <c r="Q2775" t="s">
        <v>8325</v>
      </c>
      <c r="R2775" t="s">
        <v>8361</v>
      </c>
      <c r="S2775" s="13">
        <f t="shared" si="173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4"/>
        <v>0.14249999999999999</v>
      </c>
      <c r="P2776" s="6">
        <f t="shared" si="172"/>
        <v>43.846153846153847</v>
      </c>
      <c r="Q2776" t="s">
        <v>8325</v>
      </c>
      <c r="R2776" t="s">
        <v>8361</v>
      </c>
      <c r="S2776" s="13">
        <f t="shared" si="173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4"/>
        <v>0.03</v>
      </c>
      <c r="P2777" s="6">
        <f t="shared" si="172"/>
        <v>75</v>
      </c>
      <c r="Q2777" t="s">
        <v>8325</v>
      </c>
      <c r="R2777" t="s">
        <v>8361</v>
      </c>
      <c r="S2777" s="13">
        <f t="shared" si="173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4"/>
        <v>7.8809523809523815E-2</v>
      </c>
      <c r="P2778" s="6">
        <f t="shared" si="172"/>
        <v>45.972222222222221</v>
      </c>
      <c r="Q2778" t="s">
        <v>8325</v>
      </c>
      <c r="R2778" t="s">
        <v>8361</v>
      </c>
      <c r="S2778" s="13">
        <f t="shared" si="173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4"/>
        <v>3.3333333333333335E-3</v>
      </c>
      <c r="P2779" s="6">
        <f t="shared" si="172"/>
        <v>10</v>
      </c>
      <c r="Q2779" t="s">
        <v>8325</v>
      </c>
      <c r="R2779" t="s">
        <v>8361</v>
      </c>
      <c r="S2779" s="13">
        <f t="shared" si="173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4"/>
        <v>0.25545454545454543</v>
      </c>
      <c r="P2780" s="6">
        <f t="shared" si="172"/>
        <v>93.666666666666671</v>
      </c>
      <c r="Q2780" t="s">
        <v>8325</v>
      </c>
      <c r="R2780" t="s">
        <v>8361</v>
      </c>
      <c r="S2780" s="13">
        <f t="shared" si="173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4"/>
        <v>2.12E-2</v>
      </c>
      <c r="P2781" s="6">
        <f t="shared" si="172"/>
        <v>53</v>
      </c>
      <c r="Q2781" t="s">
        <v>8325</v>
      </c>
      <c r="R2781" t="s">
        <v>8361</v>
      </c>
      <c r="S2781" s="13">
        <f t="shared" si="173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4"/>
        <v>0</v>
      </c>
      <c r="P2782" s="6" t="e">
        <f t="shared" si="172"/>
        <v>#DIV/0!</v>
      </c>
      <c r="Q2782" t="s">
        <v>8325</v>
      </c>
      <c r="R2782" t="s">
        <v>8361</v>
      </c>
      <c r="S2782" s="13">
        <f t="shared" si="173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4"/>
        <v>1.0528</v>
      </c>
      <c r="P2783" s="6">
        <f t="shared" si="172"/>
        <v>47</v>
      </c>
      <c r="Q2783" t="s">
        <v>8320</v>
      </c>
      <c r="R2783" t="s">
        <v>8321</v>
      </c>
      <c r="S2783" s="13">
        <f t="shared" si="173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4"/>
        <v>1.2</v>
      </c>
      <c r="P2784" s="6">
        <f t="shared" si="172"/>
        <v>66.666666666666671</v>
      </c>
      <c r="Q2784" t="s">
        <v>8320</v>
      </c>
      <c r="R2784" t="s">
        <v>8321</v>
      </c>
      <c r="S2784" s="13">
        <f t="shared" si="173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4"/>
        <v>1.145</v>
      </c>
      <c r="P2785" s="6">
        <f t="shared" si="172"/>
        <v>18.770491803278688</v>
      </c>
      <c r="Q2785" t="s">
        <v>8320</v>
      </c>
      <c r="R2785" t="s">
        <v>8321</v>
      </c>
      <c r="S2785" s="13">
        <f t="shared" si="173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4"/>
        <v>1.19</v>
      </c>
      <c r="P2786" s="6">
        <f t="shared" si="172"/>
        <v>66.111111111111114</v>
      </c>
      <c r="Q2786" t="s">
        <v>8320</v>
      </c>
      <c r="R2786" t="s">
        <v>8321</v>
      </c>
      <c r="S2786" s="13">
        <f t="shared" si="173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4"/>
        <v>1.0468</v>
      </c>
      <c r="P2787" s="6">
        <f t="shared" si="172"/>
        <v>36.859154929577464</v>
      </c>
      <c r="Q2787" t="s">
        <v>8320</v>
      </c>
      <c r="R2787" t="s">
        <v>8321</v>
      </c>
      <c r="S2787" s="13">
        <f t="shared" si="173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4"/>
        <v>1.1783999999999999</v>
      </c>
      <c r="P2788" s="6">
        <f t="shared" si="172"/>
        <v>39.810810810810814</v>
      </c>
      <c r="Q2788" t="s">
        <v>8320</v>
      </c>
      <c r="R2788" t="s">
        <v>8321</v>
      </c>
      <c r="S2788" s="13">
        <f t="shared" si="173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4"/>
        <v>1.1970000000000001</v>
      </c>
      <c r="P2789" s="6">
        <f t="shared" si="172"/>
        <v>31.5</v>
      </c>
      <c r="Q2789" t="s">
        <v>8320</v>
      </c>
      <c r="R2789" t="s">
        <v>8321</v>
      </c>
      <c r="S2789" s="13">
        <f t="shared" si="173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4"/>
        <v>1.0249999999999999</v>
      </c>
      <c r="P2790" s="6">
        <f t="shared" si="172"/>
        <v>102.5</v>
      </c>
      <c r="Q2790" t="s">
        <v>8320</v>
      </c>
      <c r="R2790" t="s">
        <v>8321</v>
      </c>
      <c r="S2790" s="13">
        <f t="shared" si="173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4"/>
        <v>1.0116666666666667</v>
      </c>
      <c r="P2791" s="6">
        <f t="shared" si="172"/>
        <v>126.45833333333333</v>
      </c>
      <c r="Q2791" t="s">
        <v>8320</v>
      </c>
      <c r="R2791" t="s">
        <v>8321</v>
      </c>
      <c r="S2791" s="13">
        <f t="shared" si="173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4"/>
        <v>1.0533333333333332</v>
      </c>
      <c r="P2792" s="6">
        <f t="shared" si="172"/>
        <v>47.878787878787875</v>
      </c>
      <c r="Q2792" t="s">
        <v>8320</v>
      </c>
      <c r="R2792" t="s">
        <v>8321</v>
      </c>
      <c r="S2792" s="13">
        <f t="shared" si="173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4"/>
        <v>1.0249999999999999</v>
      </c>
      <c r="P2793" s="6">
        <f t="shared" si="172"/>
        <v>73.214285714285708</v>
      </c>
      <c r="Q2793" t="s">
        <v>8320</v>
      </c>
      <c r="R2793" t="s">
        <v>8321</v>
      </c>
      <c r="S2793" s="13">
        <f t="shared" si="173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4"/>
        <v>1.0760000000000001</v>
      </c>
      <c r="P2794" s="6">
        <f t="shared" si="172"/>
        <v>89.666666666666671</v>
      </c>
      <c r="Q2794" t="s">
        <v>8320</v>
      </c>
      <c r="R2794" t="s">
        <v>8321</v>
      </c>
      <c r="S2794" s="13">
        <f t="shared" si="173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4"/>
        <v>1.105675</v>
      </c>
      <c r="P2795" s="6">
        <f t="shared" si="172"/>
        <v>151.4623287671233</v>
      </c>
      <c r="Q2795" t="s">
        <v>8320</v>
      </c>
      <c r="R2795" t="s">
        <v>8321</v>
      </c>
      <c r="S2795" s="13">
        <f t="shared" si="173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4"/>
        <v>1.5</v>
      </c>
      <c r="P2796" s="6">
        <f t="shared" si="172"/>
        <v>25</v>
      </c>
      <c r="Q2796" t="s">
        <v>8320</v>
      </c>
      <c r="R2796" t="s">
        <v>8321</v>
      </c>
      <c r="S2796" s="13">
        <f t="shared" si="173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4"/>
        <v>1.0428571428571429</v>
      </c>
      <c r="P2797" s="6">
        <f t="shared" si="172"/>
        <v>36.5</v>
      </c>
      <c r="Q2797" t="s">
        <v>8320</v>
      </c>
      <c r="R2797" t="s">
        <v>8321</v>
      </c>
      <c r="S2797" s="13">
        <f t="shared" si="173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4"/>
        <v>1.155</v>
      </c>
      <c r="P2798" s="6">
        <f t="shared" si="172"/>
        <v>44</v>
      </c>
      <c r="Q2798" t="s">
        <v>8320</v>
      </c>
      <c r="R2798" t="s">
        <v>8321</v>
      </c>
      <c r="S2798" s="13">
        <f t="shared" si="173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4"/>
        <v>1.02645125</v>
      </c>
      <c r="P2799" s="6">
        <f t="shared" si="172"/>
        <v>87.357553191489373</v>
      </c>
      <c r="Q2799" t="s">
        <v>8320</v>
      </c>
      <c r="R2799" t="s">
        <v>8321</v>
      </c>
      <c r="S2799" s="13">
        <f t="shared" si="173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4"/>
        <v>1.014</v>
      </c>
      <c r="P2800" s="6">
        <f t="shared" si="172"/>
        <v>36.474820143884891</v>
      </c>
      <c r="Q2800" t="s">
        <v>8320</v>
      </c>
      <c r="R2800" t="s">
        <v>8321</v>
      </c>
      <c r="S2800" s="13">
        <f t="shared" si="173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4"/>
        <v>1.1663479999999999</v>
      </c>
      <c r="P2801" s="6">
        <f t="shared" si="172"/>
        <v>44.859538461538463</v>
      </c>
      <c r="Q2801" t="s">
        <v>8320</v>
      </c>
      <c r="R2801" t="s">
        <v>8321</v>
      </c>
      <c r="S2801" s="13">
        <f t="shared" si="173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4"/>
        <v>1.33</v>
      </c>
      <c r="P2802" s="6">
        <f t="shared" si="172"/>
        <v>42.903225806451616</v>
      </c>
      <c r="Q2802" t="s">
        <v>8320</v>
      </c>
      <c r="R2802" t="s">
        <v>8321</v>
      </c>
      <c r="S2802" s="13">
        <f t="shared" si="173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4"/>
        <v>1.3320000000000001</v>
      </c>
      <c r="P2803" s="6">
        <f t="shared" si="172"/>
        <v>51.230769230769234</v>
      </c>
      <c r="Q2803" t="s">
        <v>8320</v>
      </c>
      <c r="R2803" t="s">
        <v>8321</v>
      </c>
      <c r="S2803" s="13">
        <f t="shared" si="173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4"/>
        <v>1.0183333333333333</v>
      </c>
      <c r="P2804" s="6">
        <f t="shared" si="172"/>
        <v>33.944444444444443</v>
      </c>
      <c r="Q2804" t="s">
        <v>8320</v>
      </c>
      <c r="R2804" t="s">
        <v>8321</v>
      </c>
      <c r="S2804" s="13">
        <f t="shared" si="173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4"/>
        <v>1.2795000000000001</v>
      </c>
      <c r="P2805" s="6">
        <f t="shared" si="172"/>
        <v>90.744680851063833</v>
      </c>
      <c r="Q2805" t="s">
        <v>8320</v>
      </c>
      <c r="R2805" t="s">
        <v>8321</v>
      </c>
      <c r="S2805" s="13">
        <f t="shared" si="173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4"/>
        <v>1.1499999999999999</v>
      </c>
      <c r="P2806" s="6">
        <f t="shared" si="172"/>
        <v>50</v>
      </c>
      <c r="Q2806" t="s">
        <v>8320</v>
      </c>
      <c r="R2806" t="s">
        <v>8321</v>
      </c>
      <c r="S2806" s="13">
        <f t="shared" si="173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4"/>
        <v>1.1000000000000001</v>
      </c>
      <c r="P2807" s="6">
        <f t="shared" si="172"/>
        <v>24.444444444444443</v>
      </c>
      <c r="Q2807" t="s">
        <v>8320</v>
      </c>
      <c r="R2807" t="s">
        <v>8321</v>
      </c>
      <c r="S2807" s="13">
        <f t="shared" si="173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4"/>
        <v>1.121</v>
      </c>
      <c r="P2808" s="6">
        <f t="shared" si="172"/>
        <v>44.25</v>
      </c>
      <c r="Q2808" t="s">
        <v>8320</v>
      </c>
      <c r="R2808" t="s">
        <v>8321</v>
      </c>
      <c r="S2808" s="13">
        <f t="shared" si="173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4"/>
        <v>1.26</v>
      </c>
      <c r="P2809" s="6">
        <f t="shared" si="172"/>
        <v>67.741935483870961</v>
      </c>
      <c r="Q2809" t="s">
        <v>8320</v>
      </c>
      <c r="R2809" t="s">
        <v>8321</v>
      </c>
      <c r="S2809" s="13">
        <f t="shared" si="173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4"/>
        <v>1.0024444444444445</v>
      </c>
      <c r="P2810" s="6">
        <f t="shared" si="172"/>
        <v>65.376811594202906</v>
      </c>
      <c r="Q2810" t="s">
        <v>8320</v>
      </c>
      <c r="R2810" t="s">
        <v>8321</v>
      </c>
      <c r="S2810" s="13">
        <f t="shared" si="173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4"/>
        <v>1.024</v>
      </c>
      <c r="P2811" s="6">
        <f t="shared" si="172"/>
        <v>121.9047619047619</v>
      </c>
      <c r="Q2811" t="s">
        <v>8320</v>
      </c>
      <c r="R2811" t="s">
        <v>8321</v>
      </c>
      <c r="S2811" s="13">
        <f t="shared" si="173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4"/>
        <v>1.0820000000000001</v>
      </c>
      <c r="P2812" s="6">
        <f t="shared" si="172"/>
        <v>47.456140350877192</v>
      </c>
      <c r="Q2812" t="s">
        <v>8320</v>
      </c>
      <c r="R2812" t="s">
        <v>8321</v>
      </c>
      <c r="S2812" s="13">
        <f t="shared" si="173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4"/>
        <v>1.0026999999999999</v>
      </c>
      <c r="P2813" s="6">
        <f t="shared" si="172"/>
        <v>92.842592592592595</v>
      </c>
      <c r="Q2813" t="s">
        <v>8320</v>
      </c>
      <c r="R2813" t="s">
        <v>8321</v>
      </c>
      <c r="S2813" s="13">
        <f t="shared" si="173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4"/>
        <v>1.133</v>
      </c>
      <c r="P2814" s="6">
        <f t="shared" si="172"/>
        <v>68.253012048192772</v>
      </c>
      <c r="Q2814" t="s">
        <v>8320</v>
      </c>
      <c r="R2814" t="s">
        <v>8321</v>
      </c>
      <c r="S2814" s="13">
        <f t="shared" si="173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4"/>
        <v>1.2757571428571428</v>
      </c>
      <c r="P2815" s="6">
        <f t="shared" si="172"/>
        <v>37.209583333333335</v>
      </c>
      <c r="Q2815" t="s">
        <v>8320</v>
      </c>
      <c r="R2815" t="s">
        <v>8321</v>
      </c>
      <c r="S2815" s="13">
        <f t="shared" si="173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4"/>
        <v>1.0773333333333333</v>
      </c>
      <c r="P2816" s="6">
        <f t="shared" si="172"/>
        <v>25.25</v>
      </c>
      <c r="Q2816" t="s">
        <v>8320</v>
      </c>
      <c r="R2816" t="s">
        <v>8321</v>
      </c>
      <c r="S2816" s="13">
        <f t="shared" si="173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4"/>
        <v>2.42</v>
      </c>
      <c r="P2817" s="6">
        <f t="shared" si="172"/>
        <v>43.214285714285715</v>
      </c>
      <c r="Q2817" t="s">
        <v>8320</v>
      </c>
      <c r="R2817" t="s">
        <v>8321</v>
      </c>
      <c r="S2817" s="13">
        <f t="shared" si="173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4"/>
        <v>1.4156666666666666</v>
      </c>
      <c r="P2818" s="6">
        <f t="shared" ref="P2818:P2881" si="176">E2818/L2818</f>
        <v>25.130177514792898</v>
      </c>
      <c r="Q2818" t="s">
        <v>8320</v>
      </c>
      <c r="R2818" t="s">
        <v>8321</v>
      </c>
      <c r="S2818" s="13">
        <f t="shared" ref="S2818:S2881" si="177">(((J2818/60)/60)/24)+DATE(1970,1,1)</f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4"/>
        <v>1.3</v>
      </c>
      <c r="P2819" s="6">
        <f t="shared" si="176"/>
        <v>23.636363636363637</v>
      </c>
      <c r="Q2819" t="s">
        <v>8320</v>
      </c>
      <c r="R2819" t="s">
        <v>8321</v>
      </c>
      <c r="S2819" s="13">
        <f t="shared" si="177"/>
        <v>42023.634976851856</v>
      </c>
      <c r="T2819" s="12">
        <f t="shared" si="175"/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ref="O2820:O2883" si="178">E2820/D2820</f>
        <v>1.0603</v>
      </c>
      <c r="P2820" s="6">
        <f t="shared" si="176"/>
        <v>103.95098039215686</v>
      </c>
      <c r="Q2820" t="s">
        <v>8320</v>
      </c>
      <c r="R2820" t="s">
        <v>8321</v>
      </c>
      <c r="S2820" s="13">
        <f t="shared" si="177"/>
        <v>42250.598217592589</v>
      </c>
      <c r="T2820" s="12">
        <f t="shared" ref="T2820:T2883" si="179">(((I2820/60)/60)/24)+DATE(1970,1,1)</f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8"/>
        <v>1.048</v>
      </c>
      <c r="P2821" s="6">
        <f t="shared" si="176"/>
        <v>50.384615384615387</v>
      </c>
      <c r="Q2821" t="s">
        <v>8320</v>
      </c>
      <c r="R2821" t="s">
        <v>8321</v>
      </c>
      <c r="S2821" s="13">
        <f t="shared" si="177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8"/>
        <v>1.36</v>
      </c>
      <c r="P2822" s="6">
        <f t="shared" si="176"/>
        <v>13.6</v>
      </c>
      <c r="Q2822" t="s">
        <v>8320</v>
      </c>
      <c r="R2822" t="s">
        <v>8321</v>
      </c>
      <c r="S2822" s="13">
        <f t="shared" si="177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8"/>
        <v>1</v>
      </c>
      <c r="P2823" s="6">
        <f t="shared" si="176"/>
        <v>28.571428571428573</v>
      </c>
      <c r="Q2823" t="s">
        <v>8320</v>
      </c>
      <c r="R2823" t="s">
        <v>8321</v>
      </c>
      <c r="S2823" s="13">
        <f t="shared" si="177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8"/>
        <v>1</v>
      </c>
      <c r="P2824" s="6">
        <f t="shared" si="176"/>
        <v>63.829787234042556</v>
      </c>
      <c r="Q2824" t="s">
        <v>8320</v>
      </c>
      <c r="R2824" t="s">
        <v>8321</v>
      </c>
      <c r="S2824" s="13">
        <f t="shared" si="177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8"/>
        <v>1.24</v>
      </c>
      <c r="P2825" s="6">
        <f t="shared" si="176"/>
        <v>8.8571428571428577</v>
      </c>
      <c r="Q2825" t="s">
        <v>8320</v>
      </c>
      <c r="R2825" t="s">
        <v>8321</v>
      </c>
      <c r="S2825" s="13">
        <f t="shared" si="177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8"/>
        <v>1.1692307692307693</v>
      </c>
      <c r="P2826" s="6">
        <f t="shared" si="176"/>
        <v>50.666666666666664</v>
      </c>
      <c r="Q2826" t="s">
        <v>8320</v>
      </c>
      <c r="R2826" t="s">
        <v>8321</v>
      </c>
      <c r="S2826" s="13">
        <f t="shared" si="177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8"/>
        <v>1.0333333333333334</v>
      </c>
      <c r="P2827" s="6">
        <f t="shared" si="176"/>
        <v>60.784313725490193</v>
      </c>
      <c r="Q2827" t="s">
        <v>8320</v>
      </c>
      <c r="R2827" t="s">
        <v>8321</v>
      </c>
      <c r="S2827" s="13">
        <f t="shared" si="177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8"/>
        <v>1.0774999999999999</v>
      </c>
      <c r="P2828" s="6">
        <f t="shared" si="176"/>
        <v>113.42105263157895</v>
      </c>
      <c r="Q2828" t="s">
        <v>8320</v>
      </c>
      <c r="R2828" t="s">
        <v>8321</v>
      </c>
      <c r="S2828" s="13">
        <f t="shared" si="177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8"/>
        <v>1.2024999999999999</v>
      </c>
      <c r="P2829" s="6">
        <f t="shared" si="176"/>
        <v>104.56521739130434</v>
      </c>
      <c r="Q2829" t="s">
        <v>8320</v>
      </c>
      <c r="R2829" t="s">
        <v>8321</v>
      </c>
      <c r="S2829" s="13">
        <f t="shared" si="177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8"/>
        <v>1.0037894736842106</v>
      </c>
      <c r="P2830" s="6">
        <f t="shared" si="176"/>
        <v>98.30927835051547</v>
      </c>
      <c r="Q2830" t="s">
        <v>8320</v>
      </c>
      <c r="R2830" t="s">
        <v>8321</v>
      </c>
      <c r="S2830" s="13">
        <f t="shared" si="177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8"/>
        <v>1.0651999999999999</v>
      </c>
      <c r="P2831" s="6">
        <f t="shared" si="176"/>
        <v>35.039473684210527</v>
      </c>
      <c r="Q2831" t="s">
        <v>8320</v>
      </c>
      <c r="R2831" t="s">
        <v>8321</v>
      </c>
      <c r="S2831" s="13">
        <f t="shared" si="177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8"/>
        <v>1</v>
      </c>
      <c r="P2832" s="6">
        <f t="shared" si="176"/>
        <v>272.72727272727275</v>
      </c>
      <c r="Q2832" t="s">
        <v>8320</v>
      </c>
      <c r="R2832" t="s">
        <v>8321</v>
      </c>
      <c r="S2832" s="13">
        <f t="shared" si="177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8"/>
        <v>1.1066666666666667</v>
      </c>
      <c r="P2833" s="6">
        <f t="shared" si="176"/>
        <v>63.846153846153847</v>
      </c>
      <c r="Q2833" t="s">
        <v>8320</v>
      </c>
      <c r="R2833" t="s">
        <v>8321</v>
      </c>
      <c r="S2833" s="13">
        <f t="shared" si="177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8"/>
        <v>1.1471959999999999</v>
      </c>
      <c r="P2834" s="6">
        <f t="shared" si="176"/>
        <v>30.189368421052631</v>
      </c>
      <c r="Q2834" t="s">
        <v>8320</v>
      </c>
      <c r="R2834" t="s">
        <v>8321</v>
      </c>
      <c r="S2834" s="13">
        <f t="shared" si="177"/>
        <v>41938.709421296298</v>
      </c>
      <c r="T2834" s="12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8"/>
        <v>1.0825925925925926</v>
      </c>
      <c r="P2835" s="6">
        <f t="shared" si="176"/>
        <v>83.51428571428572</v>
      </c>
      <c r="Q2835" t="s">
        <v>8320</v>
      </c>
      <c r="R2835" t="s">
        <v>8321</v>
      </c>
      <c r="S2835" s="13">
        <f t="shared" si="177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8"/>
        <v>1.7</v>
      </c>
      <c r="P2836" s="6">
        <f t="shared" si="176"/>
        <v>64.761904761904759</v>
      </c>
      <c r="Q2836" t="s">
        <v>8320</v>
      </c>
      <c r="R2836" t="s">
        <v>8321</v>
      </c>
      <c r="S2836" s="13">
        <f t="shared" si="177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8"/>
        <v>1.8709899999999999</v>
      </c>
      <c r="P2837" s="6">
        <f t="shared" si="176"/>
        <v>20.118172043010752</v>
      </c>
      <c r="Q2837" t="s">
        <v>8320</v>
      </c>
      <c r="R2837" t="s">
        <v>8321</v>
      </c>
      <c r="S2837" s="13">
        <f t="shared" si="177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8"/>
        <v>1.0777777777777777</v>
      </c>
      <c r="P2838" s="6">
        <f t="shared" si="176"/>
        <v>44.090909090909093</v>
      </c>
      <c r="Q2838" t="s">
        <v>8320</v>
      </c>
      <c r="R2838" t="s">
        <v>8321</v>
      </c>
      <c r="S2838" s="13">
        <f t="shared" si="177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8"/>
        <v>1</v>
      </c>
      <c r="P2839" s="6">
        <f t="shared" si="176"/>
        <v>40.476190476190474</v>
      </c>
      <c r="Q2839" t="s">
        <v>8320</v>
      </c>
      <c r="R2839" t="s">
        <v>8321</v>
      </c>
      <c r="S2839" s="13">
        <f t="shared" si="177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8"/>
        <v>1.2024999999999999</v>
      </c>
      <c r="P2840" s="6">
        <f t="shared" si="176"/>
        <v>44.537037037037038</v>
      </c>
      <c r="Q2840" t="s">
        <v>8320</v>
      </c>
      <c r="R2840" t="s">
        <v>8321</v>
      </c>
      <c r="S2840" s="13">
        <f t="shared" si="177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8"/>
        <v>1.1142857142857143</v>
      </c>
      <c r="P2841" s="6">
        <f t="shared" si="176"/>
        <v>125.80645161290323</v>
      </c>
      <c r="Q2841" t="s">
        <v>8320</v>
      </c>
      <c r="R2841" t="s">
        <v>8321</v>
      </c>
      <c r="S2841" s="13">
        <f t="shared" si="177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8"/>
        <v>1.04</v>
      </c>
      <c r="P2842" s="6">
        <f t="shared" si="176"/>
        <v>19.696969696969695</v>
      </c>
      <c r="Q2842" t="s">
        <v>8320</v>
      </c>
      <c r="R2842" t="s">
        <v>8321</v>
      </c>
      <c r="S2842" s="13">
        <f t="shared" si="177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8"/>
        <v>0.01</v>
      </c>
      <c r="P2843" s="6">
        <f t="shared" si="176"/>
        <v>10</v>
      </c>
      <c r="Q2843" t="s">
        <v>8320</v>
      </c>
      <c r="R2843" t="s">
        <v>8321</v>
      </c>
      <c r="S2843" s="13">
        <f t="shared" si="177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8"/>
        <v>0</v>
      </c>
      <c r="P2844" s="6" t="e">
        <f t="shared" si="176"/>
        <v>#DIV/0!</v>
      </c>
      <c r="Q2844" t="s">
        <v>8320</v>
      </c>
      <c r="R2844" t="s">
        <v>8321</v>
      </c>
      <c r="S2844" s="13">
        <f t="shared" si="177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8"/>
        <v>0</v>
      </c>
      <c r="P2845" s="6" t="e">
        <f t="shared" si="176"/>
        <v>#DIV/0!</v>
      </c>
      <c r="Q2845" t="s">
        <v>8320</v>
      </c>
      <c r="R2845" t="s">
        <v>8321</v>
      </c>
      <c r="S2845" s="13">
        <f t="shared" si="177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8"/>
        <v>5.4545454545454543E-2</v>
      </c>
      <c r="P2846" s="6">
        <f t="shared" si="176"/>
        <v>30</v>
      </c>
      <c r="Q2846" t="s">
        <v>8320</v>
      </c>
      <c r="R2846" t="s">
        <v>8321</v>
      </c>
      <c r="S2846" s="13">
        <f t="shared" si="177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8"/>
        <v>0.31546666666666667</v>
      </c>
      <c r="P2847" s="6">
        <f t="shared" si="176"/>
        <v>60.666666666666664</v>
      </c>
      <c r="Q2847" t="s">
        <v>8320</v>
      </c>
      <c r="R2847" t="s">
        <v>8321</v>
      </c>
      <c r="S2847" s="13">
        <f t="shared" si="177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8"/>
        <v>0</v>
      </c>
      <c r="P2848" s="6" t="e">
        <f t="shared" si="176"/>
        <v>#DIV/0!</v>
      </c>
      <c r="Q2848" t="s">
        <v>8320</v>
      </c>
      <c r="R2848" t="s">
        <v>8321</v>
      </c>
      <c r="S2848" s="13">
        <f t="shared" si="177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8"/>
        <v>0</v>
      </c>
      <c r="P2849" s="6" t="e">
        <f t="shared" si="176"/>
        <v>#DIV/0!</v>
      </c>
      <c r="Q2849" t="s">
        <v>8320</v>
      </c>
      <c r="R2849" t="s">
        <v>8321</v>
      </c>
      <c r="S2849" s="13">
        <f t="shared" si="177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8"/>
        <v>2E-3</v>
      </c>
      <c r="P2850" s="6">
        <f t="shared" si="176"/>
        <v>23.333333333333332</v>
      </c>
      <c r="Q2850" t="s">
        <v>8320</v>
      </c>
      <c r="R2850" t="s">
        <v>8321</v>
      </c>
      <c r="S2850" s="13">
        <f t="shared" si="177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8"/>
        <v>0.01</v>
      </c>
      <c r="P2851" s="6">
        <f t="shared" si="176"/>
        <v>5</v>
      </c>
      <c r="Q2851" t="s">
        <v>8320</v>
      </c>
      <c r="R2851" t="s">
        <v>8321</v>
      </c>
      <c r="S2851" s="13">
        <f t="shared" si="177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8"/>
        <v>3.8875E-2</v>
      </c>
      <c r="P2852" s="6">
        <f t="shared" si="176"/>
        <v>23.923076923076923</v>
      </c>
      <c r="Q2852" t="s">
        <v>8320</v>
      </c>
      <c r="R2852" t="s">
        <v>8321</v>
      </c>
      <c r="S2852" s="13">
        <f t="shared" si="177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8"/>
        <v>0</v>
      </c>
      <c r="P2853" s="6" t="e">
        <f t="shared" si="176"/>
        <v>#DIV/0!</v>
      </c>
      <c r="Q2853" t="s">
        <v>8320</v>
      </c>
      <c r="R2853" t="s">
        <v>8321</v>
      </c>
      <c r="S2853" s="13">
        <f t="shared" si="177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8"/>
        <v>1.9E-2</v>
      </c>
      <c r="P2854" s="6">
        <f t="shared" si="176"/>
        <v>15.833333333333334</v>
      </c>
      <c r="Q2854" t="s">
        <v>8320</v>
      </c>
      <c r="R2854" t="s">
        <v>8321</v>
      </c>
      <c r="S2854" s="13">
        <f t="shared" si="177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8"/>
        <v>0</v>
      </c>
      <c r="P2855" s="6" t="e">
        <f t="shared" si="176"/>
        <v>#DIV/0!</v>
      </c>
      <c r="Q2855" t="s">
        <v>8320</v>
      </c>
      <c r="R2855" t="s">
        <v>8321</v>
      </c>
      <c r="S2855" s="13">
        <f t="shared" si="177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8"/>
        <v>0.41699999999999998</v>
      </c>
      <c r="P2856" s="6">
        <f t="shared" si="176"/>
        <v>29.785714285714285</v>
      </c>
      <c r="Q2856" t="s">
        <v>8320</v>
      </c>
      <c r="R2856" t="s">
        <v>8321</v>
      </c>
      <c r="S2856" s="13">
        <f t="shared" si="177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8"/>
        <v>0.5</v>
      </c>
      <c r="P2857" s="6">
        <f t="shared" si="176"/>
        <v>60</v>
      </c>
      <c r="Q2857" t="s">
        <v>8320</v>
      </c>
      <c r="R2857" t="s">
        <v>8321</v>
      </c>
      <c r="S2857" s="13">
        <f t="shared" si="177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8"/>
        <v>4.8666666666666664E-2</v>
      </c>
      <c r="P2858" s="6">
        <f t="shared" si="176"/>
        <v>24.333333333333332</v>
      </c>
      <c r="Q2858" t="s">
        <v>8320</v>
      </c>
      <c r="R2858" t="s">
        <v>8321</v>
      </c>
      <c r="S2858" s="13">
        <f t="shared" si="177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8"/>
        <v>0.19736842105263158</v>
      </c>
      <c r="P2859" s="6">
        <f t="shared" si="176"/>
        <v>500</v>
      </c>
      <c r="Q2859" t="s">
        <v>8320</v>
      </c>
      <c r="R2859" t="s">
        <v>8321</v>
      </c>
      <c r="S2859" s="13">
        <f t="shared" si="177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8"/>
        <v>0</v>
      </c>
      <c r="P2860" s="6" t="e">
        <f t="shared" si="176"/>
        <v>#DIV/0!</v>
      </c>
      <c r="Q2860" t="s">
        <v>8320</v>
      </c>
      <c r="R2860" t="s">
        <v>8321</v>
      </c>
      <c r="S2860" s="13">
        <f t="shared" si="177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8"/>
        <v>1.7500000000000002E-2</v>
      </c>
      <c r="P2861" s="6">
        <f t="shared" si="176"/>
        <v>35</v>
      </c>
      <c r="Q2861" t="s">
        <v>8320</v>
      </c>
      <c r="R2861" t="s">
        <v>8321</v>
      </c>
      <c r="S2861" s="13">
        <f t="shared" si="177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8"/>
        <v>6.6500000000000004E-2</v>
      </c>
      <c r="P2862" s="6">
        <f t="shared" si="176"/>
        <v>29.555555555555557</v>
      </c>
      <c r="Q2862" t="s">
        <v>8320</v>
      </c>
      <c r="R2862" t="s">
        <v>8321</v>
      </c>
      <c r="S2862" s="13">
        <f t="shared" si="177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8"/>
        <v>0.32</v>
      </c>
      <c r="P2863" s="6">
        <f t="shared" si="176"/>
        <v>26.666666666666668</v>
      </c>
      <c r="Q2863" t="s">
        <v>8320</v>
      </c>
      <c r="R2863" t="s">
        <v>8321</v>
      </c>
      <c r="S2863" s="13">
        <f t="shared" si="177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8"/>
        <v>4.3307086614173228E-3</v>
      </c>
      <c r="P2864" s="6">
        <f t="shared" si="176"/>
        <v>18.333333333333332</v>
      </c>
      <c r="Q2864" t="s">
        <v>8320</v>
      </c>
      <c r="R2864" t="s">
        <v>8321</v>
      </c>
      <c r="S2864" s="13">
        <f t="shared" si="177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8"/>
        <v>4.0000000000000002E-4</v>
      </c>
      <c r="P2865" s="6">
        <f t="shared" si="176"/>
        <v>20</v>
      </c>
      <c r="Q2865" t="s">
        <v>8320</v>
      </c>
      <c r="R2865" t="s">
        <v>8321</v>
      </c>
      <c r="S2865" s="13">
        <f t="shared" si="177"/>
        <v>41831.675034722226</v>
      </c>
      <c r="T2865" s="12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8"/>
        <v>1.6E-2</v>
      </c>
      <c r="P2866" s="6">
        <f t="shared" si="176"/>
        <v>13.333333333333334</v>
      </c>
      <c r="Q2866" t="s">
        <v>8320</v>
      </c>
      <c r="R2866" t="s">
        <v>8321</v>
      </c>
      <c r="S2866" s="13">
        <f t="shared" si="177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8"/>
        <v>0</v>
      </c>
      <c r="P2867" s="6" t="e">
        <f t="shared" si="176"/>
        <v>#DIV/0!</v>
      </c>
      <c r="Q2867" t="s">
        <v>8320</v>
      </c>
      <c r="R2867" t="s">
        <v>8321</v>
      </c>
      <c r="S2867" s="13">
        <f t="shared" si="177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8"/>
        <v>8.9999999999999993E-3</v>
      </c>
      <c r="P2868" s="6">
        <f t="shared" si="176"/>
        <v>22.5</v>
      </c>
      <c r="Q2868" t="s">
        <v>8320</v>
      </c>
      <c r="R2868" t="s">
        <v>8321</v>
      </c>
      <c r="S2868" s="13">
        <f t="shared" si="177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8"/>
        <v>0.2016</v>
      </c>
      <c r="P2869" s="6">
        <f t="shared" si="176"/>
        <v>50.4</v>
      </c>
      <c r="Q2869" t="s">
        <v>8320</v>
      </c>
      <c r="R2869" t="s">
        <v>8321</v>
      </c>
      <c r="S2869" s="13">
        <f t="shared" si="177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8"/>
        <v>0.42011733333333334</v>
      </c>
      <c r="P2870" s="6">
        <f t="shared" si="176"/>
        <v>105.02933333333334</v>
      </c>
      <c r="Q2870" t="s">
        <v>8320</v>
      </c>
      <c r="R2870" t="s">
        <v>8321</v>
      </c>
      <c r="S2870" s="13">
        <f t="shared" si="177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8"/>
        <v>8.8500000000000002E-3</v>
      </c>
      <c r="P2871" s="6">
        <f t="shared" si="176"/>
        <v>35.4</v>
      </c>
      <c r="Q2871" t="s">
        <v>8320</v>
      </c>
      <c r="R2871" t="s">
        <v>8321</v>
      </c>
      <c r="S2871" s="13">
        <f t="shared" si="177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8"/>
        <v>0.15</v>
      </c>
      <c r="P2872" s="6">
        <f t="shared" si="176"/>
        <v>83.333333333333329</v>
      </c>
      <c r="Q2872" t="s">
        <v>8320</v>
      </c>
      <c r="R2872" t="s">
        <v>8321</v>
      </c>
      <c r="S2872" s="13">
        <f t="shared" si="177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8"/>
        <v>4.6699999999999998E-2</v>
      </c>
      <c r="P2873" s="6">
        <f t="shared" si="176"/>
        <v>35.92307692307692</v>
      </c>
      <c r="Q2873" t="s">
        <v>8320</v>
      </c>
      <c r="R2873" t="s">
        <v>8321</v>
      </c>
      <c r="S2873" s="13">
        <f t="shared" si="177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8"/>
        <v>0</v>
      </c>
      <c r="P2874" s="6" t="e">
        <f t="shared" si="176"/>
        <v>#DIV/0!</v>
      </c>
      <c r="Q2874" t="s">
        <v>8320</v>
      </c>
      <c r="R2874" t="s">
        <v>8321</v>
      </c>
      <c r="S2874" s="13">
        <f t="shared" si="177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8"/>
        <v>0.38119999999999998</v>
      </c>
      <c r="P2875" s="6">
        <f t="shared" si="176"/>
        <v>119.125</v>
      </c>
      <c r="Q2875" t="s">
        <v>8320</v>
      </c>
      <c r="R2875" t="s">
        <v>8321</v>
      </c>
      <c r="S2875" s="13">
        <f t="shared" si="177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8"/>
        <v>5.4199999999999998E-2</v>
      </c>
      <c r="P2876" s="6">
        <f t="shared" si="176"/>
        <v>90.333333333333329</v>
      </c>
      <c r="Q2876" t="s">
        <v>8320</v>
      </c>
      <c r="R2876" t="s">
        <v>8321</v>
      </c>
      <c r="S2876" s="13">
        <f t="shared" si="177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8"/>
        <v>3.5E-4</v>
      </c>
      <c r="P2877" s="6">
        <f t="shared" si="176"/>
        <v>2.3333333333333335</v>
      </c>
      <c r="Q2877" t="s">
        <v>8320</v>
      </c>
      <c r="R2877" t="s">
        <v>8321</v>
      </c>
      <c r="S2877" s="13">
        <f t="shared" si="177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8"/>
        <v>0</v>
      </c>
      <c r="P2878" s="6" t="e">
        <f t="shared" si="176"/>
        <v>#DIV/0!</v>
      </c>
      <c r="Q2878" t="s">
        <v>8320</v>
      </c>
      <c r="R2878" t="s">
        <v>8321</v>
      </c>
      <c r="S2878" s="13">
        <f t="shared" si="177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8"/>
        <v>0.10833333333333334</v>
      </c>
      <c r="P2879" s="6">
        <f t="shared" si="176"/>
        <v>108.33333333333333</v>
      </c>
      <c r="Q2879" t="s">
        <v>8320</v>
      </c>
      <c r="R2879" t="s">
        <v>8321</v>
      </c>
      <c r="S2879" s="13">
        <f t="shared" si="177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8"/>
        <v>2.1000000000000001E-2</v>
      </c>
      <c r="P2880" s="6">
        <f t="shared" si="176"/>
        <v>15.75</v>
      </c>
      <c r="Q2880" t="s">
        <v>8320</v>
      </c>
      <c r="R2880" t="s">
        <v>8321</v>
      </c>
      <c r="S2880" s="13">
        <f t="shared" si="177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8"/>
        <v>2.5892857142857141E-3</v>
      </c>
      <c r="P2881" s="6">
        <f t="shared" si="176"/>
        <v>29</v>
      </c>
      <c r="Q2881" t="s">
        <v>8320</v>
      </c>
      <c r="R2881" t="s">
        <v>8321</v>
      </c>
      <c r="S2881" s="13">
        <f t="shared" si="177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8"/>
        <v>0.23333333333333334</v>
      </c>
      <c r="P2882" s="6">
        <f t="shared" ref="P2882:P2945" si="180">E2882/L2882</f>
        <v>96.551724137931032</v>
      </c>
      <c r="Q2882" t="s">
        <v>8320</v>
      </c>
      <c r="R2882" t="s">
        <v>8321</v>
      </c>
      <c r="S2882" s="13">
        <f t="shared" ref="S2882:S2945" si="181">(((J2882/60)/60)/24)+DATE(1970,1,1)</f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78"/>
        <v>0</v>
      </c>
      <c r="P2883" s="6" t="e">
        <f t="shared" si="180"/>
        <v>#DIV/0!</v>
      </c>
      <c r="Q2883" t="s">
        <v>8320</v>
      </c>
      <c r="R2883" t="s">
        <v>8321</v>
      </c>
      <c r="S2883" s="13">
        <f t="shared" si="181"/>
        <v>41916.597638888888</v>
      </c>
      <c r="T2883" s="12">
        <f t="shared" si="179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ref="O2884:O2947" si="182">E2884/D2884</f>
        <v>0.33600000000000002</v>
      </c>
      <c r="P2884" s="6">
        <f t="shared" si="180"/>
        <v>63</v>
      </c>
      <c r="Q2884" t="s">
        <v>8320</v>
      </c>
      <c r="R2884" t="s">
        <v>8321</v>
      </c>
      <c r="S2884" s="13">
        <f t="shared" si="181"/>
        <v>42461.596273148149</v>
      </c>
      <c r="T2884" s="12">
        <f t="shared" ref="T2884:T2947" si="183"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2"/>
        <v>0.1908</v>
      </c>
      <c r="P2885" s="6">
        <f t="shared" si="180"/>
        <v>381.6</v>
      </c>
      <c r="Q2885" t="s">
        <v>8320</v>
      </c>
      <c r="R2885" t="s">
        <v>8321</v>
      </c>
      <c r="S2885" s="13">
        <f t="shared" si="181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2"/>
        <v>4.1111111111111114E-3</v>
      </c>
      <c r="P2886" s="6">
        <f t="shared" si="180"/>
        <v>46.25</v>
      </c>
      <c r="Q2886" t="s">
        <v>8320</v>
      </c>
      <c r="R2886" t="s">
        <v>8321</v>
      </c>
      <c r="S2886" s="13">
        <f t="shared" si="181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2"/>
        <v>0.32500000000000001</v>
      </c>
      <c r="P2887" s="6">
        <f t="shared" si="180"/>
        <v>26</v>
      </c>
      <c r="Q2887" t="s">
        <v>8320</v>
      </c>
      <c r="R2887" t="s">
        <v>8321</v>
      </c>
      <c r="S2887" s="13">
        <f t="shared" si="181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2"/>
        <v>0.05</v>
      </c>
      <c r="P2888" s="6">
        <f t="shared" si="180"/>
        <v>10</v>
      </c>
      <c r="Q2888" t="s">
        <v>8320</v>
      </c>
      <c r="R2888" t="s">
        <v>8321</v>
      </c>
      <c r="S2888" s="13">
        <f t="shared" si="181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2"/>
        <v>1.6666666666666668E-3</v>
      </c>
      <c r="P2889" s="6">
        <f t="shared" si="180"/>
        <v>5</v>
      </c>
      <c r="Q2889" t="s">
        <v>8320</v>
      </c>
      <c r="R2889" t="s">
        <v>8321</v>
      </c>
      <c r="S2889" s="13">
        <f t="shared" si="181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2"/>
        <v>0</v>
      </c>
      <c r="P2890" s="6" t="e">
        <f t="shared" si="180"/>
        <v>#DIV/0!</v>
      </c>
      <c r="Q2890" t="s">
        <v>8320</v>
      </c>
      <c r="R2890" t="s">
        <v>8321</v>
      </c>
      <c r="S2890" s="13">
        <f t="shared" si="181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2"/>
        <v>0.38066666666666665</v>
      </c>
      <c r="P2891" s="6">
        <f t="shared" si="180"/>
        <v>81.571428571428569</v>
      </c>
      <c r="Q2891" t="s">
        <v>8320</v>
      </c>
      <c r="R2891" t="s">
        <v>8321</v>
      </c>
      <c r="S2891" s="13">
        <f t="shared" si="181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2"/>
        <v>1.0500000000000001E-2</v>
      </c>
      <c r="P2892" s="6">
        <f t="shared" si="180"/>
        <v>7</v>
      </c>
      <c r="Q2892" t="s">
        <v>8320</v>
      </c>
      <c r="R2892" t="s">
        <v>8321</v>
      </c>
      <c r="S2892" s="13">
        <f t="shared" si="181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2"/>
        <v>2.7300000000000001E-2</v>
      </c>
      <c r="P2893" s="6">
        <f t="shared" si="180"/>
        <v>27.3</v>
      </c>
      <c r="Q2893" t="s">
        <v>8320</v>
      </c>
      <c r="R2893" t="s">
        <v>8321</v>
      </c>
      <c r="S2893" s="13">
        <f t="shared" si="181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2"/>
        <v>9.0909090909090912E-2</v>
      </c>
      <c r="P2894" s="6">
        <f t="shared" si="180"/>
        <v>29.411764705882351</v>
      </c>
      <c r="Q2894" t="s">
        <v>8320</v>
      </c>
      <c r="R2894" t="s">
        <v>8321</v>
      </c>
      <c r="S2894" s="13">
        <f t="shared" si="181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2"/>
        <v>5.0000000000000001E-3</v>
      </c>
      <c r="P2895" s="6">
        <f t="shared" si="180"/>
        <v>12.5</v>
      </c>
      <c r="Q2895" t="s">
        <v>8320</v>
      </c>
      <c r="R2895" t="s">
        <v>8321</v>
      </c>
      <c r="S2895" s="13">
        <f t="shared" si="181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2"/>
        <v>0</v>
      </c>
      <c r="P2896" s="6" t="e">
        <f t="shared" si="180"/>
        <v>#DIV/0!</v>
      </c>
      <c r="Q2896" t="s">
        <v>8320</v>
      </c>
      <c r="R2896" t="s">
        <v>8321</v>
      </c>
      <c r="S2896" s="13">
        <f t="shared" si="181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2"/>
        <v>4.5999999999999999E-2</v>
      </c>
      <c r="P2897" s="6">
        <f t="shared" si="180"/>
        <v>5.75</v>
      </c>
      <c r="Q2897" t="s">
        <v>8320</v>
      </c>
      <c r="R2897" t="s">
        <v>8321</v>
      </c>
      <c r="S2897" s="13">
        <f t="shared" si="181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2"/>
        <v>0.20833333333333334</v>
      </c>
      <c r="P2898" s="6">
        <f t="shared" si="180"/>
        <v>52.083333333333336</v>
      </c>
      <c r="Q2898" t="s">
        <v>8320</v>
      </c>
      <c r="R2898" t="s">
        <v>8321</v>
      </c>
      <c r="S2898" s="13">
        <f t="shared" si="181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2"/>
        <v>4.583333333333333E-2</v>
      </c>
      <c r="P2899" s="6">
        <f t="shared" si="180"/>
        <v>183.33333333333334</v>
      </c>
      <c r="Q2899" t="s">
        <v>8320</v>
      </c>
      <c r="R2899" t="s">
        <v>8321</v>
      </c>
      <c r="S2899" s="13">
        <f t="shared" si="181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2"/>
        <v>4.2133333333333335E-2</v>
      </c>
      <c r="P2900" s="6">
        <f t="shared" si="180"/>
        <v>26.333333333333332</v>
      </c>
      <c r="Q2900" t="s">
        <v>8320</v>
      </c>
      <c r="R2900" t="s">
        <v>8321</v>
      </c>
      <c r="S2900" s="13">
        <f t="shared" si="181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2"/>
        <v>0</v>
      </c>
      <c r="P2901" s="6" t="e">
        <f t="shared" si="180"/>
        <v>#DIV/0!</v>
      </c>
      <c r="Q2901" t="s">
        <v>8320</v>
      </c>
      <c r="R2901" t="s">
        <v>8321</v>
      </c>
      <c r="S2901" s="13">
        <f t="shared" si="181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2"/>
        <v>0.61909090909090914</v>
      </c>
      <c r="P2902" s="6">
        <f t="shared" si="180"/>
        <v>486.42857142857144</v>
      </c>
      <c r="Q2902" t="s">
        <v>8320</v>
      </c>
      <c r="R2902" t="s">
        <v>8321</v>
      </c>
      <c r="S2902" s="13">
        <f t="shared" si="181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2"/>
        <v>8.0000000000000002E-3</v>
      </c>
      <c r="P2903" s="6">
        <f t="shared" si="180"/>
        <v>3</v>
      </c>
      <c r="Q2903" t="s">
        <v>8320</v>
      </c>
      <c r="R2903" t="s">
        <v>8321</v>
      </c>
      <c r="S2903" s="13">
        <f t="shared" si="181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2"/>
        <v>1.6666666666666666E-4</v>
      </c>
      <c r="P2904" s="6">
        <f t="shared" si="180"/>
        <v>25</v>
      </c>
      <c r="Q2904" t="s">
        <v>8320</v>
      </c>
      <c r="R2904" t="s">
        <v>8321</v>
      </c>
      <c r="S2904" s="13">
        <f t="shared" si="181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2"/>
        <v>7.7999999999999996E-3</v>
      </c>
      <c r="P2905" s="6">
        <f t="shared" si="180"/>
        <v>9.75</v>
      </c>
      <c r="Q2905" t="s">
        <v>8320</v>
      </c>
      <c r="R2905" t="s">
        <v>8321</v>
      </c>
      <c r="S2905" s="13">
        <f t="shared" si="181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2"/>
        <v>0.05</v>
      </c>
      <c r="P2906" s="6">
        <f t="shared" si="180"/>
        <v>18.75</v>
      </c>
      <c r="Q2906" t="s">
        <v>8320</v>
      </c>
      <c r="R2906" t="s">
        <v>8321</v>
      </c>
      <c r="S2906" s="13">
        <f t="shared" si="181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2"/>
        <v>0.17771428571428571</v>
      </c>
      <c r="P2907" s="6">
        <f t="shared" si="180"/>
        <v>36.588235294117645</v>
      </c>
      <c r="Q2907" t="s">
        <v>8320</v>
      </c>
      <c r="R2907" t="s">
        <v>8321</v>
      </c>
      <c r="S2907" s="13">
        <f t="shared" si="181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2"/>
        <v>9.4166666666666662E-2</v>
      </c>
      <c r="P2908" s="6">
        <f t="shared" si="180"/>
        <v>80.714285714285708</v>
      </c>
      <c r="Q2908" t="s">
        <v>8320</v>
      </c>
      <c r="R2908" t="s">
        <v>8321</v>
      </c>
      <c r="S2908" s="13">
        <f t="shared" si="181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2"/>
        <v>8.0000000000000004E-4</v>
      </c>
      <c r="P2909" s="6">
        <f t="shared" si="180"/>
        <v>1</v>
      </c>
      <c r="Q2909" t="s">
        <v>8320</v>
      </c>
      <c r="R2909" t="s">
        <v>8321</v>
      </c>
      <c r="S2909" s="13">
        <f t="shared" si="181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2"/>
        <v>2.75E-2</v>
      </c>
      <c r="P2910" s="6">
        <f t="shared" si="180"/>
        <v>52.8</v>
      </c>
      <c r="Q2910" t="s">
        <v>8320</v>
      </c>
      <c r="R2910" t="s">
        <v>8321</v>
      </c>
      <c r="S2910" s="13">
        <f t="shared" si="181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2"/>
        <v>1.1111111111111112E-4</v>
      </c>
      <c r="P2911" s="6">
        <f t="shared" si="180"/>
        <v>20</v>
      </c>
      <c r="Q2911" t="s">
        <v>8320</v>
      </c>
      <c r="R2911" t="s">
        <v>8321</v>
      </c>
      <c r="S2911" s="13">
        <f t="shared" si="181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2"/>
        <v>3.3333333333333335E-5</v>
      </c>
      <c r="P2912" s="6">
        <f t="shared" si="180"/>
        <v>1</v>
      </c>
      <c r="Q2912" t="s">
        <v>8320</v>
      </c>
      <c r="R2912" t="s">
        <v>8321</v>
      </c>
      <c r="S2912" s="13">
        <f t="shared" si="181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2"/>
        <v>0.36499999999999999</v>
      </c>
      <c r="P2913" s="6">
        <f t="shared" si="180"/>
        <v>46.928571428571431</v>
      </c>
      <c r="Q2913" t="s">
        <v>8320</v>
      </c>
      <c r="R2913" t="s">
        <v>8321</v>
      </c>
      <c r="S2913" s="13">
        <f t="shared" si="181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2"/>
        <v>0.14058171745152354</v>
      </c>
      <c r="P2914" s="6">
        <f t="shared" si="180"/>
        <v>78.07692307692308</v>
      </c>
      <c r="Q2914" t="s">
        <v>8320</v>
      </c>
      <c r="R2914" t="s">
        <v>8321</v>
      </c>
      <c r="S2914" s="13">
        <f t="shared" si="181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2"/>
        <v>2.0000000000000001E-4</v>
      </c>
      <c r="P2915" s="6">
        <f t="shared" si="180"/>
        <v>1</v>
      </c>
      <c r="Q2915" t="s">
        <v>8320</v>
      </c>
      <c r="R2915" t="s">
        <v>8321</v>
      </c>
      <c r="S2915" s="13">
        <f t="shared" si="181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2"/>
        <v>4.0000000000000003E-5</v>
      </c>
      <c r="P2916" s="6">
        <f t="shared" si="180"/>
        <v>1</v>
      </c>
      <c r="Q2916" t="s">
        <v>8320</v>
      </c>
      <c r="R2916" t="s">
        <v>8321</v>
      </c>
      <c r="S2916" s="13">
        <f t="shared" si="181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2"/>
        <v>0.61099999999999999</v>
      </c>
      <c r="P2917" s="6">
        <f t="shared" si="180"/>
        <v>203.66666666666666</v>
      </c>
      <c r="Q2917" t="s">
        <v>8320</v>
      </c>
      <c r="R2917" t="s">
        <v>8321</v>
      </c>
      <c r="S2917" s="13">
        <f t="shared" si="181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2"/>
        <v>7.8378378378378383E-2</v>
      </c>
      <c r="P2918" s="6">
        <f t="shared" si="180"/>
        <v>20.714285714285715</v>
      </c>
      <c r="Q2918" t="s">
        <v>8320</v>
      </c>
      <c r="R2918" t="s">
        <v>8321</v>
      </c>
      <c r="S2918" s="13">
        <f t="shared" si="181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2"/>
        <v>0.2185</v>
      </c>
      <c r="P2919" s="6">
        <f t="shared" si="180"/>
        <v>48.555555555555557</v>
      </c>
      <c r="Q2919" t="s">
        <v>8320</v>
      </c>
      <c r="R2919" t="s">
        <v>8321</v>
      </c>
      <c r="S2919" s="13">
        <f t="shared" si="181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2"/>
        <v>0.27239999999999998</v>
      </c>
      <c r="P2920" s="6">
        <f t="shared" si="180"/>
        <v>68.099999999999994</v>
      </c>
      <c r="Q2920" t="s">
        <v>8320</v>
      </c>
      <c r="R2920" t="s">
        <v>8321</v>
      </c>
      <c r="S2920" s="13">
        <f t="shared" si="181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2"/>
        <v>8.5000000000000006E-2</v>
      </c>
      <c r="P2921" s="6">
        <f t="shared" si="180"/>
        <v>8.5</v>
      </c>
      <c r="Q2921" t="s">
        <v>8320</v>
      </c>
      <c r="R2921" t="s">
        <v>8321</v>
      </c>
      <c r="S2921" s="13">
        <f t="shared" si="181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2"/>
        <v>0.26840000000000003</v>
      </c>
      <c r="P2922" s="6">
        <f t="shared" si="180"/>
        <v>51.615384615384613</v>
      </c>
      <c r="Q2922" t="s">
        <v>8320</v>
      </c>
      <c r="R2922" t="s">
        <v>8321</v>
      </c>
      <c r="S2922" s="13">
        <f t="shared" si="181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2"/>
        <v>1.29</v>
      </c>
      <c r="P2923" s="6">
        <f t="shared" si="180"/>
        <v>43</v>
      </c>
      <c r="Q2923" t="s">
        <v>8320</v>
      </c>
      <c r="R2923" t="s">
        <v>8362</v>
      </c>
      <c r="S2923" s="13">
        <f t="shared" si="181"/>
        <v>41877.886620370373</v>
      </c>
      <c r="T2923" s="12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2"/>
        <v>1</v>
      </c>
      <c r="P2924" s="6">
        <f t="shared" si="180"/>
        <v>83.333333333333329</v>
      </c>
      <c r="Q2924" t="s">
        <v>8320</v>
      </c>
      <c r="R2924" t="s">
        <v>8362</v>
      </c>
      <c r="S2924" s="13">
        <f t="shared" si="181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2"/>
        <v>1</v>
      </c>
      <c r="P2925" s="6">
        <f t="shared" si="180"/>
        <v>30</v>
      </c>
      <c r="Q2925" t="s">
        <v>8320</v>
      </c>
      <c r="R2925" t="s">
        <v>8362</v>
      </c>
      <c r="S2925" s="13">
        <f t="shared" si="181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2"/>
        <v>1.032</v>
      </c>
      <c r="P2926" s="6">
        <f t="shared" si="180"/>
        <v>175.51020408163265</v>
      </c>
      <c r="Q2926" t="s">
        <v>8320</v>
      </c>
      <c r="R2926" t="s">
        <v>8362</v>
      </c>
      <c r="S2926" s="13">
        <f t="shared" si="181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2"/>
        <v>1.0244597777777777</v>
      </c>
      <c r="P2927" s="6">
        <f t="shared" si="180"/>
        <v>231.66175879396985</v>
      </c>
      <c r="Q2927" t="s">
        <v>8320</v>
      </c>
      <c r="R2927" t="s">
        <v>8362</v>
      </c>
      <c r="S2927" s="13">
        <f t="shared" si="181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2"/>
        <v>1.25</v>
      </c>
      <c r="P2928" s="6">
        <f t="shared" si="180"/>
        <v>75</v>
      </c>
      <c r="Q2928" t="s">
        <v>8320</v>
      </c>
      <c r="R2928" t="s">
        <v>8362</v>
      </c>
      <c r="S2928" s="13">
        <f t="shared" si="181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2"/>
        <v>1.3083333333333333</v>
      </c>
      <c r="P2929" s="6">
        <f t="shared" si="180"/>
        <v>112.14285714285714</v>
      </c>
      <c r="Q2929" t="s">
        <v>8320</v>
      </c>
      <c r="R2929" t="s">
        <v>8362</v>
      </c>
      <c r="S2929" s="13">
        <f t="shared" si="181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2"/>
        <v>1</v>
      </c>
      <c r="P2930" s="6">
        <f t="shared" si="180"/>
        <v>41.666666666666664</v>
      </c>
      <c r="Q2930" t="s">
        <v>8320</v>
      </c>
      <c r="R2930" t="s">
        <v>8362</v>
      </c>
      <c r="S2930" s="13">
        <f t="shared" si="181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2"/>
        <v>1.02069375</v>
      </c>
      <c r="P2931" s="6">
        <f t="shared" si="180"/>
        <v>255.17343750000001</v>
      </c>
      <c r="Q2931" t="s">
        <v>8320</v>
      </c>
      <c r="R2931" t="s">
        <v>8362</v>
      </c>
      <c r="S2931" s="13">
        <f t="shared" si="181"/>
        <v>41754.564328703702</v>
      </c>
      <c r="T2931" s="12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2"/>
        <v>1.0092000000000001</v>
      </c>
      <c r="P2932" s="6">
        <f t="shared" si="180"/>
        <v>162.7741935483871</v>
      </c>
      <c r="Q2932" t="s">
        <v>8320</v>
      </c>
      <c r="R2932" t="s">
        <v>8362</v>
      </c>
      <c r="S2932" s="13">
        <f t="shared" si="181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2"/>
        <v>1.06</v>
      </c>
      <c r="P2933" s="6">
        <f t="shared" si="180"/>
        <v>88.333333333333329</v>
      </c>
      <c r="Q2933" t="s">
        <v>8320</v>
      </c>
      <c r="R2933" t="s">
        <v>8362</v>
      </c>
      <c r="S2933" s="13">
        <f t="shared" si="181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2"/>
        <v>1.0509677419354839</v>
      </c>
      <c r="P2934" s="6">
        <f t="shared" si="180"/>
        <v>85.736842105263165</v>
      </c>
      <c r="Q2934" t="s">
        <v>8320</v>
      </c>
      <c r="R2934" t="s">
        <v>8362</v>
      </c>
      <c r="S2934" s="13">
        <f t="shared" si="181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2"/>
        <v>1.0276000000000001</v>
      </c>
      <c r="P2935" s="6">
        <f t="shared" si="180"/>
        <v>47.574074074074076</v>
      </c>
      <c r="Q2935" t="s">
        <v>8320</v>
      </c>
      <c r="R2935" t="s">
        <v>8362</v>
      </c>
      <c r="S2935" s="13">
        <f t="shared" si="181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2"/>
        <v>1.08</v>
      </c>
      <c r="P2936" s="6">
        <f t="shared" si="180"/>
        <v>72.972972972972968</v>
      </c>
      <c r="Q2936" t="s">
        <v>8320</v>
      </c>
      <c r="R2936" t="s">
        <v>8362</v>
      </c>
      <c r="S2936" s="13">
        <f t="shared" si="181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2"/>
        <v>1.0088571428571429</v>
      </c>
      <c r="P2937" s="6">
        <f t="shared" si="180"/>
        <v>90.538461538461533</v>
      </c>
      <c r="Q2937" t="s">
        <v>8320</v>
      </c>
      <c r="R2937" t="s">
        <v>8362</v>
      </c>
      <c r="S2937" s="13">
        <f t="shared" si="181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2"/>
        <v>1.28</v>
      </c>
      <c r="P2938" s="6">
        <f t="shared" si="180"/>
        <v>37.647058823529413</v>
      </c>
      <c r="Q2938" t="s">
        <v>8320</v>
      </c>
      <c r="R2938" t="s">
        <v>8362</v>
      </c>
      <c r="S2938" s="13">
        <f t="shared" si="181"/>
        <v>41912.650729166664</v>
      </c>
      <c r="T2938" s="12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2"/>
        <v>1.3333333333333333</v>
      </c>
      <c r="P2939" s="6">
        <f t="shared" si="180"/>
        <v>36.363636363636367</v>
      </c>
      <c r="Q2939" t="s">
        <v>8320</v>
      </c>
      <c r="R2939" t="s">
        <v>8362</v>
      </c>
      <c r="S2939" s="13">
        <f t="shared" si="181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2"/>
        <v>1.0137499999999999</v>
      </c>
      <c r="P2940" s="6">
        <f t="shared" si="180"/>
        <v>126.71875</v>
      </c>
      <c r="Q2940" t="s">
        <v>8320</v>
      </c>
      <c r="R2940" t="s">
        <v>8362</v>
      </c>
      <c r="S2940" s="13">
        <f t="shared" si="181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2"/>
        <v>1.0287500000000001</v>
      </c>
      <c r="P2941" s="6">
        <f t="shared" si="180"/>
        <v>329.2</v>
      </c>
      <c r="Q2941" t="s">
        <v>8320</v>
      </c>
      <c r="R2941" t="s">
        <v>8362</v>
      </c>
      <c r="S2941" s="13">
        <f t="shared" si="181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2"/>
        <v>1.0724</v>
      </c>
      <c r="P2942" s="6">
        <f t="shared" si="180"/>
        <v>81.242424242424249</v>
      </c>
      <c r="Q2942" t="s">
        <v>8320</v>
      </c>
      <c r="R2942" t="s">
        <v>8362</v>
      </c>
      <c r="S2942" s="13">
        <f t="shared" si="181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2"/>
        <v>4.0000000000000003E-5</v>
      </c>
      <c r="P2943" s="6">
        <f t="shared" si="180"/>
        <v>1</v>
      </c>
      <c r="Q2943" t="s">
        <v>8320</v>
      </c>
      <c r="R2943" t="s">
        <v>8360</v>
      </c>
      <c r="S2943" s="13">
        <f t="shared" si="181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2"/>
        <v>0.20424999999999999</v>
      </c>
      <c r="P2944" s="6">
        <f t="shared" si="180"/>
        <v>202.22772277227722</v>
      </c>
      <c r="Q2944" t="s">
        <v>8320</v>
      </c>
      <c r="R2944" t="s">
        <v>8360</v>
      </c>
      <c r="S2944" s="13">
        <f t="shared" si="181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2"/>
        <v>0</v>
      </c>
      <c r="P2945" s="6" t="e">
        <f t="shared" si="180"/>
        <v>#DIV/0!</v>
      </c>
      <c r="Q2945" t="s">
        <v>8320</v>
      </c>
      <c r="R2945" t="s">
        <v>8360</v>
      </c>
      <c r="S2945" s="13">
        <f t="shared" si="181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2"/>
        <v>0.01</v>
      </c>
      <c r="P2946" s="6">
        <f t="shared" ref="P2946:P3009" si="184">E2946/L2946</f>
        <v>100</v>
      </c>
      <c r="Q2946" t="s">
        <v>8320</v>
      </c>
      <c r="R2946" t="s">
        <v>8360</v>
      </c>
      <c r="S2946" s="13">
        <f t="shared" ref="S2946:S3009" si="185">(((J2946/60)/60)/24)+DATE(1970,1,1)</f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2"/>
        <v>0</v>
      </c>
      <c r="P2947" s="6" t="e">
        <f t="shared" si="184"/>
        <v>#DIV/0!</v>
      </c>
      <c r="Q2947" t="s">
        <v>8320</v>
      </c>
      <c r="R2947" t="s">
        <v>8360</v>
      </c>
      <c r="S2947" s="13">
        <f t="shared" si="185"/>
        <v>42118.139583333337</v>
      </c>
      <c r="T2947" s="12">
        <f t="shared" si="183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ref="O2948:O3011" si="186">E2948/D2948</f>
        <v>1E-3</v>
      </c>
      <c r="P2948" s="6">
        <f t="shared" si="184"/>
        <v>1</v>
      </c>
      <c r="Q2948" t="s">
        <v>8320</v>
      </c>
      <c r="R2948" t="s">
        <v>8360</v>
      </c>
      <c r="S2948" s="13">
        <f t="shared" si="185"/>
        <v>42567.531157407408</v>
      </c>
      <c r="T2948" s="12">
        <f t="shared" ref="T2948:T3011" si="187"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6"/>
        <v>4.2880000000000001E-2</v>
      </c>
      <c r="P2949" s="6">
        <f t="shared" si="184"/>
        <v>82.461538461538467</v>
      </c>
      <c r="Q2949" t="s">
        <v>8320</v>
      </c>
      <c r="R2949" t="s">
        <v>8360</v>
      </c>
      <c r="S2949" s="13">
        <f t="shared" si="185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6"/>
        <v>4.8000000000000001E-5</v>
      </c>
      <c r="P2950" s="6">
        <f t="shared" si="184"/>
        <v>2.6666666666666665</v>
      </c>
      <c r="Q2950" t="s">
        <v>8320</v>
      </c>
      <c r="R2950" t="s">
        <v>8360</v>
      </c>
      <c r="S2950" s="13">
        <f t="shared" si="185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6"/>
        <v>2.5000000000000001E-2</v>
      </c>
      <c r="P2951" s="6">
        <f t="shared" si="184"/>
        <v>12.5</v>
      </c>
      <c r="Q2951" t="s">
        <v>8320</v>
      </c>
      <c r="R2951" t="s">
        <v>8360</v>
      </c>
      <c r="S2951" s="13">
        <f t="shared" si="185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6"/>
        <v>0</v>
      </c>
      <c r="P2952" s="6" t="e">
        <f t="shared" si="184"/>
        <v>#DIV/0!</v>
      </c>
      <c r="Q2952" t="s">
        <v>8320</v>
      </c>
      <c r="R2952" t="s">
        <v>8360</v>
      </c>
      <c r="S2952" s="13">
        <f t="shared" si="185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6"/>
        <v>2.1919999999999999E-2</v>
      </c>
      <c r="P2953" s="6">
        <f t="shared" si="184"/>
        <v>18.896551724137932</v>
      </c>
      <c r="Q2953" t="s">
        <v>8320</v>
      </c>
      <c r="R2953" t="s">
        <v>8360</v>
      </c>
      <c r="S2953" s="13">
        <f t="shared" si="185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6"/>
        <v>8.0250000000000002E-2</v>
      </c>
      <c r="P2954" s="6">
        <f t="shared" si="184"/>
        <v>200.625</v>
      </c>
      <c r="Q2954" t="s">
        <v>8320</v>
      </c>
      <c r="R2954" t="s">
        <v>8360</v>
      </c>
      <c r="S2954" s="13">
        <f t="shared" si="185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6"/>
        <v>1.5125E-3</v>
      </c>
      <c r="P2955" s="6">
        <f t="shared" si="184"/>
        <v>201.66666666666666</v>
      </c>
      <c r="Q2955" t="s">
        <v>8320</v>
      </c>
      <c r="R2955" t="s">
        <v>8360</v>
      </c>
      <c r="S2955" s="13">
        <f t="shared" si="185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6"/>
        <v>0</v>
      </c>
      <c r="P2956" s="6" t="e">
        <f t="shared" si="184"/>
        <v>#DIV/0!</v>
      </c>
      <c r="Q2956" t="s">
        <v>8320</v>
      </c>
      <c r="R2956" t="s">
        <v>8360</v>
      </c>
      <c r="S2956" s="13">
        <f t="shared" si="185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6"/>
        <v>0.59583333333333333</v>
      </c>
      <c r="P2957" s="6">
        <f t="shared" si="184"/>
        <v>65</v>
      </c>
      <c r="Q2957" t="s">
        <v>8320</v>
      </c>
      <c r="R2957" t="s">
        <v>8360</v>
      </c>
      <c r="S2957" s="13">
        <f t="shared" si="185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6"/>
        <v>0.16734177215189874</v>
      </c>
      <c r="P2958" s="6">
        <f t="shared" si="184"/>
        <v>66.099999999999994</v>
      </c>
      <c r="Q2958" t="s">
        <v>8320</v>
      </c>
      <c r="R2958" t="s">
        <v>8360</v>
      </c>
      <c r="S2958" s="13">
        <f t="shared" si="185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6"/>
        <v>1.8666666666666668E-2</v>
      </c>
      <c r="P2959" s="6">
        <f t="shared" si="184"/>
        <v>93.333333333333329</v>
      </c>
      <c r="Q2959" t="s">
        <v>8320</v>
      </c>
      <c r="R2959" t="s">
        <v>8360</v>
      </c>
      <c r="S2959" s="13">
        <f t="shared" si="185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6"/>
        <v>0</v>
      </c>
      <c r="P2960" s="6" t="e">
        <f t="shared" si="184"/>
        <v>#DIV/0!</v>
      </c>
      <c r="Q2960" t="s">
        <v>8320</v>
      </c>
      <c r="R2960" t="s">
        <v>8360</v>
      </c>
      <c r="S2960" s="13">
        <f t="shared" si="185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6"/>
        <v>0</v>
      </c>
      <c r="P2961" s="6" t="e">
        <f t="shared" si="184"/>
        <v>#DIV/0!</v>
      </c>
      <c r="Q2961" t="s">
        <v>8320</v>
      </c>
      <c r="R2961" t="s">
        <v>8360</v>
      </c>
      <c r="S2961" s="13">
        <f t="shared" si="185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6"/>
        <v>0</v>
      </c>
      <c r="P2962" s="6" t="e">
        <f t="shared" si="184"/>
        <v>#DIV/0!</v>
      </c>
      <c r="Q2962" t="s">
        <v>8320</v>
      </c>
      <c r="R2962" t="s">
        <v>8360</v>
      </c>
      <c r="S2962" s="13">
        <f t="shared" si="185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6"/>
        <v>1.0962000000000001</v>
      </c>
      <c r="P2963" s="6">
        <f t="shared" si="184"/>
        <v>50.75</v>
      </c>
      <c r="Q2963" t="s">
        <v>8320</v>
      </c>
      <c r="R2963" t="s">
        <v>8321</v>
      </c>
      <c r="S2963" s="13">
        <f t="shared" si="185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6"/>
        <v>1.218</v>
      </c>
      <c r="P2964" s="6">
        <f t="shared" si="184"/>
        <v>60.9</v>
      </c>
      <c r="Q2964" t="s">
        <v>8320</v>
      </c>
      <c r="R2964" t="s">
        <v>8321</v>
      </c>
      <c r="S2964" s="13">
        <f t="shared" si="185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6"/>
        <v>1.0685</v>
      </c>
      <c r="P2965" s="6">
        <f t="shared" si="184"/>
        <v>109.03061224489795</v>
      </c>
      <c r="Q2965" t="s">
        <v>8320</v>
      </c>
      <c r="R2965" t="s">
        <v>8321</v>
      </c>
      <c r="S2965" s="13">
        <f t="shared" si="185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6"/>
        <v>1.0071379999999999</v>
      </c>
      <c r="P2966" s="6">
        <f t="shared" si="184"/>
        <v>25.692295918367346</v>
      </c>
      <c r="Q2966" t="s">
        <v>8320</v>
      </c>
      <c r="R2966" t="s">
        <v>8321</v>
      </c>
      <c r="S2966" s="13">
        <f t="shared" si="185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6"/>
        <v>1.0900000000000001</v>
      </c>
      <c r="P2967" s="6">
        <f t="shared" si="184"/>
        <v>41.92307692307692</v>
      </c>
      <c r="Q2967" t="s">
        <v>8320</v>
      </c>
      <c r="R2967" t="s">
        <v>8321</v>
      </c>
      <c r="S2967" s="13">
        <f t="shared" si="185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6"/>
        <v>1.1363000000000001</v>
      </c>
      <c r="P2968" s="6">
        <f t="shared" si="184"/>
        <v>88.7734375</v>
      </c>
      <c r="Q2968" t="s">
        <v>8320</v>
      </c>
      <c r="R2968" t="s">
        <v>8321</v>
      </c>
      <c r="S2968" s="13">
        <f t="shared" si="185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6"/>
        <v>1.1392</v>
      </c>
      <c r="P2969" s="6">
        <f t="shared" si="184"/>
        <v>80.225352112676063</v>
      </c>
      <c r="Q2969" t="s">
        <v>8320</v>
      </c>
      <c r="R2969" t="s">
        <v>8321</v>
      </c>
      <c r="S2969" s="13">
        <f t="shared" si="185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6"/>
        <v>1.06</v>
      </c>
      <c r="P2970" s="6">
        <f t="shared" si="184"/>
        <v>78.936170212765958</v>
      </c>
      <c r="Q2970" t="s">
        <v>8320</v>
      </c>
      <c r="R2970" t="s">
        <v>8321</v>
      </c>
      <c r="S2970" s="13">
        <f t="shared" si="185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6"/>
        <v>1.625</v>
      </c>
      <c r="P2971" s="6">
        <f t="shared" si="184"/>
        <v>95.588235294117652</v>
      </c>
      <c r="Q2971" t="s">
        <v>8320</v>
      </c>
      <c r="R2971" t="s">
        <v>8321</v>
      </c>
      <c r="S2971" s="13">
        <f t="shared" si="185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6"/>
        <v>1.06</v>
      </c>
      <c r="P2972" s="6">
        <f t="shared" si="184"/>
        <v>69.890109890109883</v>
      </c>
      <c r="Q2972" t="s">
        <v>8320</v>
      </c>
      <c r="R2972" t="s">
        <v>8321</v>
      </c>
      <c r="S2972" s="13">
        <f t="shared" si="185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6"/>
        <v>1.0015624999999999</v>
      </c>
      <c r="P2973" s="6">
        <f t="shared" si="184"/>
        <v>74.534883720930239</v>
      </c>
      <c r="Q2973" t="s">
        <v>8320</v>
      </c>
      <c r="R2973" t="s">
        <v>8321</v>
      </c>
      <c r="S2973" s="13">
        <f t="shared" si="185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6"/>
        <v>1.0535000000000001</v>
      </c>
      <c r="P2974" s="6">
        <f t="shared" si="184"/>
        <v>123.94117647058823</v>
      </c>
      <c r="Q2974" t="s">
        <v>8320</v>
      </c>
      <c r="R2974" t="s">
        <v>8321</v>
      </c>
      <c r="S2974" s="13">
        <f t="shared" si="185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6"/>
        <v>1.748</v>
      </c>
      <c r="P2975" s="6">
        <f t="shared" si="184"/>
        <v>264.84848484848487</v>
      </c>
      <c r="Q2975" t="s">
        <v>8320</v>
      </c>
      <c r="R2975" t="s">
        <v>8321</v>
      </c>
      <c r="S2975" s="13">
        <f t="shared" si="185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6"/>
        <v>1.02</v>
      </c>
      <c r="P2976" s="6">
        <f t="shared" si="184"/>
        <v>58.620689655172413</v>
      </c>
      <c r="Q2976" t="s">
        <v>8320</v>
      </c>
      <c r="R2976" t="s">
        <v>8321</v>
      </c>
      <c r="S2976" s="13">
        <f t="shared" si="185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6"/>
        <v>1.00125</v>
      </c>
      <c r="P2977" s="6">
        <f t="shared" si="184"/>
        <v>70.884955752212392</v>
      </c>
      <c r="Q2977" t="s">
        <v>8320</v>
      </c>
      <c r="R2977" t="s">
        <v>8321</v>
      </c>
      <c r="S2977" s="13">
        <f t="shared" si="185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6"/>
        <v>1.7142857142857142</v>
      </c>
      <c r="P2978" s="6">
        <f t="shared" si="184"/>
        <v>8.5714285714285712</v>
      </c>
      <c r="Q2978" t="s">
        <v>8320</v>
      </c>
      <c r="R2978" t="s">
        <v>8321</v>
      </c>
      <c r="S2978" s="13">
        <f t="shared" si="185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6"/>
        <v>1.1356666666666666</v>
      </c>
      <c r="P2979" s="6">
        <f t="shared" si="184"/>
        <v>113.56666666666666</v>
      </c>
      <c r="Q2979" t="s">
        <v>8320</v>
      </c>
      <c r="R2979" t="s">
        <v>8321</v>
      </c>
      <c r="S2979" s="13">
        <f t="shared" si="185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6"/>
        <v>1.2946666666666666</v>
      </c>
      <c r="P2980" s="6">
        <f t="shared" si="184"/>
        <v>60.6875</v>
      </c>
      <c r="Q2980" t="s">
        <v>8320</v>
      </c>
      <c r="R2980" t="s">
        <v>8321</v>
      </c>
      <c r="S2980" s="13">
        <f t="shared" si="185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6"/>
        <v>1.014</v>
      </c>
      <c r="P2981" s="6">
        <f t="shared" si="184"/>
        <v>110.21739130434783</v>
      </c>
      <c r="Q2981" t="s">
        <v>8320</v>
      </c>
      <c r="R2981" t="s">
        <v>8321</v>
      </c>
      <c r="S2981" s="13">
        <f t="shared" si="185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6"/>
        <v>1.0916666666666666</v>
      </c>
      <c r="P2982" s="6">
        <f t="shared" si="184"/>
        <v>136.45833333333334</v>
      </c>
      <c r="Q2982" t="s">
        <v>8320</v>
      </c>
      <c r="R2982" t="s">
        <v>8321</v>
      </c>
      <c r="S2982" s="13">
        <f t="shared" si="185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6"/>
        <v>1.28925</v>
      </c>
      <c r="P2983" s="6">
        <f t="shared" si="184"/>
        <v>53.164948453608247</v>
      </c>
      <c r="Q2983" t="s">
        <v>8320</v>
      </c>
      <c r="R2983" t="s">
        <v>8360</v>
      </c>
      <c r="S2983" s="13">
        <f t="shared" si="185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6"/>
        <v>1.0206</v>
      </c>
      <c r="P2984" s="6">
        <f t="shared" si="184"/>
        <v>86.491525423728817</v>
      </c>
      <c r="Q2984" t="s">
        <v>8320</v>
      </c>
      <c r="R2984" t="s">
        <v>8360</v>
      </c>
      <c r="S2984" s="13">
        <f t="shared" si="185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6"/>
        <v>1.465395775862069</v>
      </c>
      <c r="P2985" s="6">
        <f t="shared" si="184"/>
        <v>155.23827397260274</v>
      </c>
      <c r="Q2985" t="s">
        <v>8320</v>
      </c>
      <c r="R2985" t="s">
        <v>8360</v>
      </c>
      <c r="S2985" s="13">
        <f t="shared" si="185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6"/>
        <v>1.00352</v>
      </c>
      <c r="P2986" s="6">
        <f t="shared" si="184"/>
        <v>115.08256880733946</v>
      </c>
      <c r="Q2986" t="s">
        <v>8320</v>
      </c>
      <c r="R2986" t="s">
        <v>8360</v>
      </c>
      <c r="S2986" s="13">
        <f t="shared" si="185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6"/>
        <v>1.2164999999999999</v>
      </c>
      <c r="P2987" s="6">
        <f t="shared" si="184"/>
        <v>109.5945945945946</v>
      </c>
      <c r="Q2987" t="s">
        <v>8320</v>
      </c>
      <c r="R2987" t="s">
        <v>8360</v>
      </c>
      <c r="S2987" s="13">
        <f t="shared" si="185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6"/>
        <v>1.0549999999999999</v>
      </c>
      <c r="P2988" s="6">
        <f t="shared" si="184"/>
        <v>45.214285714285715</v>
      </c>
      <c r="Q2988" t="s">
        <v>8320</v>
      </c>
      <c r="R2988" t="s">
        <v>8360</v>
      </c>
      <c r="S2988" s="13">
        <f t="shared" si="185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6"/>
        <v>1.1040080000000001</v>
      </c>
      <c r="P2989" s="6">
        <f t="shared" si="184"/>
        <v>104.15169811320754</v>
      </c>
      <c r="Q2989" t="s">
        <v>8320</v>
      </c>
      <c r="R2989" t="s">
        <v>8360</v>
      </c>
      <c r="S2989" s="13">
        <f t="shared" si="185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6"/>
        <v>1</v>
      </c>
      <c r="P2990" s="6">
        <f t="shared" si="184"/>
        <v>35.714285714285715</v>
      </c>
      <c r="Q2990" t="s">
        <v>8320</v>
      </c>
      <c r="R2990" t="s">
        <v>8360</v>
      </c>
      <c r="S2990" s="13">
        <f t="shared" si="185"/>
        <v>42511.362048611118</v>
      </c>
      <c r="T2990" s="12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6"/>
        <v>1.76535</v>
      </c>
      <c r="P2991" s="6">
        <f t="shared" si="184"/>
        <v>96.997252747252745</v>
      </c>
      <c r="Q2991" t="s">
        <v>8320</v>
      </c>
      <c r="R2991" t="s">
        <v>8360</v>
      </c>
      <c r="S2991" s="13">
        <f t="shared" si="185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6"/>
        <v>1</v>
      </c>
      <c r="P2992" s="6">
        <f t="shared" si="184"/>
        <v>370.37037037037038</v>
      </c>
      <c r="Q2992" t="s">
        <v>8320</v>
      </c>
      <c r="R2992" t="s">
        <v>8360</v>
      </c>
      <c r="S2992" s="13">
        <f t="shared" si="185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6"/>
        <v>1.0329411764705883</v>
      </c>
      <c r="P2993" s="6">
        <f t="shared" si="184"/>
        <v>94.408602150537632</v>
      </c>
      <c r="Q2993" t="s">
        <v>8320</v>
      </c>
      <c r="R2993" t="s">
        <v>8360</v>
      </c>
      <c r="S2993" s="13">
        <f t="shared" si="185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6"/>
        <v>1.0449999999999999</v>
      </c>
      <c r="P2994" s="6">
        <f t="shared" si="184"/>
        <v>48.984375</v>
      </c>
      <c r="Q2994" t="s">
        <v>8320</v>
      </c>
      <c r="R2994" t="s">
        <v>8360</v>
      </c>
      <c r="S2994" s="13">
        <f t="shared" si="185"/>
        <v>42622.767476851848</v>
      </c>
      <c r="T2994" s="12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6"/>
        <v>1.0029999999999999</v>
      </c>
      <c r="P2995" s="6">
        <f t="shared" si="184"/>
        <v>45.590909090909093</v>
      </c>
      <c r="Q2995" t="s">
        <v>8320</v>
      </c>
      <c r="R2995" t="s">
        <v>8360</v>
      </c>
      <c r="S2995" s="13">
        <f t="shared" si="185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6"/>
        <v>4.577466666666667</v>
      </c>
      <c r="P2996" s="6">
        <f t="shared" si="184"/>
        <v>23.275254237288134</v>
      </c>
      <c r="Q2996" t="s">
        <v>8320</v>
      </c>
      <c r="R2996" t="s">
        <v>8360</v>
      </c>
      <c r="S2996" s="13">
        <f t="shared" si="185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6"/>
        <v>1.0496000000000001</v>
      </c>
      <c r="P2997" s="6">
        <f t="shared" si="184"/>
        <v>63.2289156626506</v>
      </c>
      <c r="Q2997" t="s">
        <v>8320</v>
      </c>
      <c r="R2997" t="s">
        <v>8360</v>
      </c>
      <c r="S2997" s="13">
        <f t="shared" si="185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6"/>
        <v>1.7194285714285715</v>
      </c>
      <c r="P2998" s="6">
        <f t="shared" si="184"/>
        <v>153.5204081632653</v>
      </c>
      <c r="Q2998" t="s">
        <v>8320</v>
      </c>
      <c r="R2998" t="s">
        <v>8360</v>
      </c>
      <c r="S2998" s="13">
        <f t="shared" si="185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6"/>
        <v>1.0373000000000001</v>
      </c>
      <c r="P2999" s="6">
        <f t="shared" si="184"/>
        <v>90.2</v>
      </c>
      <c r="Q2999" t="s">
        <v>8320</v>
      </c>
      <c r="R2999" t="s">
        <v>8360</v>
      </c>
      <c r="S2999" s="13">
        <f t="shared" si="185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6"/>
        <v>1.0302899999999999</v>
      </c>
      <c r="P3000" s="6">
        <f t="shared" si="184"/>
        <v>118.97113163972287</v>
      </c>
      <c r="Q3000" t="s">
        <v>8320</v>
      </c>
      <c r="R3000" t="s">
        <v>8360</v>
      </c>
      <c r="S3000" s="13">
        <f t="shared" si="185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6"/>
        <v>1.1888888888888889</v>
      </c>
      <c r="P3001" s="6">
        <f t="shared" si="184"/>
        <v>80.25</v>
      </c>
      <c r="Q3001" t="s">
        <v>8320</v>
      </c>
      <c r="R3001" t="s">
        <v>8360</v>
      </c>
      <c r="S3001" s="13">
        <f t="shared" si="185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6"/>
        <v>1</v>
      </c>
      <c r="P3002" s="6">
        <f t="shared" si="184"/>
        <v>62.5</v>
      </c>
      <c r="Q3002" t="s">
        <v>8320</v>
      </c>
      <c r="R3002" t="s">
        <v>8360</v>
      </c>
      <c r="S3002" s="13">
        <f t="shared" si="185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6"/>
        <v>3.1869988910451896</v>
      </c>
      <c r="P3003" s="6">
        <f t="shared" si="184"/>
        <v>131.37719999999999</v>
      </c>
      <c r="Q3003" t="s">
        <v>8320</v>
      </c>
      <c r="R3003" t="s">
        <v>8360</v>
      </c>
      <c r="S3003" s="13">
        <f t="shared" si="185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6"/>
        <v>1.0850614285714286</v>
      </c>
      <c r="P3004" s="6">
        <f t="shared" si="184"/>
        <v>73.032980769230775</v>
      </c>
      <c r="Q3004" t="s">
        <v>8320</v>
      </c>
      <c r="R3004" t="s">
        <v>8360</v>
      </c>
      <c r="S3004" s="13">
        <f t="shared" si="185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6"/>
        <v>1.0116666666666667</v>
      </c>
      <c r="P3005" s="6">
        <f t="shared" si="184"/>
        <v>178.52941176470588</v>
      </c>
      <c r="Q3005" t="s">
        <v>8320</v>
      </c>
      <c r="R3005" t="s">
        <v>8360</v>
      </c>
      <c r="S3005" s="13">
        <f t="shared" si="185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6"/>
        <v>1.12815</v>
      </c>
      <c r="P3006" s="6">
        <f t="shared" si="184"/>
        <v>162.90974729241879</v>
      </c>
      <c r="Q3006" t="s">
        <v>8320</v>
      </c>
      <c r="R3006" t="s">
        <v>8360</v>
      </c>
      <c r="S3006" s="13">
        <f t="shared" si="185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6"/>
        <v>1.2049622641509434</v>
      </c>
      <c r="P3007" s="6">
        <f t="shared" si="184"/>
        <v>108.24237288135593</v>
      </c>
      <c r="Q3007" t="s">
        <v>8320</v>
      </c>
      <c r="R3007" t="s">
        <v>8360</v>
      </c>
      <c r="S3007" s="13">
        <f t="shared" si="185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6"/>
        <v>1.0774999999999999</v>
      </c>
      <c r="P3008" s="6">
        <f t="shared" si="184"/>
        <v>88.865979381443296</v>
      </c>
      <c r="Q3008" t="s">
        <v>8320</v>
      </c>
      <c r="R3008" t="s">
        <v>8360</v>
      </c>
      <c r="S3008" s="13">
        <f t="shared" si="185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6"/>
        <v>1.8</v>
      </c>
      <c r="P3009" s="6">
        <f t="shared" si="184"/>
        <v>54</v>
      </c>
      <c r="Q3009" t="s">
        <v>8320</v>
      </c>
      <c r="R3009" t="s">
        <v>8360</v>
      </c>
      <c r="S3009" s="13">
        <f t="shared" si="185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6"/>
        <v>1.0116666666666667</v>
      </c>
      <c r="P3010" s="6">
        <f t="shared" ref="P3010:P3073" si="188">E3010/L3010</f>
        <v>116.73076923076923</v>
      </c>
      <c r="Q3010" t="s">
        <v>8320</v>
      </c>
      <c r="R3010" t="s">
        <v>8360</v>
      </c>
      <c r="S3010" s="13">
        <f t="shared" ref="S3010:S3073" si="189">(((J3010/60)/60)/24)+DATE(1970,1,1)</f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6"/>
        <v>1.19756</v>
      </c>
      <c r="P3011" s="6">
        <f t="shared" si="188"/>
        <v>233.8984375</v>
      </c>
      <c r="Q3011" t="s">
        <v>8320</v>
      </c>
      <c r="R3011" t="s">
        <v>8360</v>
      </c>
      <c r="S3011" s="13">
        <f t="shared" si="189"/>
        <v>41939.569907407407</v>
      </c>
      <c r="T3011" s="12">
        <f t="shared" si="187"/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ref="O3012:O3075" si="190">E3012/D3012</f>
        <v>1.58</v>
      </c>
      <c r="P3012" s="6">
        <f t="shared" si="188"/>
        <v>158</v>
      </c>
      <c r="Q3012" t="s">
        <v>8320</v>
      </c>
      <c r="R3012" t="s">
        <v>8360</v>
      </c>
      <c r="S3012" s="13">
        <f t="shared" si="189"/>
        <v>41996.832395833335</v>
      </c>
      <c r="T3012" s="12">
        <f t="shared" ref="T3012:T3075" si="191"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90"/>
        <v>1.2366666666666666</v>
      </c>
      <c r="P3013" s="6">
        <f t="shared" si="188"/>
        <v>14.84</v>
      </c>
      <c r="Q3013" t="s">
        <v>8320</v>
      </c>
      <c r="R3013" t="s">
        <v>8360</v>
      </c>
      <c r="S3013" s="13">
        <f t="shared" si="189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90"/>
        <v>1.1712499999999999</v>
      </c>
      <c r="P3014" s="6">
        <f t="shared" si="188"/>
        <v>85.181818181818187</v>
      </c>
      <c r="Q3014" t="s">
        <v>8320</v>
      </c>
      <c r="R3014" t="s">
        <v>8360</v>
      </c>
      <c r="S3014" s="13">
        <f t="shared" si="189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90"/>
        <v>1.5696000000000001</v>
      </c>
      <c r="P3015" s="6">
        <f t="shared" si="188"/>
        <v>146.69158878504672</v>
      </c>
      <c r="Q3015" t="s">
        <v>8320</v>
      </c>
      <c r="R3015" t="s">
        <v>8360</v>
      </c>
      <c r="S3015" s="13">
        <f t="shared" si="189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90"/>
        <v>1.13104</v>
      </c>
      <c r="P3016" s="6">
        <f t="shared" si="188"/>
        <v>50.764811490125673</v>
      </c>
      <c r="Q3016" t="s">
        <v>8320</v>
      </c>
      <c r="R3016" t="s">
        <v>8360</v>
      </c>
      <c r="S3016" s="13">
        <f t="shared" si="189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90"/>
        <v>1.0317647058823529</v>
      </c>
      <c r="P3017" s="6">
        <f t="shared" si="188"/>
        <v>87.7</v>
      </c>
      <c r="Q3017" t="s">
        <v>8320</v>
      </c>
      <c r="R3017" t="s">
        <v>8360</v>
      </c>
      <c r="S3017" s="13">
        <f t="shared" si="189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90"/>
        <v>1.0261176470588236</v>
      </c>
      <c r="P3018" s="6">
        <f t="shared" si="188"/>
        <v>242.27777777777777</v>
      </c>
      <c r="Q3018" t="s">
        <v>8320</v>
      </c>
      <c r="R3018" t="s">
        <v>8360</v>
      </c>
      <c r="S3018" s="13">
        <f t="shared" si="189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90"/>
        <v>1.0584090909090909</v>
      </c>
      <c r="P3019" s="6">
        <f t="shared" si="188"/>
        <v>146.44654088050314</v>
      </c>
      <c r="Q3019" t="s">
        <v>8320</v>
      </c>
      <c r="R3019" t="s">
        <v>8360</v>
      </c>
      <c r="S3019" s="13">
        <f t="shared" si="189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90"/>
        <v>1.0071428571428571</v>
      </c>
      <c r="P3020" s="6">
        <f t="shared" si="188"/>
        <v>103.17073170731707</v>
      </c>
      <c r="Q3020" t="s">
        <v>8320</v>
      </c>
      <c r="R3020" t="s">
        <v>8360</v>
      </c>
      <c r="S3020" s="13">
        <f t="shared" si="189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90"/>
        <v>1.2123333333333333</v>
      </c>
      <c r="P3021" s="6">
        <f t="shared" si="188"/>
        <v>80.464601769911511</v>
      </c>
      <c r="Q3021" t="s">
        <v>8320</v>
      </c>
      <c r="R3021" t="s">
        <v>8360</v>
      </c>
      <c r="S3021" s="13">
        <f t="shared" si="189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90"/>
        <v>1.0057142857142858</v>
      </c>
      <c r="P3022" s="6">
        <f t="shared" si="188"/>
        <v>234.66666666666666</v>
      </c>
      <c r="Q3022" t="s">
        <v>8320</v>
      </c>
      <c r="R3022" t="s">
        <v>8360</v>
      </c>
      <c r="S3022" s="13">
        <f t="shared" si="189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90"/>
        <v>1.1602222222222223</v>
      </c>
      <c r="P3023" s="6">
        <f t="shared" si="188"/>
        <v>50.689320388349515</v>
      </c>
      <c r="Q3023" t="s">
        <v>8320</v>
      </c>
      <c r="R3023" t="s">
        <v>8360</v>
      </c>
      <c r="S3023" s="13">
        <f t="shared" si="189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90"/>
        <v>1.0087999999999999</v>
      </c>
      <c r="P3024" s="6">
        <f t="shared" si="188"/>
        <v>162.70967741935485</v>
      </c>
      <c r="Q3024" t="s">
        <v>8320</v>
      </c>
      <c r="R3024" t="s">
        <v>8360</v>
      </c>
      <c r="S3024" s="13">
        <f t="shared" si="189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90"/>
        <v>1.03</v>
      </c>
      <c r="P3025" s="6">
        <f t="shared" si="188"/>
        <v>120.16666666666667</v>
      </c>
      <c r="Q3025" t="s">
        <v>8320</v>
      </c>
      <c r="R3025" t="s">
        <v>8360</v>
      </c>
      <c r="S3025" s="13">
        <f t="shared" si="189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90"/>
        <v>2.4641999999999999</v>
      </c>
      <c r="P3026" s="6">
        <f t="shared" si="188"/>
        <v>67.697802197802204</v>
      </c>
      <c r="Q3026" t="s">
        <v>8320</v>
      </c>
      <c r="R3026" t="s">
        <v>8360</v>
      </c>
      <c r="S3026" s="13">
        <f t="shared" si="189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90"/>
        <v>3.0219999999999998</v>
      </c>
      <c r="P3027" s="6">
        <f t="shared" si="188"/>
        <v>52.103448275862071</v>
      </c>
      <c r="Q3027" t="s">
        <v>8320</v>
      </c>
      <c r="R3027" t="s">
        <v>8360</v>
      </c>
      <c r="S3027" s="13">
        <f t="shared" si="189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90"/>
        <v>1.4333333333333333</v>
      </c>
      <c r="P3028" s="6">
        <f t="shared" si="188"/>
        <v>51.6</v>
      </c>
      <c r="Q3028" t="s">
        <v>8320</v>
      </c>
      <c r="R3028" t="s">
        <v>8360</v>
      </c>
      <c r="S3028" s="13">
        <f t="shared" si="189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90"/>
        <v>1.3144</v>
      </c>
      <c r="P3029" s="6">
        <f t="shared" si="188"/>
        <v>164.3</v>
      </c>
      <c r="Q3029" t="s">
        <v>8320</v>
      </c>
      <c r="R3029" t="s">
        <v>8360</v>
      </c>
      <c r="S3029" s="13">
        <f t="shared" si="189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90"/>
        <v>1.6801999999999999</v>
      </c>
      <c r="P3030" s="6">
        <f t="shared" si="188"/>
        <v>84.858585858585855</v>
      </c>
      <c r="Q3030" t="s">
        <v>8320</v>
      </c>
      <c r="R3030" t="s">
        <v>8360</v>
      </c>
      <c r="S3030" s="13">
        <f t="shared" si="189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90"/>
        <v>1.0967666666666667</v>
      </c>
      <c r="P3031" s="6">
        <f t="shared" si="188"/>
        <v>94.548850574712645</v>
      </c>
      <c r="Q3031" t="s">
        <v>8320</v>
      </c>
      <c r="R3031" t="s">
        <v>8360</v>
      </c>
      <c r="S3031" s="13">
        <f t="shared" si="189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90"/>
        <v>1.0668571428571429</v>
      </c>
      <c r="P3032" s="6">
        <f t="shared" si="188"/>
        <v>45.536585365853661</v>
      </c>
      <c r="Q3032" t="s">
        <v>8320</v>
      </c>
      <c r="R3032" t="s">
        <v>8360</v>
      </c>
      <c r="S3032" s="13">
        <f t="shared" si="189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90"/>
        <v>1</v>
      </c>
      <c r="P3033" s="6">
        <f t="shared" si="188"/>
        <v>51.724137931034484</v>
      </c>
      <c r="Q3033" t="s">
        <v>8320</v>
      </c>
      <c r="R3033" t="s">
        <v>8360</v>
      </c>
      <c r="S3033" s="13">
        <f t="shared" si="189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90"/>
        <v>1.272</v>
      </c>
      <c r="P3034" s="6">
        <f t="shared" si="188"/>
        <v>50.88</v>
      </c>
      <c r="Q3034" t="s">
        <v>8320</v>
      </c>
      <c r="R3034" t="s">
        <v>8360</v>
      </c>
      <c r="S3034" s="13">
        <f t="shared" si="189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90"/>
        <v>1.4653333333333334</v>
      </c>
      <c r="P3035" s="6">
        <f t="shared" si="188"/>
        <v>191.13043478260869</v>
      </c>
      <c r="Q3035" t="s">
        <v>8320</v>
      </c>
      <c r="R3035" t="s">
        <v>8360</v>
      </c>
      <c r="S3035" s="13">
        <f t="shared" si="189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90"/>
        <v>1.1253599999999999</v>
      </c>
      <c r="P3036" s="6">
        <f t="shared" si="188"/>
        <v>89.314285714285717</v>
      </c>
      <c r="Q3036" t="s">
        <v>8320</v>
      </c>
      <c r="R3036" t="s">
        <v>8360</v>
      </c>
      <c r="S3036" s="13">
        <f t="shared" si="189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90"/>
        <v>1.0878684000000001</v>
      </c>
      <c r="P3037" s="6">
        <f t="shared" si="188"/>
        <v>88.588631921824103</v>
      </c>
      <c r="Q3037" t="s">
        <v>8320</v>
      </c>
      <c r="R3037" t="s">
        <v>8360</v>
      </c>
      <c r="S3037" s="13">
        <f t="shared" si="189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90"/>
        <v>1.26732</v>
      </c>
      <c r="P3038" s="6">
        <f t="shared" si="188"/>
        <v>96.300911854103347</v>
      </c>
      <c r="Q3038" t="s">
        <v>8320</v>
      </c>
      <c r="R3038" t="s">
        <v>8360</v>
      </c>
      <c r="S3038" s="13">
        <f t="shared" si="189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90"/>
        <v>2.1320000000000001</v>
      </c>
      <c r="P3039" s="6">
        <f t="shared" si="188"/>
        <v>33.3125</v>
      </c>
      <c r="Q3039" t="s">
        <v>8320</v>
      </c>
      <c r="R3039" t="s">
        <v>8360</v>
      </c>
      <c r="S3039" s="13">
        <f t="shared" si="189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90"/>
        <v>1.0049999999999999</v>
      </c>
      <c r="P3040" s="6">
        <f t="shared" si="188"/>
        <v>37.222222222222221</v>
      </c>
      <c r="Q3040" t="s">
        <v>8320</v>
      </c>
      <c r="R3040" t="s">
        <v>8360</v>
      </c>
      <c r="S3040" s="13">
        <f t="shared" si="189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90"/>
        <v>1.0871389999999999</v>
      </c>
      <c r="P3041" s="6">
        <f t="shared" si="188"/>
        <v>92.130423728813554</v>
      </c>
      <c r="Q3041" t="s">
        <v>8320</v>
      </c>
      <c r="R3041" t="s">
        <v>8360</v>
      </c>
      <c r="S3041" s="13">
        <f t="shared" si="189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90"/>
        <v>1.075</v>
      </c>
      <c r="P3042" s="6">
        <f t="shared" si="188"/>
        <v>76.785714285714292</v>
      </c>
      <c r="Q3042" t="s">
        <v>8320</v>
      </c>
      <c r="R3042" t="s">
        <v>8360</v>
      </c>
      <c r="S3042" s="13">
        <f t="shared" si="189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90"/>
        <v>1.1048192771084338</v>
      </c>
      <c r="P3043" s="6">
        <f t="shared" si="188"/>
        <v>96.526315789473685</v>
      </c>
      <c r="Q3043" t="s">
        <v>8320</v>
      </c>
      <c r="R3043" t="s">
        <v>8360</v>
      </c>
      <c r="S3043" s="13">
        <f t="shared" si="189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90"/>
        <v>1.28</v>
      </c>
      <c r="P3044" s="6">
        <f t="shared" si="188"/>
        <v>51.891891891891895</v>
      </c>
      <c r="Q3044" t="s">
        <v>8320</v>
      </c>
      <c r="R3044" t="s">
        <v>8360</v>
      </c>
      <c r="S3044" s="13">
        <f t="shared" si="189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90"/>
        <v>1.1000666666666667</v>
      </c>
      <c r="P3045" s="6">
        <f t="shared" si="188"/>
        <v>128.9140625</v>
      </c>
      <c r="Q3045" t="s">
        <v>8320</v>
      </c>
      <c r="R3045" t="s">
        <v>8360</v>
      </c>
      <c r="S3045" s="13">
        <f t="shared" si="189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90"/>
        <v>1.0934166666666667</v>
      </c>
      <c r="P3046" s="6">
        <f t="shared" si="188"/>
        <v>84.108974358974365</v>
      </c>
      <c r="Q3046" t="s">
        <v>8320</v>
      </c>
      <c r="R3046" t="s">
        <v>8360</v>
      </c>
      <c r="S3046" s="13">
        <f t="shared" si="189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90"/>
        <v>1.3270650000000002</v>
      </c>
      <c r="P3047" s="6">
        <f t="shared" si="188"/>
        <v>82.941562500000003</v>
      </c>
      <c r="Q3047" t="s">
        <v>8320</v>
      </c>
      <c r="R3047" t="s">
        <v>8360</v>
      </c>
      <c r="S3047" s="13">
        <f t="shared" si="189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90"/>
        <v>1.9084810126582279</v>
      </c>
      <c r="P3048" s="6">
        <f t="shared" si="188"/>
        <v>259.94827586206895</v>
      </c>
      <c r="Q3048" t="s">
        <v>8320</v>
      </c>
      <c r="R3048" t="s">
        <v>8360</v>
      </c>
      <c r="S3048" s="13">
        <f t="shared" si="189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90"/>
        <v>1.49</v>
      </c>
      <c r="P3049" s="6">
        <f t="shared" si="188"/>
        <v>37.25</v>
      </c>
      <c r="Q3049" t="s">
        <v>8320</v>
      </c>
      <c r="R3049" t="s">
        <v>8360</v>
      </c>
      <c r="S3049" s="13">
        <f t="shared" si="189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90"/>
        <v>1.6639999999999999</v>
      </c>
      <c r="P3050" s="6">
        <f t="shared" si="188"/>
        <v>177.02127659574469</v>
      </c>
      <c r="Q3050" t="s">
        <v>8320</v>
      </c>
      <c r="R3050" t="s">
        <v>8360</v>
      </c>
      <c r="S3050" s="13">
        <f t="shared" si="189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90"/>
        <v>1.0666666666666667</v>
      </c>
      <c r="P3051" s="6">
        <f t="shared" si="188"/>
        <v>74.074074074074076</v>
      </c>
      <c r="Q3051" t="s">
        <v>8320</v>
      </c>
      <c r="R3051" t="s">
        <v>8360</v>
      </c>
      <c r="S3051" s="13">
        <f t="shared" si="189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90"/>
        <v>1.06</v>
      </c>
      <c r="P3052" s="6">
        <f t="shared" si="188"/>
        <v>70.666666666666671</v>
      </c>
      <c r="Q3052" t="s">
        <v>8320</v>
      </c>
      <c r="R3052" t="s">
        <v>8360</v>
      </c>
      <c r="S3052" s="13">
        <f t="shared" si="189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90"/>
        <v>0.23628571428571429</v>
      </c>
      <c r="P3053" s="6">
        <f t="shared" si="188"/>
        <v>23.62857142857143</v>
      </c>
      <c r="Q3053" t="s">
        <v>8320</v>
      </c>
      <c r="R3053" t="s">
        <v>8360</v>
      </c>
      <c r="S3053" s="13">
        <f t="shared" si="189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90"/>
        <v>1.5E-3</v>
      </c>
      <c r="P3054" s="6">
        <f t="shared" si="188"/>
        <v>37.5</v>
      </c>
      <c r="Q3054" t="s">
        <v>8320</v>
      </c>
      <c r="R3054" t="s">
        <v>8360</v>
      </c>
      <c r="S3054" s="13">
        <f t="shared" si="189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90"/>
        <v>4.0000000000000001E-3</v>
      </c>
      <c r="P3055" s="6">
        <f t="shared" si="188"/>
        <v>13.333333333333334</v>
      </c>
      <c r="Q3055" t="s">
        <v>8320</v>
      </c>
      <c r="R3055" t="s">
        <v>8360</v>
      </c>
      <c r="S3055" s="13">
        <f t="shared" si="189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90"/>
        <v>0</v>
      </c>
      <c r="P3056" s="6" t="e">
        <f t="shared" si="188"/>
        <v>#DIV/0!</v>
      </c>
      <c r="Q3056" t="s">
        <v>8320</v>
      </c>
      <c r="R3056" t="s">
        <v>8360</v>
      </c>
      <c r="S3056" s="13">
        <f t="shared" si="189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90"/>
        <v>5.0000000000000002E-5</v>
      </c>
      <c r="P3057" s="6">
        <f t="shared" si="188"/>
        <v>1</v>
      </c>
      <c r="Q3057" t="s">
        <v>8320</v>
      </c>
      <c r="R3057" t="s">
        <v>8360</v>
      </c>
      <c r="S3057" s="13">
        <f t="shared" si="189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90"/>
        <v>0</v>
      </c>
      <c r="P3058" s="6" t="e">
        <f t="shared" si="188"/>
        <v>#DIV/0!</v>
      </c>
      <c r="Q3058" t="s">
        <v>8320</v>
      </c>
      <c r="R3058" t="s">
        <v>8360</v>
      </c>
      <c r="S3058" s="13">
        <f t="shared" si="189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90"/>
        <v>0</v>
      </c>
      <c r="P3059" s="6" t="e">
        <f t="shared" si="188"/>
        <v>#DIV/0!</v>
      </c>
      <c r="Q3059" t="s">
        <v>8320</v>
      </c>
      <c r="R3059" t="s">
        <v>8360</v>
      </c>
      <c r="S3059" s="13">
        <f t="shared" si="189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90"/>
        <v>1.6666666666666666E-4</v>
      </c>
      <c r="P3060" s="6">
        <f t="shared" si="188"/>
        <v>1</v>
      </c>
      <c r="Q3060" t="s">
        <v>8320</v>
      </c>
      <c r="R3060" t="s">
        <v>8360</v>
      </c>
      <c r="S3060" s="13">
        <f t="shared" si="189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90"/>
        <v>3.0066666666666665E-2</v>
      </c>
      <c r="P3061" s="6">
        <f t="shared" si="188"/>
        <v>41</v>
      </c>
      <c r="Q3061" t="s">
        <v>8320</v>
      </c>
      <c r="R3061" t="s">
        <v>8360</v>
      </c>
      <c r="S3061" s="13">
        <f t="shared" si="189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90"/>
        <v>1.5227272727272728E-3</v>
      </c>
      <c r="P3062" s="6">
        <f t="shared" si="188"/>
        <v>55.833333333333336</v>
      </c>
      <c r="Q3062" t="s">
        <v>8320</v>
      </c>
      <c r="R3062" t="s">
        <v>8360</v>
      </c>
      <c r="S3062" s="13">
        <f t="shared" si="189"/>
        <v>42245.274699074071</v>
      </c>
      <c r="T3062" s="12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90"/>
        <v>0</v>
      </c>
      <c r="P3063" s="6" t="e">
        <f t="shared" si="188"/>
        <v>#DIV/0!</v>
      </c>
      <c r="Q3063" t="s">
        <v>8320</v>
      </c>
      <c r="R3063" t="s">
        <v>8360</v>
      </c>
      <c r="S3063" s="13">
        <f t="shared" si="189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90"/>
        <v>0.66839999999999999</v>
      </c>
      <c r="P3064" s="6">
        <f t="shared" si="188"/>
        <v>99.761194029850742</v>
      </c>
      <c r="Q3064" t="s">
        <v>8320</v>
      </c>
      <c r="R3064" t="s">
        <v>8360</v>
      </c>
      <c r="S3064" s="13">
        <f t="shared" si="189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90"/>
        <v>0.19566666666666666</v>
      </c>
      <c r="P3065" s="6">
        <f t="shared" si="188"/>
        <v>25.521739130434781</v>
      </c>
      <c r="Q3065" t="s">
        <v>8320</v>
      </c>
      <c r="R3065" t="s">
        <v>8360</v>
      </c>
      <c r="S3065" s="13">
        <f t="shared" si="189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90"/>
        <v>0.11294666666666667</v>
      </c>
      <c r="P3066" s="6">
        <f t="shared" si="188"/>
        <v>117.65277777777777</v>
      </c>
      <c r="Q3066" t="s">
        <v>8320</v>
      </c>
      <c r="R3066" t="s">
        <v>8360</v>
      </c>
      <c r="S3066" s="13">
        <f t="shared" si="189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90"/>
        <v>4.0000000000000002E-4</v>
      </c>
      <c r="P3067" s="6">
        <f t="shared" si="188"/>
        <v>5</v>
      </c>
      <c r="Q3067" t="s">
        <v>8320</v>
      </c>
      <c r="R3067" t="s">
        <v>8360</v>
      </c>
      <c r="S3067" s="13">
        <f t="shared" si="189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90"/>
        <v>0.11985714285714286</v>
      </c>
      <c r="P3068" s="6">
        <f t="shared" si="188"/>
        <v>2796.6666666666665</v>
      </c>
      <c r="Q3068" t="s">
        <v>8320</v>
      </c>
      <c r="R3068" t="s">
        <v>8360</v>
      </c>
      <c r="S3068" s="13">
        <f t="shared" si="189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90"/>
        <v>2.5000000000000001E-2</v>
      </c>
      <c r="P3069" s="6">
        <f t="shared" si="188"/>
        <v>200</v>
      </c>
      <c r="Q3069" t="s">
        <v>8320</v>
      </c>
      <c r="R3069" t="s">
        <v>8360</v>
      </c>
      <c r="S3069" s="13">
        <f t="shared" si="189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90"/>
        <v>6.9999999999999999E-4</v>
      </c>
      <c r="P3070" s="6">
        <f t="shared" si="188"/>
        <v>87.5</v>
      </c>
      <c r="Q3070" t="s">
        <v>8320</v>
      </c>
      <c r="R3070" t="s">
        <v>8360</v>
      </c>
      <c r="S3070" s="13">
        <f t="shared" si="189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90"/>
        <v>0.14099999999999999</v>
      </c>
      <c r="P3071" s="6">
        <f t="shared" si="188"/>
        <v>20.142857142857142</v>
      </c>
      <c r="Q3071" t="s">
        <v>8320</v>
      </c>
      <c r="R3071" t="s">
        <v>8360</v>
      </c>
      <c r="S3071" s="13">
        <f t="shared" si="189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90"/>
        <v>3.3399999999999999E-2</v>
      </c>
      <c r="P3072" s="6">
        <f t="shared" si="188"/>
        <v>20.875</v>
      </c>
      <c r="Q3072" t="s">
        <v>8320</v>
      </c>
      <c r="R3072" t="s">
        <v>8360</v>
      </c>
      <c r="S3072" s="13">
        <f t="shared" si="189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90"/>
        <v>0.59775</v>
      </c>
      <c r="P3073" s="6">
        <f t="shared" si="188"/>
        <v>61.307692307692307</v>
      </c>
      <c r="Q3073" t="s">
        <v>8320</v>
      </c>
      <c r="R3073" t="s">
        <v>8360</v>
      </c>
      <c r="S3073" s="13">
        <f t="shared" si="189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90"/>
        <v>1.6666666666666666E-4</v>
      </c>
      <c r="P3074" s="6">
        <f t="shared" ref="P3074:P3137" si="192">E3074/L3074</f>
        <v>1</v>
      </c>
      <c r="Q3074" t="s">
        <v>8320</v>
      </c>
      <c r="R3074" t="s">
        <v>8360</v>
      </c>
      <c r="S3074" s="13">
        <f t="shared" ref="S3074:S3137" si="193">(((J3074/60)/60)/24)+DATE(1970,1,1)</f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0"/>
        <v>2.3035714285714285E-4</v>
      </c>
      <c r="P3075" s="6">
        <f t="shared" si="192"/>
        <v>92.142857142857139</v>
      </c>
      <c r="Q3075" t="s">
        <v>8320</v>
      </c>
      <c r="R3075" t="s">
        <v>8360</v>
      </c>
      <c r="S3075" s="13">
        <f t="shared" si="193"/>
        <v>42111.684027777781</v>
      </c>
      <c r="T3075" s="12">
        <f t="shared" si="191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ref="O3076:O3139" si="194">E3076/D3076</f>
        <v>8.8000000000000003E-4</v>
      </c>
      <c r="P3076" s="6">
        <f t="shared" si="192"/>
        <v>7.333333333333333</v>
      </c>
      <c r="Q3076" t="s">
        <v>8320</v>
      </c>
      <c r="R3076" t="s">
        <v>8360</v>
      </c>
      <c r="S3076" s="13">
        <f t="shared" si="193"/>
        <v>42409.571284722217</v>
      </c>
      <c r="T3076" s="12">
        <f t="shared" ref="T3076:T3139" si="195"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4"/>
        <v>8.6400000000000005E-2</v>
      </c>
      <c r="P3077" s="6">
        <f t="shared" si="192"/>
        <v>64.8</v>
      </c>
      <c r="Q3077" t="s">
        <v>8320</v>
      </c>
      <c r="R3077" t="s">
        <v>8360</v>
      </c>
      <c r="S3077" s="13">
        <f t="shared" si="193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4"/>
        <v>0.15060000000000001</v>
      </c>
      <c r="P3078" s="6">
        <f t="shared" si="192"/>
        <v>30.12</v>
      </c>
      <c r="Q3078" t="s">
        <v>8320</v>
      </c>
      <c r="R3078" t="s">
        <v>8360</v>
      </c>
      <c r="S3078" s="13">
        <f t="shared" si="193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4"/>
        <v>4.7727272727272731E-3</v>
      </c>
      <c r="P3079" s="6">
        <f t="shared" si="192"/>
        <v>52.5</v>
      </c>
      <c r="Q3079" t="s">
        <v>8320</v>
      </c>
      <c r="R3079" t="s">
        <v>8360</v>
      </c>
      <c r="S3079" s="13">
        <f t="shared" si="193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4"/>
        <v>1.1833333333333333E-3</v>
      </c>
      <c r="P3080" s="6">
        <f t="shared" si="192"/>
        <v>23.666666666666668</v>
      </c>
      <c r="Q3080" t="s">
        <v>8320</v>
      </c>
      <c r="R3080" t="s">
        <v>8360</v>
      </c>
      <c r="S3080" s="13">
        <f t="shared" si="193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4"/>
        <v>8.4173998587352451E-3</v>
      </c>
      <c r="P3081" s="6">
        <f t="shared" si="192"/>
        <v>415.77777777777777</v>
      </c>
      <c r="Q3081" t="s">
        <v>8320</v>
      </c>
      <c r="R3081" t="s">
        <v>8360</v>
      </c>
      <c r="S3081" s="13">
        <f t="shared" si="193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4"/>
        <v>1.8799999999999999E-4</v>
      </c>
      <c r="P3082" s="6">
        <f t="shared" si="192"/>
        <v>53.714285714285715</v>
      </c>
      <c r="Q3082" t="s">
        <v>8320</v>
      </c>
      <c r="R3082" t="s">
        <v>8360</v>
      </c>
      <c r="S3082" s="13">
        <f t="shared" si="193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4"/>
        <v>2.1029999999999998E-3</v>
      </c>
      <c r="P3083" s="6">
        <f t="shared" si="192"/>
        <v>420.6</v>
      </c>
      <c r="Q3083" t="s">
        <v>8320</v>
      </c>
      <c r="R3083" t="s">
        <v>8360</v>
      </c>
      <c r="S3083" s="13">
        <f t="shared" si="193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4"/>
        <v>0</v>
      </c>
      <c r="P3084" s="6" t="e">
        <f t="shared" si="192"/>
        <v>#DIV/0!</v>
      </c>
      <c r="Q3084" t="s">
        <v>8320</v>
      </c>
      <c r="R3084" t="s">
        <v>8360</v>
      </c>
      <c r="S3084" s="13">
        <f t="shared" si="193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4"/>
        <v>2.8E-3</v>
      </c>
      <c r="P3085" s="6">
        <f t="shared" si="192"/>
        <v>18.666666666666668</v>
      </c>
      <c r="Q3085" t="s">
        <v>8320</v>
      </c>
      <c r="R3085" t="s">
        <v>8360</v>
      </c>
      <c r="S3085" s="13">
        <f t="shared" si="193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4"/>
        <v>0.11579206701157921</v>
      </c>
      <c r="P3086" s="6">
        <f t="shared" si="192"/>
        <v>78.333333333333329</v>
      </c>
      <c r="Q3086" t="s">
        <v>8320</v>
      </c>
      <c r="R3086" t="s">
        <v>8360</v>
      </c>
      <c r="S3086" s="13">
        <f t="shared" si="193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4"/>
        <v>2.4400000000000002E-2</v>
      </c>
      <c r="P3087" s="6">
        <f t="shared" si="192"/>
        <v>67.777777777777771</v>
      </c>
      <c r="Q3087" t="s">
        <v>8320</v>
      </c>
      <c r="R3087" t="s">
        <v>8360</v>
      </c>
      <c r="S3087" s="13">
        <f t="shared" si="193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4"/>
        <v>2.5000000000000001E-3</v>
      </c>
      <c r="P3088" s="6">
        <f t="shared" si="192"/>
        <v>16.666666666666668</v>
      </c>
      <c r="Q3088" t="s">
        <v>8320</v>
      </c>
      <c r="R3088" t="s">
        <v>8360</v>
      </c>
      <c r="S3088" s="13">
        <f t="shared" si="193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4"/>
        <v>6.2500000000000003E-3</v>
      </c>
      <c r="P3089" s="6">
        <f t="shared" si="192"/>
        <v>62.5</v>
      </c>
      <c r="Q3089" t="s">
        <v>8320</v>
      </c>
      <c r="R3089" t="s">
        <v>8360</v>
      </c>
      <c r="S3089" s="13">
        <f t="shared" si="193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4"/>
        <v>1.9384615384615384E-3</v>
      </c>
      <c r="P3090" s="6">
        <f t="shared" si="192"/>
        <v>42</v>
      </c>
      <c r="Q3090" t="s">
        <v>8320</v>
      </c>
      <c r="R3090" t="s">
        <v>8360</v>
      </c>
      <c r="S3090" s="13">
        <f t="shared" si="193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4"/>
        <v>0.23416000000000001</v>
      </c>
      <c r="P3091" s="6">
        <f t="shared" si="192"/>
        <v>130.0888888888889</v>
      </c>
      <c r="Q3091" t="s">
        <v>8320</v>
      </c>
      <c r="R3091" t="s">
        <v>8360</v>
      </c>
      <c r="S3091" s="13">
        <f t="shared" si="193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4"/>
        <v>5.080888888888889E-2</v>
      </c>
      <c r="P3092" s="6">
        <f t="shared" si="192"/>
        <v>1270.2222222222222</v>
      </c>
      <c r="Q3092" t="s">
        <v>8320</v>
      </c>
      <c r="R3092" t="s">
        <v>8360</v>
      </c>
      <c r="S3092" s="13">
        <f t="shared" si="193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4"/>
        <v>0.15920000000000001</v>
      </c>
      <c r="P3093" s="6">
        <f t="shared" si="192"/>
        <v>88.444444444444443</v>
      </c>
      <c r="Q3093" t="s">
        <v>8320</v>
      </c>
      <c r="R3093" t="s">
        <v>8360</v>
      </c>
      <c r="S3093" s="13">
        <f t="shared" si="193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4"/>
        <v>1.1831900000000001E-2</v>
      </c>
      <c r="P3094" s="6">
        <f t="shared" si="192"/>
        <v>56.342380952380957</v>
      </c>
      <c r="Q3094" t="s">
        <v>8320</v>
      </c>
      <c r="R3094" t="s">
        <v>8360</v>
      </c>
      <c r="S3094" s="13">
        <f t="shared" si="193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4"/>
        <v>0.22750000000000001</v>
      </c>
      <c r="P3095" s="6">
        <f t="shared" si="192"/>
        <v>53.529411764705884</v>
      </c>
      <c r="Q3095" t="s">
        <v>8320</v>
      </c>
      <c r="R3095" t="s">
        <v>8360</v>
      </c>
      <c r="S3095" s="13">
        <f t="shared" si="193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4"/>
        <v>2.5000000000000001E-4</v>
      </c>
      <c r="P3096" s="6">
        <f t="shared" si="192"/>
        <v>25</v>
      </c>
      <c r="Q3096" t="s">
        <v>8320</v>
      </c>
      <c r="R3096" t="s">
        <v>8360</v>
      </c>
      <c r="S3096" s="13">
        <f t="shared" si="193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4"/>
        <v>3.351206434316354E-3</v>
      </c>
      <c r="P3097" s="6">
        <f t="shared" si="192"/>
        <v>50</v>
      </c>
      <c r="Q3097" t="s">
        <v>8320</v>
      </c>
      <c r="R3097" t="s">
        <v>8360</v>
      </c>
      <c r="S3097" s="13">
        <f t="shared" si="193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4"/>
        <v>3.9750000000000001E-2</v>
      </c>
      <c r="P3098" s="6">
        <f t="shared" si="192"/>
        <v>56.785714285714285</v>
      </c>
      <c r="Q3098" t="s">
        <v>8320</v>
      </c>
      <c r="R3098" t="s">
        <v>8360</v>
      </c>
      <c r="S3098" s="13">
        <f t="shared" si="193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4"/>
        <v>0.17150000000000001</v>
      </c>
      <c r="P3099" s="6">
        <f t="shared" si="192"/>
        <v>40.833333333333336</v>
      </c>
      <c r="Q3099" t="s">
        <v>8320</v>
      </c>
      <c r="R3099" t="s">
        <v>8360</v>
      </c>
      <c r="S3099" s="13">
        <f t="shared" si="193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4"/>
        <v>3.608004104669061E-2</v>
      </c>
      <c r="P3100" s="6">
        <f t="shared" si="192"/>
        <v>65.111111111111114</v>
      </c>
      <c r="Q3100" t="s">
        <v>8320</v>
      </c>
      <c r="R3100" t="s">
        <v>8360</v>
      </c>
      <c r="S3100" s="13">
        <f t="shared" si="193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4"/>
        <v>0.13900000000000001</v>
      </c>
      <c r="P3101" s="6">
        <f t="shared" si="192"/>
        <v>55.6</v>
      </c>
      <c r="Q3101" t="s">
        <v>8320</v>
      </c>
      <c r="R3101" t="s">
        <v>8360</v>
      </c>
      <c r="S3101" s="13">
        <f t="shared" si="193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4"/>
        <v>0.15225</v>
      </c>
      <c r="P3102" s="6">
        <f t="shared" si="192"/>
        <v>140.53846153846155</v>
      </c>
      <c r="Q3102" t="s">
        <v>8320</v>
      </c>
      <c r="R3102" t="s">
        <v>8360</v>
      </c>
      <c r="S3102" s="13">
        <f t="shared" si="193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4"/>
        <v>0.12</v>
      </c>
      <c r="P3103" s="6">
        <f t="shared" si="192"/>
        <v>25</v>
      </c>
      <c r="Q3103" t="s">
        <v>8320</v>
      </c>
      <c r="R3103" t="s">
        <v>8360</v>
      </c>
      <c r="S3103" s="13">
        <f t="shared" si="193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4"/>
        <v>0.391125</v>
      </c>
      <c r="P3104" s="6">
        <f t="shared" si="192"/>
        <v>69.533333333333331</v>
      </c>
      <c r="Q3104" t="s">
        <v>8320</v>
      </c>
      <c r="R3104" t="s">
        <v>8360</v>
      </c>
      <c r="S3104" s="13">
        <f t="shared" si="193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4"/>
        <v>2.6829268292682929E-3</v>
      </c>
      <c r="P3105" s="6">
        <f t="shared" si="192"/>
        <v>5.5</v>
      </c>
      <c r="Q3105" t="s">
        <v>8320</v>
      </c>
      <c r="R3105" t="s">
        <v>8360</v>
      </c>
      <c r="S3105" s="13">
        <f t="shared" si="193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4"/>
        <v>0.29625000000000001</v>
      </c>
      <c r="P3106" s="6">
        <f t="shared" si="192"/>
        <v>237</v>
      </c>
      <c r="Q3106" t="s">
        <v>8320</v>
      </c>
      <c r="R3106" t="s">
        <v>8360</v>
      </c>
      <c r="S3106" s="13">
        <f t="shared" si="193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4"/>
        <v>0.4236099230111206</v>
      </c>
      <c r="P3107" s="6">
        <f t="shared" si="192"/>
        <v>79.870967741935488</v>
      </c>
      <c r="Q3107" t="s">
        <v>8320</v>
      </c>
      <c r="R3107" t="s">
        <v>8360</v>
      </c>
      <c r="S3107" s="13">
        <f t="shared" si="193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4"/>
        <v>4.1000000000000002E-2</v>
      </c>
      <c r="P3108" s="6">
        <f t="shared" si="192"/>
        <v>10.25</v>
      </c>
      <c r="Q3108" t="s">
        <v>8320</v>
      </c>
      <c r="R3108" t="s">
        <v>8360</v>
      </c>
      <c r="S3108" s="13">
        <f t="shared" si="193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4"/>
        <v>0.197625</v>
      </c>
      <c r="P3109" s="6">
        <f t="shared" si="192"/>
        <v>272.58620689655174</v>
      </c>
      <c r="Q3109" t="s">
        <v>8320</v>
      </c>
      <c r="R3109" t="s">
        <v>8360</v>
      </c>
      <c r="S3109" s="13">
        <f t="shared" si="193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4"/>
        <v>5.1999999999999995E-4</v>
      </c>
      <c r="P3110" s="6">
        <f t="shared" si="192"/>
        <v>13</v>
      </c>
      <c r="Q3110" t="s">
        <v>8320</v>
      </c>
      <c r="R3110" t="s">
        <v>8360</v>
      </c>
      <c r="S3110" s="13">
        <f t="shared" si="193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4"/>
        <v>0.25030188679245285</v>
      </c>
      <c r="P3111" s="6">
        <f t="shared" si="192"/>
        <v>58.184210526315788</v>
      </c>
      <c r="Q3111" t="s">
        <v>8320</v>
      </c>
      <c r="R3111" t="s">
        <v>8360</v>
      </c>
      <c r="S3111" s="13">
        <f t="shared" si="193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4"/>
        <v>4.0000000000000002E-4</v>
      </c>
      <c r="P3112" s="6">
        <f t="shared" si="192"/>
        <v>10</v>
      </c>
      <c r="Q3112" t="s">
        <v>8320</v>
      </c>
      <c r="R3112" t="s">
        <v>8360</v>
      </c>
      <c r="S3112" s="13">
        <f t="shared" si="193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4"/>
        <v>0.26640000000000003</v>
      </c>
      <c r="P3113" s="6">
        <f t="shared" si="192"/>
        <v>70.10526315789474</v>
      </c>
      <c r="Q3113" t="s">
        <v>8320</v>
      </c>
      <c r="R3113" t="s">
        <v>8360</v>
      </c>
      <c r="S3113" s="13">
        <f t="shared" si="193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4"/>
        <v>4.7363636363636365E-2</v>
      </c>
      <c r="P3114" s="6">
        <f t="shared" si="192"/>
        <v>57.888888888888886</v>
      </c>
      <c r="Q3114" t="s">
        <v>8320</v>
      </c>
      <c r="R3114" t="s">
        <v>8360</v>
      </c>
      <c r="S3114" s="13">
        <f t="shared" si="193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4"/>
        <v>4.2435339894712751E-2</v>
      </c>
      <c r="P3115" s="6">
        <f t="shared" si="192"/>
        <v>125.27027027027027</v>
      </c>
      <c r="Q3115" t="s">
        <v>8320</v>
      </c>
      <c r="R3115" t="s">
        <v>8360</v>
      </c>
      <c r="S3115" s="13">
        <f t="shared" si="193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4"/>
        <v>0</v>
      </c>
      <c r="P3116" s="6" t="e">
        <f t="shared" si="192"/>
        <v>#DIV/0!</v>
      </c>
      <c r="Q3116" t="s">
        <v>8320</v>
      </c>
      <c r="R3116" t="s">
        <v>8360</v>
      </c>
      <c r="S3116" s="13">
        <f t="shared" si="193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4"/>
        <v>0.03</v>
      </c>
      <c r="P3117" s="6">
        <f t="shared" si="192"/>
        <v>300</v>
      </c>
      <c r="Q3117" t="s">
        <v>8320</v>
      </c>
      <c r="R3117" t="s">
        <v>8360</v>
      </c>
      <c r="S3117" s="13">
        <f t="shared" si="193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4"/>
        <v>0.57333333333333336</v>
      </c>
      <c r="P3118" s="6">
        <f t="shared" si="192"/>
        <v>43</v>
      </c>
      <c r="Q3118" t="s">
        <v>8320</v>
      </c>
      <c r="R3118" t="s">
        <v>8360</v>
      </c>
      <c r="S3118" s="13">
        <f t="shared" si="193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4"/>
        <v>1E-3</v>
      </c>
      <c r="P3119" s="6">
        <f t="shared" si="192"/>
        <v>1</v>
      </c>
      <c r="Q3119" t="s">
        <v>8320</v>
      </c>
      <c r="R3119" t="s">
        <v>8360</v>
      </c>
      <c r="S3119" s="13">
        <f t="shared" si="193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4"/>
        <v>3.0999999999999999E-3</v>
      </c>
      <c r="P3120" s="6">
        <f t="shared" si="192"/>
        <v>775</v>
      </c>
      <c r="Q3120" t="s">
        <v>8320</v>
      </c>
      <c r="R3120" t="s">
        <v>8360</v>
      </c>
      <c r="S3120" s="13">
        <f t="shared" si="193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4"/>
        <v>5.0000000000000001E-4</v>
      </c>
      <c r="P3121" s="6">
        <f t="shared" si="192"/>
        <v>5</v>
      </c>
      <c r="Q3121" t="s">
        <v>8320</v>
      </c>
      <c r="R3121" t="s">
        <v>8360</v>
      </c>
      <c r="S3121" s="13">
        <f t="shared" si="193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4"/>
        <v>9.8461538461538464E-5</v>
      </c>
      <c r="P3122" s="6">
        <f t="shared" si="192"/>
        <v>12.8</v>
      </c>
      <c r="Q3122" t="s">
        <v>8320</v>
      </c>
      <c r="R3122" t="s">
        <v>8360</v>
      </c>
      <c r="S3122" s="13">
        <f t="shared" si="193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4"/>
        <v>6.6666666666666671E-3</v>
      </c>
      <c r="P3123" s="6">
        <f t="shared" si="192"/>
        <v>10</v>
      </c>
      <c r="Q3123" t="s">
        <v>8320</v>
      </c>
      <c r="R3123" t="s">
        <v>8360</v>
      </c>
      <c r="S3123" s="13">
        <f t="shared" si="193"/>
        <v>41848.679803240739</v>
      </c>
      <c r="T3123" s="12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4"/>
        <v>0.58291457286432158</v>
      </c>
      <c r="P3124" s="6">
        <f t="shared" si="192"/>
        <v>58</v>
      </c>
      <c r="Q3124" t="s">
        <v>8320</v>
      </c>
      <c r="R3124" t="s">
        <v>8360</v>
      </c>
      <c r="S3124" s="13">
        <f t="shared" si="193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4"/>
        <v>0.68153600000000003</v>
      </c>
      <c r="P3125" s="6">
        <f t="shared" si="192"/>
        <v>244.80459770114942</v>
      </c>
      <c r="Q3125" t="s">
        <v>8320</v>
      </c>
      <c r="R3125" t="s">
        <v>8360</v>
      </c>
      <c r="S3125" s="13">
        <f t="shared" si="193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4"/>
        <v>3.2499999999999997E-5</v>
      </c>
      <c r="P3126" s="6">
        <f t="shared" si="192"/>
        <v>6.5</v>
      </c>
      <c r="Q3126" t="s">
        <v>8320</v>
      </c>
      <c r="R3126" t="s">
        <v>8360</v>
      </c>
      <c r="S3126" s="13">
        <f t="shared" si="193"/>
        <v>41977.780104166668</v>
      </c>
      <c r="T3126" s="12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4"/>
        <v>0</v>
      </c>
      <c r="P3127" s="6" t="e">
        <f t="shared" si="192"/>
        <v>#DIV/0!</v>
      </c>
      <c r="Q3127" t="s">
        <v>8320</v>
      </c>
      <c r="R3127" t="s">
        <v>8360</v>
      </c>
      <c r="S3127" s="13">
        <f t="shared" si="193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4"/>
        <v>4.1599999999999998E-2</v>
      </c>
      <c r="P3128" s="6">
        <f t="shared" si="192"/>
        <v>61.176470588235297</v>
      </c>
      <c r="Q3128" t="s">
        <v>8320</v>
      </c>
      <c r="R3128" t="s">
        <v>8360</v>
      </c>
      <c r="S3128" s="13">
        <f t="shared" si="193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4"/>
        <v>0</v>
      </c>
      <c r="P3129" s="6" t="e">
        <f t="shared" si="192"/>
        <v>#DIV/0!</v>
      </c>
      <c r="Q3129" t="s">
        <v>8320</v>
      </c>
      <c r="R3129" t="s">
        <v>8360</v>
      </c>
      <c r="S3129" s="13">
        <f t="shared" si="193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4"/>
        <v>1.0860666666666667</v>
      </c>
      <c r="P3130" s="6">
        <f t="shared" si="192"/>
        <v>139.23931623931625</v>
      </c>
      <c r="Q3130" t="s">
        <v>8320</v>
      </c>
      <c r="R3130" t="s">
        <v>8321</v>
      </c>
      <c r="S3130" s="13">
        <f t="shared" si="193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4"/>
        <v>8.0000000000000002E-3</v>
      </c>
      <c r="P3131" s="6">
        <f t="shared" si="192"/>
        <v>10</v>
      </c>
      <c r="Q3131" t="s">
        <v>8320</v>
      </c>
      <c r="R3131" t="s">
        <v>8321</v>
      </c>
      <c r="S3131" s="13">
        <f t="shared" si="193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4"/>
        <v>3.7499999999999999E-2</v>
      </c>
      <c r="P3132" s="6">
        <f t="shared" si="192"/>
        <v>93.75</v>
      </c>
      <c r="Q3132" t="s">
        <v>8320</v>
      </c>
      <c r="R3132" t="s">
        <v>8321</v>
      </c>
      <c r="S3132" s="13">
        <f t="shared" si="193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4"/>
        <v>0.15731707317073171</v>
      </c>
      <c r="P3133" s="6">
        <f t="shared" si="192"/>
        <v>53.75</v>
      </c>
      <c r="Q3133" t="s">
        <v>8320</v>
      </c>
      <c r="R3133" t="s">
        <v>8321</v>
      </c>
      <c r="S3133" s="13">
        <f t="shared" si="193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4"/>
        <v>3.3333333333333332E-4</v>
      </c>
      <c r="P3134" s="6">
        <f t="shared" si="192"/>
        <v>10</v>
      </c>
      <c r="Q3134" t="s">
        <v>8320</v>
      </c>
      <c r="R3134" t="s">
        <v>8321</v>
      </c>
      <c r="S3134" s="13">
        <f t="shared" si="193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4"/>
        <v>1.08</v>
      </c>
      <c r="P3135" s="6">
        <f t="shared" si="192"/>
        <v>33.75</v>
      </c>
      <c r="Q3135" t="s">
        <v>8320</v>
      </c>
      <c r="R3135" t="s">
        <v>8321</v>
      </c>
      <c r="S3135" s="13">
        <f t="shared" si="193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4"/>
        <v>0.22500000000000001</v>
      </c>
      <c r="P3136" s="6">
        <f t="shared" si="192"/>
        <v>18.75</v>
      </c>
      <c r="Q3136" t="s">
        <v>8320</v>
      </c>
      <c r="R3136" t="s">
        <v>8321</v>
      </c>
      <c r="S3136" s="13">
        <f t="shared" si="193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4"/>
        <v>0.20849420849420849</v>
      </c>
      <c r="P3137" s="6">
        <f t="shared" si="192"/>
        <v>23.142857142857142</v>
      </c>
      <c r="Q3137" t="s">
        <v>8320</v>
      </c>
      <c r="R3137" t="s">
        <v>8321</v>
      </c>
      <c r="S3137" s="13">
        <f t="shared" si="193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4"/>
        <v>1.278</v>
      </c>
      <c r="P3138" s="6">
        <f t="shared" ref="P3138:P3201" si="196">E3138/L3138</f>
        <v>29.045454545454547</v>
      </c>
      <c r="Q3138" t="s">
        <v>8320</v>
      </c>
      <c r="R3138" t="s">
        <v>8321</v>
      </c>
      <c r="S3138" s="13">
        <f t="shared" ref="S3138:S3201" si="197">(((J3138/60)/60)/24)+DATE(1970,1,1)</f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4"/>
        <v>3.3333333333333333E-2</v>
      </c>
      <c r="P3139" s="6">
        <f t="shared" si="196"/>
        <v>50</v>
      </c>
      <c r="Q3139" t="s">
        <v>8320</v>
      </c>
      <c r="R3139" t="s">
        <v>8321</v>
      </c>
      <c r="S3139" s="13">
        <f t="shared" si="197"/>
        <v>42807.885057870371</v>
      </c>
      <c r="T3139" s="12">
        <f t="shared" si="195"/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ref="O3140:O3203" si="198">E3140/D3140</f>
        <v>0</v>
      </c>
      <c r="P3140" s="6" t="e">
        <f t="shared" si="196"/>
        <v>#DIV/0!</v>
      </c>
      <c r="Q3140" t="s">
        <v>8320</v>
      </c>
      <c r="R3140" t="s">
        <v>8321</v>
      </c>
      <c r="S3140" s="13">
        <f t="shared" si="197"/>
        <v>42809.645914351851</v>
      </c>
      <c r="T3140" s="12">
        <f t="shared" ref="T3140:T3203" si="199">(((I3140/60)/60)/24)+DATE(1970,1,1)</f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8"/>
        <v>5.3999999999999999E-2</v>
      </c>
      <c r="P3141" s="6">
        <f t="shared" si="196"/>
        <v>450</v>
      </c>
      <c r="Q3141" t="s">
        <v>8320</v>
      </c>
      <c r="R3141" t="s">
        <v>8321</v>
      </c>
      <c r="S3141" s="13">
        <f t="shared" si="197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8"/>
        <v>9.5999999999999992E-3</v>
      </c>
      <c r="P3142" s="6">
        <f t="shared" si="196"/>
        <v>24</v>
      </c>
      <c r="Q3142" t="s">
        <v>8320</v>
      </c>
      <c r="R3142" t="s">
        <v>8321</v>
      </c>
      <c r="S3142" s="13">
        <f t="shared" si="197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8"/>
        <v>0.51600000000000001</v>
      </c>
      <c r="P3143" s="6">
        <f t="shared" si="196"/>
        <v>32.25</v>
      </c>
      <c r="Q3143" t="s">
        <v>8320</v>
      </c>
      <c r="R3143" t="s">
        <v>8321</v>
      </c>
      <c r="S3143" s="13">
        <f t="shared" si="197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8"/>
        <v>1.6363636363636365E-2</v>
      </c>
      <c r="P3144" s="6">
        <f t="shared" si="196"/>
        <v>15</v>
      </c>
      <c r="Q3144" t="s">
        <v>8320</v>
      </c>
      <c r="R3144" t="s">
        <v>8321</v>
      </c>
      <c r="S3144" s="13">
        <f t="shared" si="197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8"/>
        <v>0</v>
      </c>
      <c r="P3145" s="6" t="e">
        <f t="shared" si="196"/>
        <v>#DIV/0!</v>
      </c>
      <c r="Q3145" t="s">
        <v>8320</v>
      </c>
      <c r="R3145" t="s">
        <v>8321</v>
      </c>
      <c r="S3145" s="13">
        <f t="shared" si="197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8"/>
        <v>0.754</v>
      </c>
      <c r="P3146" s="6">
        <f t="shared" si="196"/>
        <v>251.33333333333334</v>
      </c>
      <c r="Q3146" t="s">
        <v>8320</v>
      </c>
      <c r="R3146" t="s">
        <v>8321</v>
      </c>
      <c r="S3146" s="13">
        <f t="shared" si="197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8"/>
        <v>0</v>
      </c>
      <c r="P3147" s="6" t="e">
        <f t="shared" si="196"/>
        <v>#DIV/0!</v>
      </c>
      <c r="Q3147" t="s">
        <v>8320</v>
      </c>
      <c r="R3147" t="s">
        <v>8321</v>
      </c>
      <c r="S3147" s="13">
        <f t="shared" si="197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8"/>
        <v>0.105</v>
      </c>
      <c r="P3148" s="6">
        <f t="shared" si="196"/>
        <v>437.5</v>
      </c>
      <c r="Q3148" t="s">
        <v>8320</v>
      </c>
      <c r="R3148" t="s">
        <v>8321</v>
      </c>
      <c r="S3148" s="13">
        <f t="shared" si="197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8"/>
        <v>1.1752499999999999</v>
      </c>
      <c r="P3149" s="6">
        <f t="shared" si="196"/>
        <v>110.35211267605634</v>
      </c>
      <c r="Q3149" t="s">
        <v>8320</v>
      </c>
      <c r="R3149" t="s">
        <v>8321</v>
      </c>
      <c r="S3149" s="13">
        <f t="shared" si="197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8"/>
        <v>1.3116666666666668</v>
      </c>
      <c r="P3150" s="6">
        <f t="shared" si="196"/>
        <v>41.421052631578945</v>
      </c>
      <c r="Q3150" t="s">
        <v>8320</v>
      </c>
      <c r="R3150" t="s">
        <v>8321</v>
      </c>
      <c r="S3150" s="13">
        <f t="shared" si="197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8"/>
        <v>1.04</v>
      </c>
      <c r="P3151" s="6">
        <f t="shared" si="196"/>
        <v>52</v>
      </c>
      <c r="Q3151" t="s">
        <v>8320</v>
      </c>
      <c r="R3151" t="s">
        <v>8321</v>
      </c>
      <c r="S3151" s="13">
        <f t="shared" si="197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8"/>
        <v>1.01</v>
      </c>
      <c r="P3152" s="6">
        <f t="shared" si="196"/>
        <v>33.990384615384613</v>
      </c>
      <c r="Q3152" t="s">
        <v>8320</v>
      </c>
      <c r="R3152" t="s">
        <v>8321</v>
      </c>
      <c r="S3152" s="13">
        <f t="shared" si="197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8"/>
        <v>1.004</v>
      </c>
      <c r="P3153" s="6">
        <f t="shared" si="196"/>
        <v>103.35294117647059</v>
      </c>
      <c r="Q3153" t="s">
        <v>8320</v>
      </c>
      <c r="R3153" t="s">
        <v>8321</v>
      </c>
      <c r="S3153" s="13">
        <f t="shared" si="197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8"/>
        <v>1.0595454545454546</v>
      </c>
      <c r="P3154" s="6">
        <f t="shared" si="196"/>
        <v>34.791044776119406</v>
      </c>
      <c r="Q3154" t="s">
        <v>8320</v>
      </c>
      <c r="R3154" t="s">
        <v>8321</v>
      </c>
      <c r="S3154" s="13">
        <f t="shared" si="197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8"/>
        <v>3.3558333333333334</v>
      </c>
      <c r="P3155" s="6">
        <f t="shared" si="196"/>
        <v>41.773858921161825</v>
      </c>
      <c r="Q3155" t="s">
        <v>8320</v>
      </c>
      <c r="R3155" t="s">
        <v>8321</v>
      </c>
      <c r="S3155" s="13">
        <f t="shared" si="197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8"/>
        <v>1.1292857142857142</v>
      </c>
      <c r="P3156" s="6">
        <f t="shared" si="196"/>
        <v>64.268292682926827</v>
      </c>
      <c r="Q3156" t="s">
        <v>8320</v>
      </c>
      <c r="R3156" t="s">
        <v>8321</v>
      </c>
      <c r="S3156" s="13">
        <f t="shared" si="197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8"/>
        <v>1.885046</v>
      </c>
      <c r="P3157" s="6">
        <f t="shared" si="196"/>
        <v>31.209370860927152</v>
      </c>
      <c r="Q3157" t="s">
        <v>8320</v>
      </c>
      <c r="R3157" t="s">
        <v>8321</v>
      </c>
      <c r="S3157" s="13">
        <f t="shared" si="197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8"/>
        <v>1.0181818181818181</v>
      </c>
      <c r="P3158" s="6">
        <f t="shared" si="196"/>
        <v>62.921348314606739</v>
      </c>
      <c r="Q3158" t="s">
        <v>8320</v>
      </c>
      <c r="R3158" t="s">
        <v>8321</v>
      </c>
      <c r="S3158" s="13">
        <f t="shared" si="197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8"/>
        <v>1.01</v>
      </c>
      <c r="P3159" s="6">
        <f t="shared" si="196"/>
        <v>98.536585365853654</v>
      </c>
      <c r="Q3159" t="s">
        <v>8320</v>
      </c>
      <c r="R3159" t="s">
        <v>8321</v>
      </c>
      <c r="S3159" s="13">
        <f t="shared" si="197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8"/>
        <v>1.1399999999999999</v>
      </c>
      <c r="P3160" s="6">
        <f t="shared" si="196"/>
        <v>82.608695652173907</v>
      </c>
      <c r="Q3160" t="s">
        <v>8320</v>
      </c>
      <c r="R3160" t="s">
        <v>8321</v>
      </c>
      <c r="S3160" s="13">
        <f t="shared" si="197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8"/>
        <v>1.3348133333333334</v>
      </c>
      <c r="P3161" s="6">
        <f t="shared" si="196"/>
        <v>38.504230769230773</v>
      </c>
      <c r="Q3161" t="s">
        <v>8320</v>
      </c>
      <c r="R3161" t="s">
        <v>8321</v>
      </c>
      <c r="S3161" s="13">
        <f t="shared" si="197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8"/>
        <v>1.0153333333333334</v>
      </c>
      <c r="P3162" s="6">
        <f t="shared" si="196"/>
        <v>80.15789473684211</v>
      </c>
      <c r="Q3162" t="s">
        <v>8320</v>
      </c>
      <c r="R3162" t="s">
        <v>8321</v>
      </c>
      <c r="S3162" s="13">
        <f t="shared" si="197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8"/>
        <v>1.0509999999999999</v>
      </c>
      <c r="P3163" s="6">
        <f t="shared" si="196"/>
        <v>28.405405405405407</v>
      </c>
      <c r="Q3163" t="s">
        <v>8320</v>
      </c>
      <c r="R3163" t="s">
        <v>8321</v>
      </c>
      <c r="S3163" s="13">
        <f t="shared" si="197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8"/>
        <v>1.2715000000000001</v>
      </c>
      <c r="P3164" s="6">
        <f t="shared" si="196"/>
        <v>80.730158730158735</v>
      </c>
      <c r="Q3164" t="s">
        <v>8320</v>
      </c>
      <c r="R3164" t="s">
        <v>8321</v>
      </c>
      <c r="S3164" s="13">
        <f t="shared" si="197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8"/>
        <v>1.1115384615384616</v>
      </c>
      <c r="P3165" s="6">
        <f t="shared" si="196"/>
        <v>200.69444444444446</v>
      </c>
      <c r="Q3165" t="s">
        <v>8320</v>
      </c>
      <c r="R3165" t="s">
        <v>8321</v>
      </c>
      <c r="S3165" s="13">
        <f t="shared" si="197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8"/>
        <v>1.0676000000000001</v>
      </c>
      <c r="P3166" s="6">
        <f t="shared" si="196"/>
        <v>37.591549295774648</v>
      </c>
      <c r="Q3166" t="s">
        <v>8320</v>
      </c>
      <c r="R3166" t="s">
        <v>8321</v>
      </c>
      <c r="S3166" s="13">
        <f t="shared" si="197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8"/>
        <v>1.6266666666666667</v>
      </c>
      <c r="P3167" s="6">
        <f t="shared" si="196"/>
        <v>58.095238095238095</v>
      </c>
      <c r="Q3167" t="s">
        <v>8320</v>
      </c>
      <c r="R3167" t="s">
        <v>8321</v>
      </c>
      <c r="S3167" s="13">
        <f t="shared" si="197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8"/>
        <v>1.6022808571428573</v>
      </c>
      <c r="P3168" s="6">
        <f t="shared" si="196"/>
        <v>60.300892473118282</v>
      </c>
      <c r="Q3168" t="s">
        <v>8320</v>
      </c>
      <c r="R3168" t="s">
        <v>8321</v>
      </c>
      <c r="S3168" s="13">
        <f t="shared" si="197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8"/>
        <v>1.1616666666666666</v>
      </c>
      <c r="P3169" s="6">
        <f t="shared" si="196"/>
        <v>63.363636363636367</v>
      </c>
      <c r="Q3169" t="s">
        <v>8320</v>
      </c>
      <c r="R3169" t="s">
        <v>8321</v>
      </c>
      <c r="S3169" s="13">
        <f t="shared" si="197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8"/>
        <v>1.242</v>
      </c>
      <c r="P3170" s="6">
        <f t="shared" si="196"/>
        <v>50.901639344262293</v>
      </c>
      <c r="Q3170" t="s">
        <v>8320</v>
      </c>
      <c r="R3170" t="s">
        <v>8321</v>
      </c>
      <c r="S3170" s="13">
        <f t="shared" si="197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8"/>
        <v>1.030125</v>
      </c>
      <c r="P3171" s="6">
        <f t="shared" si="196"/>
        <v>100.5</v>
      </c>
      <c r="Q3171" t="s">
        <v>8320</v>
      </c>
      <c r="R3171" t="s">
        <v>8321</v>
      </c>
      <c r="S3171" s="13">
        <f t="shared" si="197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8"/>
        <v>1.1225000000000001</v>
      </c>
      <c r="P3172" s="6">
        <f t="shared" si="196"/>
        <v>31.619718309859156</v>
      </c>
      <c r="Q3172" t="s">
        <v>8320</v>
      </c>
      <c r="R3172" t="s">
        <v>8321</v>
      </c>
      <c r="S3172" s="13">
        <f t="shared" si="197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8"/>
        <v>1.0881428571428571</v>
      </c>
      <c r="P3173" s="6">
        <f t="shared" si="196"/>
        <v>65.102564102564102</v>
      </c>
      <c r="Q3173" t="s">
        <v>8320</v>
      </c>
      <c r="R3173" t="s">
        <v>8321</v>
      </c>
      <c r="S3173" s="13">
        <f t="shared" si="197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8"/>
        <v>1.1499999999999999</v>
      </c>
      <c r="P3174" s="6">
        <f t="shared" si="196"/>
        <v>79.310344827586206</v>
      </c>
      <c r="Q3174" t="s">
        <v>8320</v>
      </c>
      <c r="R3174" t="s">
        <v>8321</v>
      </c>
      <c r="S3174" s="13">
        <f t="shared" si="197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8"/>
        <v>1.03</v>
      </c>
      <c r="P3175" s="6">
        <f t="shared" si="196"/>
        <v>139.18918918918919</v>
      </c>
      <c r="Q3175" t="s">
        <v>8320</v>
      </c>
      <c r="R3175" t="s">
        <v>8321</v>
      </c>
      <c r="S3175" s="13">
        <f t="shared" si="197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8"/>
        <v>1.0113333333333334</v>
      </c>
      <c r="P3176" s="6">
        <f t="shared" si="196"/>
        <v>131.91304347826087</v>
      </c>
      <c r="Q3176" t="s">
        <v>8320</v>
      </c>
      <c r="R3176" t="s">
        <v>8321</v>
      </c>
      <c r="S3176" s="13">
        <f t="shared" si="197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8"/>
        <v>1.0955999999999999</v>
      </c>
      <c r="P3177" s="6">
        <f t="shared" si="196"/>
        <v>91.3</v>
      </c>
      <c r="Q3177" t="s">
        <v>8320</v>
      </c>
      <c r="R3177" t="s">
        <v>8321</v>
      </c>
      <c r="S3177" s="13">
        <f t="shared" si="197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8"/>
        <v>1.148421052631579</v>
      </c>
      <c r="P3178" s="6">
        <f t="shared" si="196"/>
        <v>39.672727272727272</v>
      </c>
      <c r="Q3178" t="s">
        <v>8320</v>
      </c>
      <c r="R3178" t="s">
        <v>8321</v>
      </c>
      <c r="S3178" s="13">
        <f t="shared" si="197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8"/>
        <v>1.1739999999999999</v>
      </c>
      <c r="P3179" s="6">
        <f t="shared" si="196"/>
        <v>57.549019607843135</v>
      </c>
      <c r="Q3179" t="s">
        <v>8320</v>
      </c>
      <c r="R3179" t="s">
        <v>8321</v>
      </c>
      <c r="S3179" s="13">
        <f t="shared" si="197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8"/>
        <v>1.7173333333333334</v>
      </c>
      <c r="P3180" s="6">
        <f t="shared" si="196"/>
        <v>33.025641025641029</v>
      </c>
      <c r="Q3180" t="s">
        <v>8320</v>
      </c>
      <c r="R3180" t="s">
        <v>8321</v>
      </c>
      <c r="S3180" s="13">
        <f t="shared" si="197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8"/>
        <v>1.1416238095238094</v>
      </c>
      <c r="P3181" s="6">
        <f t="shared" si="196"/>
        <v>77.335806451612896</v>
      </c>
      <c r="Q3181" t="s">
        <v>8320</v>
      </c>
      <c r="R3181" t="s">
        <v>8321</v>
      </c>
      <c r="S3181" s="13">
        <f t="shared" si="197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8"/>
        <v>1.1975</v>
      </c>
      <c r="P3182" s="6">
        <f t="shared" si="196"/>
        <v>31.933333333333334</v>
      </c>
      <c r="Q3182" t="s">
        <v>8320</v>
      </c>
      <c r="R3182" t="s">
        <v>8321</v>
      </c>
      <c r="S3182" s="13">
        <f t="shared" si="197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8"/>
        <v>1.0900000000000001</v>
      </c>
      <c r="P3183" s="6">
        <f t="shared" si="196"/>
        <v>36.333333333333336</v>
      </c>
      <c r="Q3183" t="s">
        <v>8320</v>
      </c>
      <c r="R3183" t="s">
        <v>8321</v>
      </c>
      <c r="S3183" s="13">
        <f t="shared" si="197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8"/>
        <v>1.0088571428571429</v>
      </c>
      <c r="P3184" s="6">
        <f t="shared" si="196"/>
        <v>46.768211920529801</v>
      </c>
      <c r="Q3184" t="s">
        <v>8320</v>
      </c>
      <c r="R3184" t="s">
        <v>8321</v>
      </c>
      <c r="S3184" s="13">
        <f t="shared" si="197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8"/>
        <v>1.0900000000000001</v>
      </c>
      <c r="P3185" s="6">
        <f t="shared" si="196"/>
        <v>40.073529411764703</v>
      </c>
      <c r="Q3185" t="s">
        <v>8320</v>
      </c>
      <c r="R3185" t="s">
        <v>8321</v>
      </c>
      <c r="S3185" s="13">
        <f t="shared" si="197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8"/>
        <v>1.0720930232558139</v>
      </c>
      <c r="P3186" s="6">
        <f t="shared" si="196"/>
        <v>100.21739130434783</v>
      </c>
      <c r="Q3186" t="s">
        <v>8320</v>
      </c>
      <c r="R3186" t="s">
        <v>8321</v>
      </c>
      <c r="S3186" s="13">
        <f t="shared" si="197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8"/>
        <v>1</v>
      </c>
      <c r="P3187" s="6">
        <f t="shared" si="196"/>
        <v>41.666666666666664</v>
      </c>
      <c r="Q3187" t="s">
        <v>8320</v>
      </c>
      <c r="R3187" t="s">
        <v>8321</v>
      </c>
      <c r="S3187" s="13">
        <f t="shared" si="197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8"/>
        <v>1.0218750000000001</v>
      </c>
      <c r="P3188" s="6">
        <f t="shared" si="196"/>
        <v>46.714285714285715</v>
      </c>
      <c r="Q3188" t="s">
        <v>8320</v>
      </c>
      <c r="R3188" t="s">
        <v>8321</v>
      </c>
      <c r="S3188" s="13">
        <f t="shared" si="197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8"/>
        <v>1.1629333333333334</v>
      </c>
      <c r="P3189" s="6">
        <f t="shared" si="196"/>
        <v>71.491803278688522</v>
      </c>
      <c r="Q3189" t="s">
        <v>8320</v>
      </c>
      <c r="R3189" t="s">
        <v>8321</v>
      </c>
      <c r="S3189" s="13">
        <f t="shared" si="197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8"/>
        <v>0.65</v>
      </c>
      <c r="P3190" s="6">
        <f t="shared" si="196"/>
        <v>14.444444444444445</v>
      </c>
      <c r="Q3190" t="s">
        <v>8320</v>
      </c>
      <c r="R3190" t="s">
        <v>8362</v>
      </c>
      <c r="S3190" s="13">
        <f t="shared" si="197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8"/>
        <v>0.12327272727272727</v>
      </c>
      <c r="P3191" s="6">
        <f t="shared" si="196"/>
        <v>356.84210526315792</v>
      </c>
      <c r="Q3191" t="s">
        <v>8320</v>
      </c>
      <c r="R3191" t="s">
        <v>8362</v>
      </c>
      <c r="S3191" s="13">
        <f t="shared" si="197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8"/>
        <v>0</v>
      </c>
      <c r="P3192" s="6" t="e">
        <f t="shared" si="196"/>
        <v>#DIV/0!</v>
      </c>
      <c r="Q3192" t="s">
        <v>8320</v>
      </c>
      <c r="R3192" t="s">
        <v>8362</v>
      </c>
      <c r="S3192" s="13">
        <f t="shared" si="197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8"/>
        <v>4.0266666666666666E-2</v>
      </c>
      <c r="P3193" s="6">
        <f t="shared" si="196"/>
        <v>37.75</v>
      </c>
      <c r="Q3193" t="s">
        <v>8320</v>
      </c>
      <c r="R3193" t="s">
        <v>8362</v>
      </c>
      <c r="S3193" s="13">
        <f t="shared" si="197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8"/>
        <v>1.0200000000000001E-2</v>
      </c>
      <c r="P3194" s="6">
        <f t="shared" si="196"/>
        <v>12.75</v>
      </c>
      <c r="Q3194" t="s">
        <v>8320</v>
      </c>
      <c r="R3194" t="s">
        <v>8362</v>
      </c>
      <c r="S3194" s="13">
        <f t="shared" si="197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8"/>
        <v>0.1174</v>
      </c>
      <c r="P3195" s="6">
        <f t="shared" si="196"/>
        <v>24.458333333333332</v>
      </c>
      <c r="Q3195" t="s">
        <v>8320</v>
      </c>
      <c r="R3195" t="s">
        <v>8362</v>
      </c>
      <c r="S3195" s="13">
        <f t="shared" si="197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8"/>
        <v>0</v>
      </c>
      <c r="P3196" s="6" t="e">
        <f t="shared" si="196"/>
        <v>#DIV/0!</v>
      </c>
      <c r="Q3196" t="s">
        <v>8320</v>
      </c>
      <c r="R3196" t="s">
        <v>8362</v>
      </c>
      <c r="S3196" s="13">
        <f t="shared" si="197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8"/>
        <v>0.59142857142857141</v>
      </c>
      <c r="P3197" s="6">
        <f t="shared" si="196"/>
        <v>53.07692307692308</v>
      </c>
      <c r="Q3197" t="s">
        <v>8320</v>
      </c>
      <c r="R3197" t="s">
        <v>8362</v>
      </c>
      <c r="S3197" s="13">
        <f t="shared" si="197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8"/>
        <v>5.9999999999999995E-4</v>
      </c>
      <c r="P3198" s="6">
        <f t="shared" si="196"/>
        <v>300</v>
      </c>
      <c r="Q3198" t="s">
        <v>8320</v>
      </c>
      <c r="R3198" t="s">
        <v>8362</v>
      </c>
      <c r="S3198" s="13">
        <f t="shared" si="197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8"/>
        <v>0.1145</v>
      </c>
      <c r="P3199" s="6">
        <f t="shared" si="196"/>
        <v>286.25</v>
      </c>
      <c r="Q3199" t="s">
        <v>8320</v>
      </c>
      <c r="R3199" t="s">
        <v>8362</v>
      </c>
      <c r="S3199" s="13">
        <f t="shared" si="197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8"/>
        <v>3.6666666666666666E-3</v>
      </c>
      <c r="P3200" s="6">
        <f t="shared" si="196"/>
        <v>36.666666666666664</v>
      </c>
      <c r="Q3200" t="s">
        <v>8320</v>
      </c>
      <c r="R3200" t="s">
        <v>8362</v>
      </c>
      <c r="S3200" s="13">
        <f t="shared" si="197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8"/>
        <v>0.52159999999999995</v>
      </c>
      <c r="P3201" s="6">
        <f t="shared" si="196"/>
        <v>49.20754716981132</v>
      </c>
      <c r="Q3201" t="s">
        <v>8320</v>
      </c>
      <c r="R3201" t="s">
        <v>8362</v>
      </c>
      <c r="S3201" s="13">
        <f t="shared" si="197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8"/>
        <v>2.0000000000000002E-5</v>
      </c>
      <c r="P3202" s="6">
        <f t="shared" ref="P3202:P3265" si="200">E3202/L3202</f>
        <v>1</v>
      </c>
      <c r="Q3202" t="s">
        <v>8320</v>
      </c>
      <c r="R3202" t="s">
        <v>8362</v>
      </c>
      <c r="S3202" s="13">
        <f t="shared" ref="S3202:S3265" si="201">(((J3202/60)/60)/24)+DATE(1970,1,1)</f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198"/>
        <v>1.2500000000000001E-2</v>
      </c>
      <c r="P3203" s="6">
        <f t="shared" si="200"/>
        <v>12.5</v>
      </c>
      <c r="Q3203" t="s">
        <v>8320</v>
      </c>
      <c r="R3203" t="s">
        <v>8362</v>
      </c>
      <c r="S3203" s="13">
        <f t="shared" si="201"/>
        <v>41861.767094907409</v>
      </c>
      <c r="T3203" s="12">
        <f t="shared" si="199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ref="O3204:O3267" si="202">E3204/D3204</f>
        <v>0.54520000000000002</v>
      </c>
      <c r="P3204" s="6">
        <f t="shared" si="200"/>
        <v>109.04</v>
      </c>
      <c r="Q3204" t="s">
        <v>8320</v>
      </c>
      <c r="R3204" t="s">
        <v>8362</v>
      </c>
      <c r="S3204" s="13">
        <f t="shared" si="201"/>
        <v>42293.853541666671</v>
      </c>
      <c r="T3204" s="12">
        <f t="shared" ref="T3204:T3267" si="203"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2"/>
        <v>0.25</v>
      </c>
      <c r="P3205" s="6">
        <f t="shared" si="200"/>
        <v>41.666666666666664</v>
      </c>
      <c r="Q3205" t="s">
        <v>8320</v>
      </c>
      <c r="R3205" t="s">
        <v>8362</v>
      </c>
      <c r="S3205" s="13">
        <f t="shared" si="201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2"/>
        <v>0</v>
      </c>
      <c r="P3206" s="6" t="e">
        <f t="shared" si="200"/>
        <v>#DIV/0!</v>
      </c>
      <c r="Q3206" t="s">
        <v>8320</v>
      </c>
      <c r="R3206" t="s">
        <v>8362</v>
      </c>
      <c r="S3206" s="13">
        <f t="shared" si="201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2"/>
        <v>3.4125000000000003E-2</v>
      </c>
      <c r="P3207" s="6">
        <f t="shared" si="200"/>
        <v>22.75</v>
      </c>
      <c r="Q3207" t="s">
        <v>8320</v>
      </c>
      <c r="R3207" t="s">
        <v>8362</v>
      </c>
      <c r="S3207" s="13">
        <f t="shared" si="201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2"/>
        <v>0</v>
      </c>
      <c r="P3208" s="6" t="e">
        <f t="shared" si="200"/>
        <v>#DIV/0!</v>
      </c>
      <c r="Q3208" t="s">
        <v>8320</v>
      </c>
      <c r="R3208" t="s">
        <v>8362</v>
      </c>
      <c r="S3208" s="13">
        <f t="shared" si="201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2"/>
        <v>0.46363636363636362</v>
      </c>
      <c r="P3209" s="6">
        <f t="shared" si="200"/>
        <v>70.833333333333329</v>
      </c>
      <c r="Q3209" t="s">
        <v>8320</v>
      </c>
      <c r="R3209" t="s">
        <v>8362</v>
      </c>
      <c r="S3209" s="13">
        <f t="shared" si="201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2"/>
        <v>1.0349999999999999</v>
      </c>
      <c r="P3210" s="6">
        <f t="shared" si="200"/>
        <v>63.109756097560975</v>
      </c>
      <c r="Q3210" t="s">
        <v>8320</v>
      </c>
      <c r="R3210" t="s">
        <v>8321</v>
      </c>
      <c r="S3210" s="13">
        <f t="shared" si="201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2"/>
        <v>1.1932315789473684</v>
      </c>
      <c r="P3211" s="6">
        <f t="shared" si="200"/>
        <v>50.157964601769912</v>
      </c>
      <c r="Q3211" t="s">
        <v>8320</v>
      </c>
      <c r="R3211" t="s">
        <v>8321</v>
      </c>
      <c r="S3211" s="13">
        <f t="shared" si="201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2"/>
        <v>1.2576666666666667</v>
      </c>
      <c r="P3212" s="6">
        <f t="shared" si="200"/>
        <v>62.883333333333333</v>
      </c>
      <c r="Q3212" t="s">
        <v>8320</v>
      </c>
      <c r="R3212" t="s">
        <v>8321</v>
      </c>
      <c r="S3212" s="13">
        <f t="shared" si="201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2"/>
        <v>1.1974347826086957</v>
      </c>
      <c r="P3213" s="6">
        <f t="shared" si="200"/>
        <v>85.531055900621112</v>
      </c>
      <c r="Q3213" t="s">
        <v>8320</v>
      </c>
      <c r="R3213" t="s">
        <v>8321</v>
      </c>
      <c r="S3213" s="13">
        <f t="shared" si="201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2"/>
        <v>1.2625</v>
      </c>
      <c r="P3214" s="6">
        <f t="shared" si="200"/>
        <v>53.723404255319146</v>
      </c>
      <c r="Q3214" t="s">
        <v>8320</v>
      </c>
      <c r="R3214" t="s">
        <v>8321</v>
      </c>
      <c r="S3214" s="13">
        <f t="shared" si="201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2"/>
        <v>1.0011666666666668</v>
      </c>
      <c r="P3215" s="6">
        <f t="shared" si="200"/>
        <v>127.80851063829788</v>
      </c>
      <c r="Q3215" t="s">
        <v>8320</v>
      </c>
      <c r="R3215" t="s">
        <v>8321</v>
      </c>
      <c r="S3215" s="13">
        <f t="shared" si="201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2"/>
        <v>1.0213333333333334</v>
      </c>
      <c r="P3216" s="6">
        <f t="shared" si="200"/>
        <v>106.57391304347826</v>
      </c>
      <c r="Q3216" t="s">
        <v>8320</v>
      </c>
      <c r="R3216" t="s">
        <v>8321</v>
      </c>
      <c r="S3216" s="13">
        <f t="shared" si="201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2"/>
        <v>1.0035142857142858</v>
      </c>
      <c r="P3217" s="6">
        <f t="shared" si="200"/>
        <v>262.11194029850748</v>
      </c>
      <c r="Q3217" t="s">
        <v>8320</v>
      </c>
      <c r="R3217" t="s">
        <v>8321</v>
      </c>
      <c r="S3217" s="13">
        <f t="shared" si="201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2"/>
        <v>1.0004999999999999</v>
      </c>
      <c r="P3218" s="6">
        <f t="shared" si="200"/>
        <v>57.171428571428571</v>
      </c>
      <c r="Q3218" t="s">
        <v>8320</v>
      </c>
      <c r="R3218" t="s">
        <v>8321</v>
      </c>
      <c r="S3218" s="13">
        <f t="shared" si="201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2"/>
        <v>1.1602222222222223</v>
      </c>
      <c r="P3219" s="6">
        <f t="shared" si="200"/>
        <v>50.20192307692308</v>
      </c>
      <c r="Q3219" t="s">
        <v>8320</v>
      </c>
      <c r="R3219" t="s">
        <v>8321</v>
      </c>
      <c r="S3219" s="13">
        <f t="shared" si="201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2"/>
        <v>1.0209999999999999</v>
      </c>
      <c r="P3220" s="6">
        <f t="shared" si="200"/>
        <v>66.586956521739125</v>
      </c>
      <c r="Q3220" t="s">
        <v>8320</v>
      </c>
      <c r="R3220" t="s">
        <v>8321</v>
      </c>
      <c r="S3220" s="13">
        <f t="shared" si="201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2"/>
        <v>1.0011000000000001</v>
      </c>
      <c r="P3221" s="6">
        <f t="shared" si="200"/>
        <v>168.25210084033614</v>
      </c>
      <c r="Q3221" t="s">
        <v>8320</v>
      </c>
      <c r="R3221" t="s">
        <v>8321</v>
      </c>
      <c r="S3221" s="13">
        <f t="shared" si="201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2"/>
        <v>1.0084</v>
      </c>
      <c r="P3222" s="6">
        <f t="shared" si="200"/>
        <v>256.37288135593218</v>
      </c>
      <c r="Q3222" t="s">
        <v>8320</v>
      </c>
      <c r="R3222" t="s">
        <v>8321</v>
      </c>
      <c r="S3222" s="13">
        <f t="shared" si="201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2"/>
        <v>1.0342499999999999</v>
      </c>
      <c r="P3223" s="6">
        <f t="shared" si="200"/>
        <v>36.610619469026545</v>
      </c>
      <c r="Q3223" t="s">
        <v>8320</v>
      </c>
      <c r="R3223" t="s">
        <v>8321</v>
      </c>
      <c r="S3223" s="13">
        <f t="shared" si="201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2"/>
        <v>1.248</v>
      </c>
      <c r="P3224" s="6">
        <f t="shared" si="200"/>
        <v>37.142857142857146</v>
      </c>
      <c r="Q3224" t="s">
        <v>8320</v>
      </c>
      <c r="R3224" t="s">
        <v>8321</v>
      </c>
      <c r="S3224" s="13">
        <f t="shared" si="201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2"/>
        <v>1.0951612903225807</v>
      </c>
      <c r="P3225" s="6">
        <f t="shared" si="200"/>
        <v>45.878378378378379</v>
      </c>
      <c r="Q3225" t="s">
        <v>8320</v>
      </c>
      <c r="R3225" t="s">
        <v>8321</v>
      </c>
      <c r="S3225" s="13">
        <f t="shared" si="201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2"/>
        <v>1.0203333333333333</v>
      </c>
      <c r="P3226" s="6">
        <f t="shared" si="200"/>
        <v>141.71296296296296</v>
      </c>
      <c r="Q3226" t="s">
        <v>8320</v>
      </c>
      <c r="R3226" t="s">
        <v>8321</v>
      </c>
      <c r="S3226" s="13">
        <f t="shared" si="201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2"/>
        <v>1.0235000000000001</v>
      </c>
      <c r="P3227" s="6">
        <f t="shared" si="200"/>
        <v>52.487179487179489</v>
      </c>
      <c r="Q3227" t="s">
        <v>8320</v>
      </c>
      <c r="R3227" t="s">
        <v>8321</v>
      </c>
      <c r="S3227" s="13">
        <f t="shared" si="201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2"/>
        <v>1.0416666666666667</v>
      </c>
      <c r="P3228" s="6">
        <f t="shared" si="200"/>
        <v>59.523809523809526</v>
      </c>
      <c r="Q3228" t="s">
        <v>8320</v>
      </c>
      <c r="R3228" t="s">
        <v>8321</v>
      </c>
      <c r="S3228" s="13">
        <f t="shared" si="201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2"/>
        <v>1.25</v>
      </c>
      <c r="P3229" s="6">
        <f t="shared" si="200"/>
        <v>50</v>
      </c>
      <c r="Q3229" t="s">
        <v>8320</v>
      </c>
      <c r="R3229" t="s">
        <v>8321</v>
      </c>
      <c r="S3229" s="13">
        <f t="shared" si="201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2"/>
        <v>1.0234285714285714</v>
      </c>
      <c r="P3230" s="6">
        <f t="shared" si="200"/>
        <v>193.62162162162161</v>
      </c>
      <c r="Q3230" t="s">
        <v>8320</v>
      </c>
      <c r="R3230" t="s">
        <v>8321</v>
      </c>
      <c r="S3230" s="13">
        <f t="shared" si="201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2"/>
        <v>1.0786500000000001</v>
      </c>
      <c r="P3231" s="6">
        <f t="shared" si="200"/>
        <v>106.79702970297029</v>
      </c>
      <c r="Q3231" t="s">
        <v>8320</v>
      </c>
      <c r="R3231" t="s">
        <v>8321</v>
      </c>
      <c r="S3231" s="13">
        <f t="shared" si="201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2"/>
        <v>1.0988461538461538</v>
      </c>
      <c r="P3232" s="6">
        <f t="shared" si="200"/>
        <v>77.21621621621621</v>
      </c>
      <c r="Q3232" t="s">
        <v>8320</v>
      </c>
      <c r="R3232" t="s">
        <v>8321</v>
      </c>
      <c r="S3232" s="13">
        <f t="shared" si="201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2"/>
        <v>1.61</v>
      </c>
      <c r="P3233" s="6">
        <f t="shared" si="200"/>
        <v>57.5</v>
      </c>
      <c r="Q3233" t="s">
        <v>8320</v>
      </c>
      <c r="R3233" t="s">
        <v>8321</v>
      </c>
      <c r="S3233" s="13">
        <f t="shared" si="201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2"/>
        <v>1.3120000000000001</v>
      </c>
      <c r="P3234" s="6">
        <f t="shared" si="200"/>
        <v>50.46153846153846</v>
      </c>
      <c r="Q3234" t="s">
        <v>8320</v>
      </c>
      <c r="R3234" t="s">
        <v>8321</v>
      </c>
      <c r="S3234" s="13">
        <f t="shared" si="201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2"/>
        <v>1.1879999999999999</v>
      </c>
      <c r="P3235" s="6">
        <f t="shared" si="200"/>
        <v>97.377049180327873</v>
      </c>
      <c r="Q3235" t="s">
        <v>8320</v>
      </c>
      <c r="R3235" t="s">
        <v>8321</v>
      </c>
      <c r="S3235" s="13">
        <f t="shared" si="201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2"/>
        <v>1.0039275000000001</v>
      </c>
      <c r="P3236" s="6">
        <f t="shared" si="200"/>
        <v>34.91921739130435</v>
      </c>
      <c r="Q3236" t="s">
        <v>8320</v>
      </c>
      <c r="R3236" t="s">
        <v>8321</v>
      </c>
      <c r="S3236" s="13">
        <f t="shared" si="201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2"/>
        <v>1.0320666666666667</v>
      </c>
      <c r="P3237" s="6">
        <f t="shared" si="200"/>
        <v>85.530386740331494</v>
      </c>
      <c r="Q3237" t="s">
        <v>8320</v>
      </c>
      <c r="R3237" t="s">
        <v>8321</v>
      </c>
      <c r="S3237" s="13">
        <f t="shared" si="201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2"/>
        <v>1.006</v>
      </c>
      <c r="P3238" s="6">
        <f t="shared" si="200"/>
        <v>182.90909090909091</v>
      </c>
      <c r="Q3238" t="s">
        <v>8320</v>
      </c>
      <c r="R3238" t="s">
        <v>8321</v>
      </c>
      <c r="S3238" s="13">
        <f t="shared" si="201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2"/>
        <v>1.0078754285714286</v>
      </c>
      <c r="P3239" s="6">
        <f t="shared" si="200"/>
        <v>131.13620817843866</v>
      </c>
      <c r="Q3239" t="s">
        <v>8320</v>
      </c>
      <c r="R3239" t="s">
        <v>8321</v>
      </c>
      <c r="S3239" s="13">
        <f t="shared" si="201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2"/>
        <v>1.1232142857142857</v>
      </c>
      <c r="P3240" s="6">
        <f t="shared" si="200"/>
        <v>39.810126582278478</v>
      </c>
      <c r="Q3240" t="s">
        <v>8320</v>
      </c>
      <c r="R3240" t="s">
        <v>8321</v>
      </c>
      <c r="S3240" s="13">
        <f t="shared" si="201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2"/>
        <v>1.0591914022517912</v>
      </c>
      <c r="P3241" s="6">
        <f t="shared" si="200"/>
        <v>59.701730769230764</v>
      </c>
      <c r="Q3241" t="s">
        <v>8320</v>
      </c>
      <c r="R3241" t="s">
        <v>8321</v>
      </c>
      <c r="S3241" s="13">
        <f t="shared" si="201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2"/>
        <v>1.0056666666666667</v>
      </c>
      <c r="P3242" s="6">
        <f t="shared" si="200"/>
        <v>88.735294117647058</v>
      </c>
      <c r="Q3242" t="s">
        <v>8320</v>
      </c>
      <c r="R3242" t="s">
        <v>8321</v>
      </c>
      <c r="S3242" s="13">
        <f t="shared" si="201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2"/>
        <v>1.1530588235294117</v>
      </c>
      <c r="P3243" s="6">
        <f t="shared" si="200"/>
        <v>58.688622754491021</v>
      </c>
      <c r="Q3243" t="s">
        <v>8320</v>
      </c>
      <c r="R3243" t="s">
        <v>8321</v>
      </c>
      <c r="S3243" s="13">
        <f t="shared" si="201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2"/>
        <v>1.273042</v>
      </c>
      <c r="P3244" s="6">
        <f t="shared" si="200"/>
        <v>69.56513661202186</v>
      </c>
      <c r="Q3244" t="s">
        <v>8320</v>
      </c>
      <c r="R3244" t="s">
        <v>8321</v>
      </c>
      <c r="S3244" s="13">
        <f t="shared" si="201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2"/>
        <v>1.028375</v>
      </c>
      <c r="P3245" s="6">
        <f t="shared" si="200"/>
        <v>115.87323943661971</v>
      </c>
      <c r="Q3245" t="s">
        <v>8320</v>
      </c>
      <c r="R3245" t="s">
        <v>8321</v>
      </c>
      <c r="S3245" s="13">
        <f t="shared" si="201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2"/>
        <v>1.0293749999999999</v>
      </c>
      <c r="P3246" s="6">
        <f t="shared" si="200"/>
        <v>23.869565217391305</v>
      </c>
      <c r="Q3246" t="s">
        <v>8320</v>
      </c>
      <c r="R3246" t="s">
        <v>8321</v>
      </c>
      <c r="S3246" s="13">
        <f t="shared" si="201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2"/>
        <v>1.043047619047619</v>
      </c>
      <c r="P3247" s="6">
        <f t="shared" si="200"/>
        <v>81.125925925925927</v>
      </c>
      <c r="Q3247" t="s">
        <v>8320</v>
      </c>
      <c r="R3247" t="s">
        <v>8321</v>
      </c>
      <c r="S3247" s="13">
        <f t="shared" si="201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2"/>
        <v>1.1122000000000001</v>
      </c>
      <c r="P3248" s="6">
        <f t="shared" si="200"/>
        <v>57.626943005181346</v>
      </c>
      <c r="Q3248" t="s">
        <v>8320</v>
      </c>
      <c r="R3248" t="s">
        <v>8321</v>
      </c>
      <c r="S3248" s="13">
        <f t="shared" si="201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2"/>
        <v>1.0586</v>
      </c>
      <c r="P3249" s="6">
        <f t="shared" si="200"/>
        <v>46.429824561403507</v>
      </c>
      <c r="Q3249" t="s">
        <v>8320</v>
      </c>
      <c r="R3249" t="s">
        <v>8321</v>
      </c>
      <c r="S3249" s="13">
        <f t="shared" si="201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2"/>
        <v>1.0079166666666666</v>
      </c>
      <c r="P3250" s="6">
        <f t="shared" si="200"/>
        <v>60.475000000000001</v>
      </c>
      <c r="Q3250" t="s">
        <v>8320</v>
      </c>
      <c r="R3250" t="s">
        <v>8321</v>
      </c>
      <c r="S3250" s="13">
        <f t="shared" si="201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2"/>
        <v>1.0492727272727274</v>
      </c>
      <c r="P3251" s="6">
        <f t="shared" si="200"/>
        <v>65.579545454545453</v>
      </c>
      <c r="Q3251" t="s">
        <v>8320</v>
      </c>
      <c r="R3251" t="s">
        <v>8321</v>
      </c>
      <c r="S3251" s="13">
        <f t="shared" si="201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2"/>
        <v>1.01552</v>
      </c>
      <c r="P3252" s="6">
        <f t="shared" si="200"/>
        <v>119.1924882629108</v>
      </c>
      <c r="Q3252" t="s">
        <v>8320</v>
      </c>
      <c r="R3252" t="s">
        <v>8321</v>
      </c>
      <c r="S3252" s="13">
        <f t="shared" si="201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2"/>
        <v>1.1073333333333333</v>
      </c>
      <c r="P3253" s="6">
        <f t="shared" si="200"/>
        <v>83.05</v>
      </c>
      <c r="Q3253" t="s">
        <v>8320</v>
      </c>
      <c r="R3253" t="s">
        <v>8321</v>
      </c>
      <c r="S3253" s="13">
        <f t="shared" si="201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2"/>
        <v>1.2782222222222221</v>
      </c>
      <c r="P3254" s="6">
        <f t="shared" si="200"/>
        <v>57.52</v>
      </c>
      <c r="Q3254" t="s">
        <v>8320</v>
      </c>
      <c r="R3254" t="s">
        <v>8321</v>
      </c>
      <c r="S3254" s="13">
        <f t="shared" si="201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2"/>
        <v>1.0182500000000001</v>
      </c>
      <c r="P3255" s="6">
        <f t="shared" si="200"/>
        <v>177.08695652173913</v>
      </c>
      <c r="Q3255" t="s">
        <v>8320</v>
      </c>
      <c r="R3255" t="s">
        <v>8321</v>
      </c>
      <c r="S3255" s="13">
        <f t="shared" si="201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2"/>
        <v>1.012576923076923</v>
      </c>
      <c r="P3256" s="6">
        <f t="shared" si="200"/>
        <v>70.771505376344081</v>
      </c>
      <c r="Q3256" t="s">
        <v>8320</v>
      </c>
      <c r="R3256" t="s">
        <v>8321</v>
      </c>
      <c r="S3256" s="13">
        <f t="shared" si="201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2"/>
        <v>1.75</v>
      </c>
      <c r="P3257" s="6">
        <f t="shared" si="200"/>
        <v>29.166666666666668</v>
      </c>
      <c r="Q3257" t="s">
        <v>8320</v>
      </c>
      <c r="R3257" t="s">
        <v>8321</v>
      </c>
      <c r="S3257" s="13">
        <f t="shared" si="201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2"/>
        <v>1.2806</v>
      </c>
      <c r="P3258" s="6">
        <f t="shared" si="200"/>
        <v>72.76136363636364</v>
      </c>
      <c r="Q3258" t="s">
        <v>8320</v>
      </c>
      <c r="R3258" t="s">
        <v>8321</v>
      </c>
      <c r="S3258" s="13">
        <f t="shared" si="201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2"/>
        <v>1.0629949999999999</v>
      </c>
      <c r="P3259" s="6">
        <f t="shared" si="200"/>
        <v>51.853414634146333</v>
      </c>
      <c r="Q3259" t="s">
        <v>8320</v>
      </c>
      <c r="R3259" t="s">
        <v>8321</v>
      </c>
      <c r="S3259" s="13">
        <f t="shared" si="201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2"/>
        <v>1.052142857142857</v>
      </c>
      <c r="P3260" s="6">
        <f t="shared" si="200"/>
        <v>98.2</v>
      </c>
      <c r="Q3260" t="s">
        <v>8320</v>
      </c>
      <c r="R3260" t="s">
        <v>8321</v>
      </c>
      <c r="S3260" s="13">
        <f t="shared" si="201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2"/>
        <v>1.0616782608695652</v>
      </c>
      <c r="P3261" s="6">
        <f t="shared" si="200"/>
        <v>251.7381443298969</v>
      </c>
      <c r="Q3261" t="s">
        <v>8320</v>
      </c>
      <c r="R3261" t="s">
        <v>8321</v>
      </c>
      <c r="S3261" s="13">
        <f t="shared" si="201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2"/>
        <v>1.0924</v>
      </c>
      <c r="P3262" s="6">
        <f t="shared" si="200"/>
        <v>74.821917808219183</v>
      </c>
      <c r="Q3262" t="s">
        <v>8320</v>
      </c>
      <c r="R3262" t="s">
        <v>8321</v>
      </c>
      <c r="S3262" s="13">
        <f t="shared" si="201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2"/>
        <v>1.0045454545454546</v>
      </c>
      <c r="P3263" s="6">
        <f t="shared" si="200"/>
        <v>67.65306122448979</v>
      </c>
      <c r="Q3263" t="s">
        <v>8320</v>
      </c>
      <c r="R3263" t="s">
        <v>8321</v>
      </c>
      <c r="S3263" s="13">
        <f t="shared" si="201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2"/>
        <v>1.0304098360655738</v>
      </c>
      <c r="P3264" s="6">
        <f t="shared" si="200"/>
        <v>93.81343283582089</v>
      </c>
      <c r="Q3264" t="s">
        <v>8320</v>
      </c>
      <c r="R3264" t="s">
        <v>8321</v>
      </c>
      <c r="S3264" s="13">
        <f t="shared" si="201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2"/>
        <v>1.121664</v>
      </c>
      <c r="P3265" s="6">
        <f t="shared" si="200"/>
        <v>41.237647058823526</v>
      </c>
      <c r="Q3265" t="s">
        <v>8320</v>
      </c>
      <c r="R3265" t="s">
        <v>8321</v>
      </c>
      <c r="S3265" s="13">
        <f t="shared" si="201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2"/>
        <v>1.03</v>
      </c>
      <c r="P3266" s="6">
        <f t="shared" ref="P3266:P3329" si="204">E3266/L3266</f>
        <v>52.551020408163268</v>
      </c>
      <c r="Q3266" t="s">
        <v>8320</v>
      </c>
      <c r="R3266" t="s">
        <v>8321</v>
      </c>
      <c r="S3266" s="13">
        <f t="shared" ref="S3266:S3329" si="205">(((J3266/60)/60)/24)+DATE(1970,1,1)</f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2"/>
        <v>1.64</v>
      </c>
      <c r="P3267" s="6">
        <f t="shared" si="204"/>
        <v>70.285714285714292</v>
      </c>
      <c r="Q3267" t="s">
        <v>8320</v>
      </c>
      <c r="R3267" t="s">
        <v>8321</v>
      </c>
      <c r="S3267" s="13">
        <f t="shared" si="205"/>
        <v>42311.711979166663</v>
      </c>
      <c r="T3267" s="12">
        <f t="shared" si="203"/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ref="O3268:O3331" si="206">E3268/D3268</f>
        <v>1.3128333333333333</v>
      </c>
      <c r="P3268" s="6">
        <f t="shared" si="204"/>
        <v>48.325153374233132</v>
      </c>
      <c r="Q3268" t="s">
        <v>8320</v>
      </c>
      <c r="R3268" t="s">
        <v>8321</v>
      </c>
      <c r="S3268" s="13">
        <f t="shared" si="205"/>
        <v>42136.536134259266</v>
      </c>
      <c r="T3268" s="12">
        <f t="shared" ref="T3268:T3331" si="207">(((I3268/60)/60)/24)+DATE(1970,1,1)</f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6"/>
        <v>1.0209999999999999</v>
      </c>
      <c r="P3269" s="6">
        <f t="shared" si="204"/>
        <v>53.177083333333336</v>
      </c>
      <c r="Q3269" t="s">
        <v>8320</v>
      </c>
      <c r="R3269" t="s">
        <v>8321</v>
      </c>
      <c r="S3269" s="13">
        <f t="shared" si="205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6"/>
        <v>1.28</v>
      </c>
      <c r="P3270" s="6">
        <f t="shared" si="204"/>
        <v>60.952380952380949</v>
      </c>
      <c r="Q3270" t="s">
        <v>8320</v>
      </c>
      <c r="R3270" t="s">
        <v>8321</v>
      </c>
      <c r="S3270" s="13">
        <f t="shared" si="205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6"/>
        <v>1.0149999999999999</v>
      </c>
      <c r="P3271" s="6">
        <f t="shared" si="204"/>
        <v>116</v>
      </c>
      <c r="Q3271" t="s">
        <v>8320</v>
      </c>
      <c r="R3271" t="s">
        <v>8321</v>
      </c>
      <c r="S3271" s="13">
        <f t="shared" si="205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6"/>
        <v>1.0166666666666666</v>
      </c>
      <c r="P3272" s="6">
        <f t="shared" si="204"/>
        <v>61</v>
      </c>
      <c r="Q3272" t="s">
        <v>8320</v>
      </c>
      <c r="R3272" t="s">
        <v>8321</v>
      </c>
      <c r="S3272" s="13">
        <f t="shared" si="205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6"/>
        <v>1.3</v>
      </c>
      <c r="P3273" s="6">
        <f t="shared" si="204"/>
        <v>38.235294117647058</v>
      </c>
      <c r="Q3273" t="s">
        <v>8320</v>
      </c>
      <c r="R3273" t="s">
        <v>8321</v>
      </c>
      <c r="S3273" s="13">
        <f t="shared" si="205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6"/>
        <v>1.5443</v>
      </c>
      <c r="P3274" s="6">
        <f t="shared" si="204"/>
        <v>106.50344827586207</v>
      </c>
      <c r="Q3274" t="s">
        <v>8320</v>
      </c>
      <c r="R3274" t="s">
        <v>8321</v>
      </c>
      <c r="S3274" s="13">
        <f t="shared" si="205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6"/>
        <v>1.0740000000000001</v>
      </c>
      <c r="P3275" s="6">
        <f t="shared" si="204"/>
        <v>204.57142857142858</v>
      </c>
      <c r="Q3275" t="s">
        <v>8320</v>
      </c>
      <c r="R3275" t="s">
        <v>8321</v>
      </c>
      <c r="S3275" s="13">
        <f t="shared" si="205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6"/>
        <v>1.0132258064516129</v>
      </c>
      <c r="P3276" s="6">
        <f t="shared" si="204"/>
        <v>54.912587412587413</v>
      </c>
      <c r="Q3276" t="s">
        <v>8320</v>
      </c>
      <c r="R3276" t="s">
        <v>8321</v>
      </c>
      <c r="S3276" s="13">
        <f t="shared" si="205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6"/>
        <v>1.0027777777777778</v>
      </c>
      <c r="P3277" s="6">
        <f t="shared" si="204"/>
        <v>150.41666666666666</v>
      </c>
      <c r="Q3277" t="s">
        <v>8320</v>
      </c>
      <c r="R3277" t="s">
        <v>8321</v>
      </c>
      <c r="S3277" s="13">
        <f t="shared" si="205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6"/>
        <v>1.1684444444444444</v>
      </c>
      <c r="P3278" s="6">
        <f t="shared" si="204"/>
        <v>52.58</v>
      </c>
      <c r="Q3278" t="s">
        <v>8320</v>
      </c>
      <c r="R3278" t="s">
        <v>8321</v>
      </c>
      <c r="S3278" s="13">
        <f t="shared" si="205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6"/>
        <v>1.0860000000000001</v>
      </c>
      <c r="P3279" s="6">
        <f t="shared" si="204"/>
        <v>54.3</v>
      </c>
      <c r="Q3279" t="s">
        <v>8320</v>
      </c>
      <c r="R3279" t="s">
        <v>8321</v>
      </c>
      <c r="S3279" s="13">
        <f t="shared" si="205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6"/>
        <v>1.034</v>
      </c>
      <c r="P3280" s="6">
        <f t="shared" si="204"/>
        <v>76.029411764705884</v>
      </c>
      <c r="Q3280" t="s">
        <v>8320</v>
      </c>
      <c r="R3280" t="s">
        <v>8321</v>
      </c>
      <c r="S3280" s="13">
        <f t="shared" si="205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6"/>
        <v>1.1427586206896552</v>
      </c>
      <c r="P3281" s="6">
        <f t="shared" si="204"/>
        <v>105.2063492063492</v>
      </c>
      <c r="Q3281" t="s">
        <v>8320</v>
      </c>
      <c r="R3281" t="s">
        <v>8321</v>
      </c>
      <c r="S3281" s="13">
        <f t="shared" si="205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6"/>
        <v>1.03</v>
      </c>
      <c r="P3282" s="6">
        <f t="shared" si="204"/>
        <v>68.666666666666671</v>
      </c>
      <c r="Q3282" t="s">
        <v>8320</v>
      </c>
      <c r="R3282" t="s">
        <v>8321</v>
      </c>
      <c r="S3282" s="13">
        <f t="shared" si="205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6"/>
        <v>1.216</v>
      </c>
      <c r="P3283" s="6">
        <f t="shared" si="204"/>
        <v>129.36170212765958</v>
      </c>
      <c r="Q3283" t="s">
        <v>8320</v>
      </c>
      <c r="R3283" t="s">
        <v>8321</v>
      </c>
      <c r="S3283" s="13">
        <f t="shared" si="205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6"/>
        <v>1.026467741935484</v>
      </c>
      <c r="P3284" s="6">
        <f t="shared" si="204"/>
        <v>134.26371308016877</v>
      </c>
      <c r="Q3284" t="s">
        <v>8320</v>
      </c>
      <c r="R3284" t="s">
        <v>8321</v>
      </c>
      <c r="S3284" s="13">
        <f t="shared" si="205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6"/>
        <v>1.0475000000000001</v>
      </c>
      <c r="P3285" s="6">
        <f t="shared" si="204"/>
        <v>17.829787234042552</v>
      </c>
      <c r="Q3285" t="s">
        <v>8320</v>
      </c>
      <c r="R3285" t="s">
        <v>8321</v>
      </c>
      <c r="S3285" s="13">
        <f t="shared" si="205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6"/>
        <v>1.016</v>
      </c>
      <c r="P3286" s="6">
        <f t="shared" si="204"/>
        <v>203.2</v>
      </c>
      <c r="Q3286" t="s">
        <v>8320</v>
      </c>
      <c r="R3286" t="s">
        <v>8321</v>
      </c>
      <c r="S3286" s="13">
        <f t="shared" si="205"/>
        <v>42380.884872685187</v>
      </c>
      <c r="T3286" s="12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6"/>
        <v>1.1210242048409682</v>
      </c>
      <c r="P3287" s="6">
        <f t="shared" si="204"/>
        <v>69.18518518518519</v>
      </c>
      <c r="Q3287" t="s">
        <v>8320</v>
      </c>
      <c r="R3287" t="s">
        <v>8321</v>
      </c>
      <c r="S3287" s="13">
        <f t="shared" si="205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6"/>
        <v>1.0176666666666667</v>
      </c>
      <c r="P3288" s="6">
        <f t="shared" si="204"/>
        <v>125.12295081967213</v>
      </c>
      <c r="Q3288" t="s">
        <v>8320</v>
      </c>
      <c r="R3288" t="s">
        <v>8321</v>
      </c>
      <c r="S3288" s="13">
        <f t="shared" si="205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6"/>
        <v>1</v>
      </c>
      <c r="P3289" s="6">
        <f t="shared" si="204"/>
        <v>73.529411764705884</v>
      </c>
      <c r="Q3289" t="s">
        <v>8320</v>
      </c>
      <c r="R3289" t="s">
        <v>8321</v>
      </c>
      <c r="S3289" s="13">
        <f t="shared" si="205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6"/>
        <v>1.0026489999999999</v>
      </c>
      <c r="P3290" s="6">
        <f t="shared" si="204"/>
        <v>48.437149758454105</v>
      </c>
      <c r="Q3290" t="s">
        <v>8320</v>
      </c>
      <c r="R3290" t="s">
        <v>8321</v>
      </c>
      <c r="S3290" s="13">
        <f t="shared" si="205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6"/>
        <v>1.3304200000000002</v>
      </c>
      <c r="P3291" s="6">
        <f t="shared" si="204"/>
        <v>26.608400000000003</v>
      </c>
      <c r="Q3291" t="s">
        <v>8320</v>
      </c>
      <c r="R3291" t="s">
        <v>8321</v>
      </c>
      <c r="S3291" s="13">
        <f t="shared" si="205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6"/>
        <v>1.212</v>
      </c>
      <c r="P3292" s="6">
        <f t="shared" si="204"/>
        <v>33.666666666666664</v>
      </c>
      <c r="Q3292" t="s">
        <v>8320</v>
      </c>
      <c r="R3292" t="s">
        <v>8321</v>
      </c>
      <c r="S3292" s="13">
        <f t="shared" si="205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6"/>
        <v>1.1399999999999999</v>
      </c>
      <c r="P3293" s="6">
        <f t="shared" si="204"/>
        <v>40.714285714285715</v>
      </c>
      <c r="Q3293" t="s">
        <v>8320</v>
      </c>
      <c r="R3293" t="s">
        <v>8321</v>
      </c>
      <c r="S3293" s="13">
        <f t="shared" si="205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6"/>
        <v>2.8613861386138613</v>
      </c>
      <c r="P3294" s="6">
        <f t="shared" si="204"/>
        <v>19.266666666666666</v>
      </c>
      <c r="Q3294" t="s">
        <v>8320</v>
      </c>
      <c r="R3294" t="s">
        <v>8321</v>
      </c>
      <c r="S3294" s="13">
        <f t="shared" si="205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6"/>
        <v>1.7044444444444444</v>
      </c>
      <c r="P3295" s="6">
        <f t="shared" si="204"/>
        <v>84.285714285714292</v>
      </c>
      <c r="Q3295" t="s">
        <v>8320</v>
      </c>
      <c r="R3295" t="s">
        <v>8321</v>
      </c>
      <c r="S3295" s="13">
        <f t="shared" si="205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6"/>
        <v>1.1833333333333333</v>
      </c>
      <c r="P3296" s="6">
        <f t="shared" si="204"/>
        <v>29.583333333333332</v>
      </c>
      <c r="Q3296" t="s">
        <v>8320</v>
      </c>
      <c r="R3296" t="s">
        <v>8321</v>
      </c>
      <c r="S3296" s="13">
        <f t="shared" si="205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6"/>
        <v>1.0285857142857142</v>
      </c>
      <c r="P3297" s="6">
        <f t="shared" si="204"/>
        <v>26.667037037037037</v>
      </c>
      <c r="Q3297" t="s">
        <v>8320</v>
      </c>
      <c r="R3297" t="s">
        <v>8321</v>
      </c>
      <c r="S3297" s="13">
        <f t="shared" si="205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6"/>
        <v>1.4406666666666668</v>
      </c>
      <c r="P3298" s="6">
        <f t="shared" si="204"/>
        <v>45.978723404255319</v>
      </c>
      <c r="Q3298" t="s">
        <v>8320</v>
      </c>
      <c r="R3298" t="s">
        <v>8321</v>
      </c>
      <c r="S3298" s="13">
        <f t="shared" si="205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6"/>
        <v>1.0007272727272727</v>
      </c>
      <c r="P3299" s="6">
        <f t="shared" si="204"/>
        <v>125.09090909090909</v>
      </c>
      <c r="Q3299" t="s">
        <v>8320</v>
      </c>
      <c r="R3299" t="s">
        <v>8321</v>
      </c>
      <c r="S3299" s="13">
        <f t="shared" si="205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6"/>
        <v>1.0173000000000001</v>
      </c>
      <c r="P3300" s="6">
        <f t="shared" si="204"/>
        <v>141.29166666666666</v>
      </c>
      <c r="Q3300" t="s">
        <v>8320</v>
      </c>
      <c r="R3300" t="s">
        <v>8321</v>
      </c>
      <c r="S3300" s="13">
        <f t="shared" si="205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6"/>
        <v>1.1619999999999999</v>
      </c>
      <c r="P3301" s="6">
        <f t="shared" si="204"/>
        <v>55.333333333333336</v>
      </c>
      <c r="Q3301" t="s">
        <v>8320</v>
      </c>
      <c r="R3301" t="s">
        <v>8321</v>
      </c>
      <c r="S3301" s="13">
        <f t="shared" si="205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6"/>
        <v>1.3616666666666666</v>
      </c>
      <c r="P3302" s="6">
        <f t="shared" si="204"/>
        <v>46.420454545454547</v>
      </c>
      <c r="Q3302" t="s">
        <v>8320</v>
      </c>
      <c r="R3302" t="s">
        <v>8321</v>
      </c>
      <c r="S3302" s="13">
        <f t="shared" si="205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6"/>
        <v>1.3346666666666667</v>
      </c>
      <c r="P3303" s="6">
        <f t="shared" si="204"/>
        <v>57.2</v>
      </c>
      <c r="Q3303" t="s">
        <v>8320</v>
      </c>
      <c r="R3303" t="s">
        <v>8321</v>
      </c>
      <c r="S3303" s="13">
        <f t="shared" si="205"/>
        <v>42538.73583333334</v>
      </c>
      <c r="T3303" s="12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6"/>
        <v>1.0339285714285715</v>
      </c>
      <c r="P3304" s="6">
        <f t="shared" si="204"/>
        <v>173.7</v>
      </c>
      <c r="Q3304" t="s">
        <v>8320</v>
      </c>
      <c r="R3304" t="s">
        <v>8321</v>
      </c>
      <c r="S3304" s="13">
        <f t="shared" si="205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6"/>
        <v>1.1588888888888889</v>
      </c>
      <c r="P3305" s="6">
        <f t="shared" si="204"/>
        <v>59.6</v>
      </c>
      <c r="Q3305" t="s">
        <v>8320</v>
      </c>
      <c r="R3305" t="s">
        <v>8321</v>
      </c>
      <c r="S3305" s="13">
        <f t="shared" si="205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6"/>
        <v>1.0451666666666666</v>
      </c>
      <c r="P3306" s="6">
        <f t="shared" si="204"/>
        <v>89.585714285714289</v>
      </c>
      <c r="Q3306" t="s">
        <v>8320</v>
      </c>
      <c r="R3306" t="s">
        <v>8321</v>
      </c>
      <c r="S3306" s="13">
        <f t="shared" si="205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6"/>
        <v>1.0202500000000001</v>
      </c>
      <c r="P3307" s="6">
        <f t="shared" si="204"/>
        <v>204.05</v>
      </c>
      <c r="Q3307" t="s">
        <v>8320</v>
      </c>
      <c r="R3307" t="s">
        <v>8321</v>
      </c>
      <c r="S3307" s="13">
        <f t="shared" si="205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6"/>
        <v>1.7533333333333334</v>
      </c>
      <c r="P3308" s="6">
        <f t="shared" si="204"/>
        <v>48.703703703703702</v>
      </c>
      <c r="Q3308" t="s">
        <v>8320</v>
      </c>
      <c r="R3308" t="s">
        <v>8321</v>
      </c>
      <c r="S3308" s="13">
        <f t="shared" si="205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6"/>
        <v>1.0668</v>
      </c>
      <c r="P3309" s="6">
        <f t="shared" si="204"/>
        <v>53.339999999999996</v>
      </c>
      <c r="Q3309" t="s">
        <v>8320</v>
      </c>
      <c r="R3309" t="s">
        <v>8321</v>
      </c>
      <c r="S3309" s="13">
        <f t="shared" si="205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6"/>
        <v>1.2228571428571429</v>
      </c>
      <c r="P3310" s="6">
        <f t="shared" si="204"/>
        <v>75.087719298245617</v>
      </c>
      <c r="Q3310" t="s">
        <v>8320</v>
      </c>
      <c r="R3310" t="s">
        <v>8321</v>
      </c>
      <c r="S3310" s="13">
        <f t="shared" si="205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6"/>
        <v>1.5942857142857143</v>
      </c>
      <c r="P3311" s="6">
        <f t="shared" si="204"/>
        <v>18</v>
      </c>
      <c r="Q3311" t="s">
        <v>8320</v>
      </c>
      <c r="R3311" t="s">
        <v>8321</v>
      </c>
      <c r="S3311" s="13">
        <f t="shared" si="205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6"/>
        <v>1.0007692307692309</v>
      </c>
      <c r="P3312" s="6">
        <f t="shared" si="204"/>
        <v>209.83870967741936</v>
      </c>
      <c r="Q3312" t="s">
        <v>8320</v>
      </c>
      <c r="R3312" t="s">
        <v>8321</v>
      </c>
      <c r="S3312" s="13">
        <f t="shared" si="205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6"/>
        <v>1.0984</v>
      </c>
      <c r="P3313" s="6">
        <f t="shared" si="204"/>
        <v>61.022222222222226</v>
      </c>
      <c r="Q3313" t="s">
        <v>8320</v>
      </c>
      <c r="R3313" t="s">
        <v>8321</v>
      </c>
      <c r="S3313" s="13">
        <f t="shared" si="205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6"/>
        <v>1.0004</v>
      </c>
      <c r="P3314" s="6">
        <f t="shared" si="204"/>
        <v>61</v>
      </c>
      <c r="Q3314" t="s">
        <v>8320</v>
      </c>
      <c r="R3314" t="s">
        <v>8321</v>
      </c>
      <c r="S3314" s="13">
        <f t="shared" si="205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6"/>
        <v>1.1605000000000001</v>
      </c>
      <c r="P3315" s="6">
        <f t="shared" si="204"/>
        <v>80.034482758620683</v>
      </c>
      <c r="Q3315" t="s">
        <v>8320</v>
      </c>
      <c r="R3315" t="s">
        <v>8321</v>
      </c>
      <c r="S3315" s="13">
        <f t="shared" si="205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6"/>
        <v>2.1074999999999999</v>
      </c>
      <c r="P3316" s="6">
        <f t="shared" si="204"/>
        <v>29.068965517241381</v>
      </c>
      <c r="Q3316" t="s">
        <v>8320</v>
      </c>
      <c r="R3316" t="s">
        <v>8321</v>
      </c>
      <c r="S3316" s="13">
        <f t="shared" si="205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6"/>
        <v>1.1000000000000001</v>
      </c>
      <c r="P3317" s="6">
        <f t="shared" si="204"/>
        <v>49.438202247191015</v>
      </c>
      <c r="Q3317" t="s">
        <v>8320</v>
      </c>
      <c r="R3317" t="s">
        <v>8321</v>
      </c>
      <c r="S3317" s="13">
        <f t="shared" si="205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6"/>
        <v>1.0008673425918038</v>
      </c>
      <c r="P3318" s="6">
        <f t="shared" si="204"/>
        <v>93.977440000000001</v>
      </c>
      <c r="Q3318" t="s">
        <v>8320</v>
      </c>
      <c r="R3318" t="s">
        <v>8321</v>
      </c>
      <c r="S3318" s="13">
        <f t="shared" si="205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6"/>
        <v>1.0619047619047619</v>
      </c>
      <c r="P3319" s="6">
        <f t="shared" si="204"/>
        <v>61.944444444444443</v>
      </c>
      <c r="Q3319" t="s">
        <v>8320</v>
      </c>
      <c r="R3319" t="s">
        <v>8321</v>
      </c>
      <c r="S3319" s="13">
        <f t="shared" si="205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6"/>
        <v>1.256</v>
      </c>
      <c r="P3320" s="6">
        <f t="shared" si="204"/>
        <v>78.5</v>
      </c>
      <c r="Q3320" t="s">
        <v>8320</v>
      </c>
      <c r="R3320" t="s">
        <v>8321</v>
      </c>
      <c r="S3320" s="13">
        <f t="shared" si="205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6"/>
        <v>1.08</v>
      </c>
      <c r="P3321" s="6">
        <f t="shared" si="204"/>
        <v>33.75</v>
      </c>
      <c r="Q3321" t="s">
        <v>8320</v>
      </c>
      <c r="R3321" t="s">
        <v>8321</v>
      </c>
      <c r="S3321" s="13">
        <f t="shared" si="205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6"/>
        <v>1.01</v>
      </c>
      <c r="P3322" s="6">
        <f t="shared" si="204"/>
        <v>66.44736842105263</v>
      </c>
      <c r="Q3322" t="s">
        <v>8320</v>
      </c>
      <c r="R3322" t="s">
        <v>8321</v>
      </c>
      <c r="S3322" s="13">
        <f t="shared" si="205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6"/>
        <v>1.0740000000000001</v>
      </c>
      <c r="P3323" s="6">
        <f t="shared" si="204"/>
        <v>35.799999999999997</v>
      </c>
      <c r="Q3323" t="s">
        <v>8320</v>
      </c>
      <c r="R3323" t="s">
        <v>8321</v>
      </c>
      <c r="S3323" s="13">
        <f t="shared" si="205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6"/>
        <v>1.0151515151515151</v>
      </c>
      <c r="P3324" s="6">
        <f t="shared" si="204"/>
        <v>145.65217391304347</v>
      </c>
      <c r="Q3324" t="s">
        <v>8320</v>
      </c>
      <c r="R3324" t="s">
        <v>8321</v>
      </c>
      <c r="S3324" s="13">
        <f t="shared" si="205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6"/>
        <v>1.2589999999999999</v>
      </c>
      <c r="P3325" s="6">
        <f t="shared" si="204"/>
        <v>25.693877551020407</v>
      </c>
      <c r="Q3325" t="s">
        <v>8320</v>
      </c>
      <c r="R3325" t="s">
        <v>8321</v>
      </c>
      <c r="S3325" s="13">
        <f t="shared" si="205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6"/>
        <v>1.0166666666666666</v>
      </c>
      <c r="P3326" s="6">
        <f t="shared" si="204"/>
        <v>152.5</v>
      </c>
      <c r="Q3326" t="s">
        <v>8320</v>
      </c>
      <c r="R3326" t="s">
        <v>8321</v>
      </c>
      <c r="S3326" s="13">
        <f t="shared" si="205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6"/>
        <v>1.125</v>
      </c>
      <c r="P3327" s="6">
        <f t="shared" si="204"/>
        <v>30</v>
      </c>
      <c r="Q3327" t="s">
        <v>8320</v>
      </c>
      <c r="R3327" t="s">
        <v>8321</v>
      </c>
      <c r="S3327" s="13">
        <f t="shared" si="205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6"/>
        <v>1.0137499999999999</v>
      </c>
      <c r="P3328" s="6">
        <f t="shared" si="204"/>
        <v>142.28070175438597</v>
      </c>
      <c r="Q3328" t="s">
        <v>8320</v>
      </c>
      <c r="R3328" t="s">
        <v>8321</v>
      </c>
      <c r="S3328" s="13">
        <f t="shared" si="205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6"/>
        <v>1.0125</v>
      </c>
      <c r="P3329" s="6">
        <f t="shared" si="204"/>
        <v>24.545454545454547</v>
      </c>
      <c r="Q3329" t="s">
        <v>8320</v>
      </c>
      <c r="R3329" t="s">
        <v>8321</v>
      </c>
      <c r="S3329" s="13">
        <f t="shared" si="205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6"/>
        <v>1.4638888888888888</v>
      </c>
      <c r="P3330" s="6">
        <f t="shared" ref="P3330:P3393" si="208">E3330/L3330</f>
        <v>292.77777777777777</v>
      </c>
      <c r="Q3330" t="s">
        <v>8320</v>
      </c>
      <c r="R3330" t="s">
        <v>8321</v>
      </c>
      <c r="S3330" s="13">
        <f t="shared" ref="S3330:S3393" si="209">(((J3330/60)/60)/24)+DATE(1970,1,1)</f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6"/>
        <v>1.1679999999999999</v>
      </c>
      <c r="P3331" s="6">
        <f t="shared" si="208"/>
        <v>44.92307692307692</v>
      </c>
      <c r="Q3331" t="s">
        <v>8320</v>
      </c>
      <c r="R3331" t="s">
        <v>8321</v>
      </c>
      <c r="S3331" s="13">
        <f t="shared" si="209"/>
        <v>41837.323009259257</v>
      </c>
      <c r="T3331" s="12">
        <f t="shared" si="207"/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ref="O3332:O3395" si="210">E3332/D3332</f>
        <v>1.0626666666666666</v>
      </c>
      <c r="P3332" s="6">
        <f t="shared" si="208"/>
        <v>23.10144927536232</v>
      </c>
      <c r="Q3332" t="s">
        <v>8320</v>
      </c>
      <c r="R3332" t="s">
        <v>8321</v>
      </c>
      <c r="S3332" s="13">
        <f t="shared" si="209"/>
        <v>42065.887361111112</v>
      </c>
      <c r="T3332" s="12">
        <f t="shared" ref="T3332:T3395" si="211">(((I3332/60)/60)/24)+DATE(1970,1,1)</f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10"/>
        <v>1.0451999999999999</v>
      </c>
      <c r="P3333" s="6">
        <f t="shared" si="208"/>
        <v>80.400000000000006</v>
      </c>
      <c r="Q3333" t="s">
        <v>8320</v>
      </c>
      <c r="R3333" t="s">
        <v>8321</v>
      </c>
      <c r="S3333" s="13">
        <f t="shared" si="209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10"/>
        <v>1</v>
      </c>
      <c r="P3334" s="6">
        <f t="shared" si="208"/>
        <v>72.289156626506028</v>
      </c>
      <c r="Q3334" t="s">
        <v>8320</v>
      </c>
      <c r="R3334" t="s">
        <v>8321</v>
      </c>
      <c r="S3334" s="13">
        <f t="shared" si="209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10"/>
        <v>1.0457142857142858</v>
      </c>
      <c r="P3335" s="6">
        <f t="shared" si="208"/>
        <v>32.972972972972975</v>
      </c>
      <c r="Q3335" t="s">
        <v>8320</v>
      </c>
      <c r="R3335" t="s">
        <v>8321</v>
      </c>
      <c r="S3335" s="13">
        <f t="shared" si="209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10"/>
        <v>1.3862051149573753</v>
      </c>
      <c r="P3336" s="6">
        <f t="shared" si="208"/>
        <v>116.65217391304348</v>
      </c>
      <c r="Q3336" t="s">
        <v>8320</v>
      </c>
      <c r="R3336" t="s">
        <v>8321</v>
      </c>
      <c r="S3336" s="13">
        <f t="shared" si="209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10"/>
        <v>1.0032000000000001</v>
      </c>
      <c r="P3337" s="6">
        <f t="shared" si="208"/>
        <v>79.61904761904762</v>
      </c>
      <c r="Q3337" t="s">
        <v>8320</v>
      </c>
      <c r="R3337" t="s">
        <v>8321</v>
      </c>
      <c r="S3337" s="13">
        <f t="shared" si="209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10"/>
        <v>1</v>
      </c>
      <c r="P3338" s="6">
        <f t="shared" si="208"/>
        <v>27.777777777777779</v>
      </c>
      <c r="Q3338" t="s">
        <v>8320</v>
      </c>
      <c r="R3338" t="s">
        <v>8321</v>
      </c>
      <c r="S3338" s="13">
        <f t="shared" si="209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10"/>
        <v>1.1020000000000001</v>
      </c>
      <c r="P3339" s="6">
        <f t="shared" si="208"/>
        <v>81.029411764705884</v>
      </c>
      <c r="Q3339" t="s">
        <v>8320</v>
      </c>
      <c r="R3339" t="s">
        <v>8321</v>
      </c>
      <c r="S3339" s="13">
        <f t="shared" si="209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10"/>
        <v>1.0218</v>
      </c>
      <c r="P3340" s="6">
        <f t="shared" si="208"/>
        <v>136.84821428571428</v>
      </c>
      <c r="Q3340" t="s">
        <v>8320</v>
      </c>
      <c r="R3340" t="s">
        <v>8321</v>
      </c>
      <c r="S3340" s="13">
        <f t="shared" si="209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10"/>
        <v>1.0435000000000001</v>
      </c>
      <c r="P3341" s="6">
        <f t="shared" si="208"/>
        <v>177.61702127659575</v>
      </c>
      <c r="Q3341" t="s">
        <v>8320</v>
      </c>
      <c r="R3341" t="s">
        <v>8321</v>
      </c>
      <c r="S3341" s="13">
        <f t="shared" si="209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10"/>
        <v>1.3816666666666666</v>
      </c>
      <c r="P3342" s="6">
        <f t="shared" si="208"/>
        <v>109.07894736842105</v>
      </c>
      <c r="Q3342" t="s">
        <v>8320</v>
      </c>
      <c r="R3342" t="s">
        <v>8321</v>
      </c>
      <c r="S3342" s="13">
        <f t="shared" si="209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10"/>
        <v>1</v>
      </c>
      <c r="P3343" s="6">
        <f t="shared" si="208"/>
        <v>119.64285714285714</v>
      </c>
      <c r="Q3343" t="s">
        <v>8320</v>
      </c>
      <c r="R3343" t="s">
        <v>8321</v>
      </c>
      <c r="S3343" s="13">
        <f t="shared" si="209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10"/>
        <v>1.0166666666666666</v>
      </c>
      <c r="P3344" s="6">
        <f t="shared" si="208"/>
        <v>78.205128205128204</v>
      </c>
      <c r="Q3344" t="s">
        <v>8320</v>
      </c>
      <c r="R3344" t="s">
        <v>8321</v>
      </c>
      <c r="S3344" s="13">
        <f t="shared" si="209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10"/>
        <v>1.7142857142857142</v>
      </c>
      <c r="P3345" s="6">
        <f t="shared" si="208"/>
        <v>52.173913043478258</v>
      </c>
      <c r="Q3345" t="s">
        <v>8320</v>
      </c>
      <c r="R3345" t="s">
        <v>8321</v>
      </c>
      <c r="S3345" s="13">
        <f t="shared" si="209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10"/>
        <v>1.0144444444444445</v>
      </c>
      <c r="P3346" s="6">
        <f t="shared" si="208"/>
        <v>114.125</v>
      </c>
      <c r="Q3346" t="s">
        <v>8320</v>
      </c>
      <c r="R3346" t="s">
        <v>8321</v>
      </c>
      <c r="S3346" s="13">
        <f t="shared" si="209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10"/>
        <v>1.3</v>
      </c>
      <c r="P3347" s="6">
        <f t="shared" si="208"/>
        <v>50</v>
      </c>
      <c r="Q3347" t="s">
        <v>8320</v>
      </c>
      <c r="R3347" t="s">
        <v>8321</v>
      </c>
      <c r="S3347" s="13">
        <f t="shared" si="209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10"/>
        <v>1.1000000000000001</v>
      </c>
      <c r="P3348" s="6">
        <f t="shared" si="208"/>
        <v>91.666666666666671</v>
      </c>
      <c r="Q3348" t="s">
        <v>8320</v>
      </c>
      <c r="R3348" t="s">
        <v>8321</v>
      </c>
      <c r="S3348" s="13">
        <f t="shared" si="209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0"/>
        <v>1.1944999999999999</v>
      </c>
      <c r="P3349" s="6">
        <f t="shared" si="208"/>
        <v>108.59090909090909</v>
      </c>
      <c r="Q3349" t="s">
        <v>8320</v>
      </c>
      <c r="R3349" t="s">
        <v>8321</v>
      </c>
      <c r="S3349" s="13">
        <f t="shared" si="209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0"/>
        <v>1.002909090909091</v>
      </c>
      <c r="P3350" s="6">
        <f t="shared" si="208"/>
        <v>69.822784810126578</v>
      </c>
      <c r="Q3350" t="s">
        <v>8320</v>
      </c>
      <c r="R3350" t="s">
        <v>8321</v>
      </c>
      <c r="S3350" s="13">
        <f t="shared" si="209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0"/>
        <v>1.534</v>
      </c>
      <c r="P3351" s="6">
        <f t="shared" si="208"/>
        <v>109.57142857142857</v>
      </c>
      <c r="Q3351" t="s">
        <v>8320</v>
      </c>
      <c r="R3351" t="s">
        <v>8321</v>
      </c>
      <c r="S3351" s="13">
        <f t="shared" si="209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0"/>
        <v>1.0442857142857143</v>
      </c>
      <c r="P3352" s="6">
        <f t="shared" si="208"/>
        <v>71.666666666666671</v>
      </c>
      <c r="Q3352" t="s">
        <v>8320</v>
      </c>
      <c r="R3352" t="s">
        <v>8321</v>
      </c>
      <c r="S3352" s="13">
        <f t="shared" si="209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0"/>
        <v>1.0109999999999999</v>
      </c>
      <c r="P3353" s="6">
        <f t="shared" si="208"/>
        <v>93.611111111111114</v>
      </c>
      <c r="Q3353" t="s">
        <v>8320</v>
      </c>
      <c r="R3353" t="s">
        <v>8321</v>
      </c>
      <c r="S3353" s="13">
        <f t="shared" si="209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0"/>
        <v>1.0751999999999999</v>
      </c>
      <c r="P3354" s="6">
        <f t="shared" si="208"/>
        <v>76.8</v>
      </c>
      <c r="Q3354" t="s">
        <v>8320</v>
      </c>
      <c r="R3354" t="s">
        <v>8321</v>
      </c>
      <c r="S3354" s="13">
        <f t="shared" si="209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0"/>
        <v>3.15</v>
      </c>
      <c r="P3355" s="6">
        <f t="shared" si="208"/>
        <v>35.795454545454547</v>
      </c>
      <c r="Q3355" t="s">
        <v>8320</v>
      </c>
      <c r="R3355" t="s">
        <v>8321</v>
      </c>
      <c r="S3355" s="13">
        <f t="shared" si="209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0"/>
        <v>1.0193333333333334</v>
      </c>
      <c r="P3356" s="6">
        <f t="shared" si="208"/>
        <v>55.6</v>
      </c>
      <c r="Q3356" t="s">
        <v>8320</v>
      </c>
      <c r="R3356" t="s">
        <v>8321</v>
      </c>
      <c r="S3356" s="13">
        <f t="shared" si="209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0"/>
        <v>1.2628571428571429</v>
      </c>
      <c r="P3357" s="6">
        <f t="shared" si="208"/>
        <v>147.33333333333334</v>
      </c>
      <c r="Q3357" t="s">
        <v>8320</v>
      </c>
      <c r="R3357" t="s">
        <v>8321</v>
      </c>
      <c r="S3357" s="13">
        <f t="shared" si="209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0"/>
        <v>1.014</v>
      </c>
      <c r="P3358" s="6">
        <f t="shared" si="208"/>
        <v>56.333333333333336</v>
      </c>
      <c r="Q3358" t="s">
        <v>8320</v>
      </c>
      <c r="R3358" t="s">
        <v>8321</v>
      </c>
      <c r="S3358" s="13">
        <f t="shared" si="209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0"/>
        <v>1.01</v>
      </c>
      <c r="P3359" s="6">
        <f t="shared" si="208"/>
        <v>96.19047619047619</v>
      </c>
      <c r="Q3359" t="s">
        <v>8320</v>
      </c>
      <c r="R3359" t="s">
        <v>8321</v>
      </c>
      <c r="S3359" s="13">
        <f t="shared" si="209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0"/>
        <v>1.0299</v>
      </c>
      <c r="P3360" s="6">
        <f t="shared" si="208"/>
        <v>63.574074074074076</v>
      </c>
      <c r="Q3360" t="s">
        <v>8320</v>
      </c>
      <c r="R3360" t="s">
        <v>8321</v>
      </c>
      <c r="S3360" s="13">
        <f t="shared" si="209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0"/>
        <v>1.0625</v>
      </c>
      <c r="P3361" s="6">
        <f t="shared" si="208"/>
        <v>184.78260869565219</v>
      </c>
      <c r="Q3361" t="s">
        <v>8320</v>
      </c>
      <c r="R3361" t="s">
        <v>8321</v>
      </c>
      <c r="S3361" s="13">
        <f t="shared" si="209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0"/>
        <v>1.0137777777777779</v>
      </c>
      <c r="P3362" s="6">
        <f t="shared" si="208"/>
        <v>126.72222222222223</v>
      </c>
      <c r="Q3362" t="s">
        <v>8320</v>
      </c>
      <c r="R3362" t="s">
        <v>8321</v>
      </c>
      <c r="S3362" s="13">
        <f t="shared" si="209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0"/>
        <v>1.1346000000000001</v>
      </c>
      <c r="P3363" s="6">
        <f t="shared" si="208"/>
        <v>83.42647058823529</v>
      </c>
      <c r="Q3363" t="s">
        <v>8320</v>
      </c>
      <c r="R3363" t="s">
        <v>8321</v>
      </c>
      <c r="S3363" s="13">
        <f t="shared" si="209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0"/>
        <v>2.1800000000000002</v>
      </c>
      <c r="P3364" s="6">
        <f t="shared" si="208"/>
        <v>54.5</v>
      </c>
      <c r="Q3364" t="s">
        <v>8320</v>
      </c>
      <c r="R3364" t="s">
        <v>8321</v>
      </c>
      <c r="S3364" s="13">
        <f t="shared" si="209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0"/>
        <v>1.0141935483870967</v>
      </c>
      <c r="P3365" s="6">
        <f t="shared" si="208"/>
        <v>302.30769230769232</v>
      </c>
      <c r="Q3365" t="s">
        <v>8320</v>
      </c>
      <c r="R3365" t="s">
        <v>8321</v>
      </c>
      <c r="S3365" s="13">
        <f t="shared" si="209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0"/>
        <v>1.0593333333333332</v>
      </c>
      <c r="P3366" s="6">
        <f t="shared" si="208"/>
        <v>44.138888888888886</v>
      </c>
      <c r="Q3366" t="s">
        <v>8320</v>
      </c>
      <c r="R3366" t="s">
        <v>8321</v>
      </c>
      <c r="S3366" s="13">
        <f t="shared" si="209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0"/>
        <v>1.04</v>
      </c>
      <c r="P3367" s="6">
        <f t="shared" si="208"/>
        <v>866.66666666666663</v>
      </c>
      <c r="Q3367" t="s">
        <v>8320</v>
      </c>
      <c r="R3367" t="s">
        <v>8321</v>
      </c>
      <c r="S3367" s="13">
        <f t="shared" si="209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0"/>
        <v>2.21</v>
      </c>
      <c r="P3368" s="6">
        <f t="shared" si="208"/>
        <v>61.388888888888886</v>
      </c>
      <c r="Q3368" t="s">
        <v>8320</v>
      </c>
      <c r="R3368" t="s">
        <v>8321</v>
      </c>
      <c r="S3368" s="13">
        <f t="shared" si="209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0"/>
        <v>1.1866666666666668</v>
      </c>
      <c r="P3369" s="6">
        <f t="shared" si="208"/>
        <v>29.666666666666668</v>
      </c>
      <c r="Q3369" t="s">
        <v>8320</v>
      </c>
      <c r="R3369" t="s">
        <v>8321</v>
      </c>
      <c r="S3369" s="13">
        <f t="shared" si="209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0"/>
        <v>1.046</v>
      </c>
      <c r="P3370" s="6">
        <f t="shared" si="208"/>
        <v>45.478260869565219</v>
      </c>
      <c r="Q3370" t="s">
        <v>8320</v>
      </c>
      <c r="R3370" t="s">
        <v>8321</v>
      </c>
      <c r="S3370" s="13">
        <f t="shared" si="209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0"/>
        <v>1.0389999999999999</v>
      </c>
      <c r="P3371" s="6">
        <f t="shared" si="208"/>
        <v>96.203703703703709</v>
      </c>
      <c r="Q3371" t="s">
        <v>8320</v>
      </c>
      <c r="R3371" t="s">
        <v>8321</v>
      </c>
      <c r="S3371" s="13">
        <f t="shared" si="209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0"/>
        <v>1.1773333333333333</v>
      </c>
      <c r="P3372" s="6">
        <f t="shared" si="208"/>
        <v>67.92307692307692</v>
      </c>
      <c r="Q3372" t="s">
        <v>8320</v>
      </c>
      <c r="R3372" t="s">
        <v>8321</v>
      </c>
      <c r="S3372" s="13">
        <f t="shared" si="209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0"/>
        <v>1.385</v>
      </c>
      <c r="P3373" s="6">
        <f t="shared" si="208"/>
        <v>30.777777777777779</v>
      </c>
      <c r="Q3373" t="s">
        <v>8320</v>
      </c>
      <c r="R3373" t="s">
        <v>8321</v>
      </c>
      <c r="S3373" s="13">
        <f t="shared" si="209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0"/>
        <v>1.0349999999999999</v>
      </c>
      <c r="P3374" s="6">
        <f t="shared" si="208"/>
        <v>38.333333333333336</v>
      </c>
      <c r="Q3374" t="s">
        <v>8320</v>
      </c>
      <c r="R3374" t="s">
        <v>8321</v>
      </c>
      <c r="S3374" s="13">
        <f t="shared" si="209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0"/>
        <v>1.0024999999999999</v>
      </c>
      <c r="P3375" s="6">
        <f t="shared" si="208"/>
        <v>66.833333333333329</v>
      </c>
      <c r="Q3375" t="s">
        <v>8320</v>
      </c>
      <c r="R3375" t="s">
        <v>8321</v>
      </c>
      <c r="S3375" s="13">
        <f t="shared" si="209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0"/>
        <v>1.0657142857142856</v>
      </c>
      <c r="P3376" s="6">
        <f t="shared" si="208"/>
        <v>71.730769230769226</v>
      </c>
      <c r="Q3376" t="s">
        <v>8320</v>
      </c>
      <c r="R3376" t="s">
        <v>8321</v>
      </c>
      <c r="S3376" s="13">
        <f t="shared" si="209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0"/>
        <v>1</v>
      </c>
      <c r="P3377" s="6">
        <f t="shared" si="208"/>
        <v>176.47058823529412</v>
      </c>
      <c r="Q3377" t="s">
        <v>8320</v>
      </c>
      <c r="R3377" t="s">
        <v>8321</v>
      </c>
      <c r="S3377" s="13">
        <f t="shared" si="209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0"/>
        <v>1.0001249999999999</v>
      </c>
      <c r="P3378" s="6">
        <f t="shared" si="208"/>
        <v>421.10526315789474</v>
      </c>
      <c r="Q3378" t="s">
        <v>8320</v>
      </c>
      <c r="R3378" t="s">
        <v>8321</v>
      </c>
      <c r="S3378" s="13">
        <f t="shared" si="209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0"/>
        <v>1.0105</v>
      </c>
      <c r="P3379" s="6">
        <f t="shared" si="208"/>
        <v>104.98701298701299</v>
      </c>
      <c r="Q3379" t="s">
        <v>8320</v>
      </c>
      <c r="R3379" t="s">
        <v>8321</v>
      </c>
      <c r="S3379" s="13">
        <f t="shared" si="209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0"/>
        <v>1.0763636363636364</v>
      </c>
      <c r="P3380" s="6">
        <f t="shared" si="208"/>
        <v>28.19047619047619</v>
      </c>
      <c r="Q3380" t="s">
        <v>8320</v>
      </c>
      <c r="R3380" t="s">
        <v>8321</v>
      </c>
      <c r="S3380" s="13">
        <f t="shared" si="209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0"/>
        <v>1.0365</v>
      </c>
      <c r="P3381" s="6">
        <f t="shared" si="208"/>
        <v>54.55263157894737</v>
      </c>
      <c r="Q3381" t="s">
        <v>8320</v>
      </c>
      <c r="R3381" t="s">
        <v>8321</v>
      </c>
      <c r="S3381" s="13">
        <f t="shared" si="209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0"/>
        <v>1.0443333333333333</v>
      </c>
      <c r="P3382" s="6">
        <f t="shared" si="208"/>
        <v>111.89285714285714</v>
      </c>
      <c r="Q3382" t="s">
        <v>8320</v>
      </c>
      <c r="R3382" t="s">
        <v>8321</v>
      </c>
      <c r="S3382" s="13">
        <f t="shared" si="209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0"/>
        <v>1.0225</v>
      </c>
      <c r="P3383" s="6">
        <f t="shared" si="208"/>
        <v>85.208333333333329</v>
      </c>
      <c r="Q3383" t="s">
        <v>8320</v>
      </c>
      <c r="R3383" t="s">
        <v>8321</v>
      </c>
      <c r="S3383" s="13">
        <f t="shared" si="209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0"/>
        <v>1.0074285714285713</v>
      </c>
      <c r="P3384" s="6">
        <f t="shared" si="208"/>
        <v>76.652173913043484</v>
      </c>
      <c r="Q3384" t="s">
        <v>8320</v>
      </c>
      <c r="R3384" t="s">
        <v>8321</v>
      </c>
      <c r="S3384" s="13">
        <f t="shared" si="209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0"/>
        <v>1.1171428571428572</v>
      </c>
      <c r="P3385" s="6">
        <f t="shared" si="208"/>
        <v>65.166666666666671</v>
      </c>
      <c r="Q3385" t="s">
        <v>8320</v>
      </c>
      <c r="R3385" t="s">
        <v>8321</v>
      </c>
      <c r="S3385" s="13">
        <f t="shared" si="209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0"/>
        <v>1.0001100000000001</v>
      </c>
      <c r="P3386" s="6">
        <f t="shared" si="208"/>
        <v>93.760312499999998</v>
      </c>
      <c r="Q3386" t="s">
        <v>8320</v>
      </c>
      <c r="R3386" t="s">
        <v>8321</v>
      </c>
      <c r="S3386" s="13">
        <f t="shared" si="209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0"/>
        <v>1</v>
      </c>
      <c r="P3387" s="6">
        <f t="shared" si="208"/>
        <v>133.33333333333334</v>
      </c>
      <c r="Q3387" t="s">
        <v>8320</v>
      </c>
      <c r="R3387" t="s">
        <v>8321</v>
      </c>
      <c r="S3387" s="13">
        <f t="shared" si="209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0"/>
        <v>1.05</v>
      </c>
      <c r="P3388" s="6">
        <f t="shared" si="208"/>
        <v>51.219512195121951</v>
      </c>
      <c r="Q3388" t="s">
        <v>8320</v>
      </c>
      <c r="R3388" t="s">
        <v>8321</v>
      </c>
      <c r="S3388" s="13">
        <f t="shared" si="209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0"/>
        <v>1.1686666666666667</v>
      </c>
      <c r="P3389" s="6">
        <f t="shared" si="208"/>
        <v>100.17142857142858</v>
      </c>
      <c r="Q3389" t="s">
        <v>8320</v>
      </c>
      <c r="R3389" t="s">
        <v>8321</v>
      </c>
      <c r="S3389" s="13">
        <f t="shared" si="209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0"/>
        <v>1.038</v>
      </c>
      <c r="P3390" s="6">
        <f t="shared" si="208"/>
        <v>34.6</v>
      </c>
      <c r="Q3390" t="s">
        <v>8320</v>
      </c>
      <c r="R3390" t="s">
        <v>8321</v>
      </c>
      <c r="S3390" s="13">
        <f t="shared" si="209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0"/>
        <v>1.145</v>
      </c>
      <c r="P3391" s="6">
        <f t="shared" si="208"/>
        <v>184.67741935483872</v>
      </c>
      <c r="Q3391" t="s">
        <v>8320</v>
      </c>
      <c r="R3391" t="s">
        <v>8321</v>
      </c>
      <c r="S3391" s="13">
        <f t="shared" si="209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0"/>
        <v>1.024</v>
      </c>
      <c r="P3392" s="6">
        <f t="shared" si="208"/>
        <v>69.818181818181813</v>
      </c>
      <c r="Q3392" t="s">
        <v>8320</v>
      </c>
      <c r="R3392" t="s">
        <v>8321</v>
      </c>
      <c r="S3392" s="13">
        <f t="shared" si="209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0"/>
        <v>2.23</v>
      </c>
      <c r="P3393" s="6">
        <f t="shared" si="208"/>
        <v>61.944444444444443</v>
      </c>
      <c r="Q3393" t="s">
        <v>8320</v>
      </c>
      <c r="R3393" t="s">
        <v>8321</v>
      </c>
      <c r="S3393" s="13">
        <f t="shared" si="209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0"/>
        <v>1</v>
      </c>
      <c r="P3394" s="6">
        <f t="shared" ref="P3394:P3457" si="212">E3394/L3394</f>
        <v>41.666666666666664</v>
      </c>
      <c r="Q3394" t="s">
        <v>8320</v>
      </c>
      <c r="R3394" t="s">
        <v>8321</v>
      </c>
      <c r="S3394" s="13">
        <f t="shared" ref="S3394:S3457" si="213">(((J3394/60)/60)/24)+DATE(1970,1,1)</f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0"/>
        <v>1.0580000000000001</v>
      </c>
      <c r="P3395" s="6">
        <f t="shared" si="212"/>
        <v>36.06818181818182</v>
      </c>
      <c r="Q3395" t="s">
        <v>8320</v>
      </c>
      <c r="R3395" t="s">
        <v>8321</v>
      </c>
      <c r="S3395" s="13">
        <f t="shared" si="213"/>
        <v>41923.921643518523</v>
      </c>
      <c r="T3395" s="12">
        <f t="shared" si="211"/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ref="O3396:O3459" si="214">E3396/D3396</f>
        <v>1.4236363636363636</v>
      </c>
      <c r="P3396" s="6">
        <f t="shared" si="212"/>
        <v>29</v>
      </c>
      <c r="Q3396" t="s">
        <v>8320</v>
      </c>
      <c r="R3396" t="s">
        <v>8321</v>
      </c>
      <c r="S3396" s="13">
        <f t="shared" si="213"/>
        <v>41817.59542824074</v>
      </c>
      <c r="T3396" s="12">
        <f t="shared" ref="T3396:T3459" si="215">(((I3396/60)/60)/24)+DATE(1970,1,1)</f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4"/>
        <v>1.84</v>
      </c>
      <c r="P3397" s="6">
        <f t="shared" si="212"/>
        <v>24.210526315789473</v>
      </c>
      <c r="Q3397" t="s">
        <v>8320</v>
      </c>
      <c r="R3397" t="s">
        <v>8321</v>
      </c>
      <c r="S3397" s="13">
        <f t="shared" si="213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4"/>
        <v>1.0433333333333332</v>
      </c>
      <c r="P3398" s="6">
        <f t="shared" si="212"/>
        <v>55.892857142857146</v>
      </c>
      <c r="Q3398" t="s">
        <v>8320</v>
      </c>
      <c r="R3398" t="s">
        <v>8321</v>
      </c>
      <c r="S3398" s="13">
        <f t="shared" si="213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4"/>
        <v>1.1200000000000001</v>
      </c>
      <c r="P3399" s="6">
        <f t="shared" si="212"/>
        <v>11.666666666666666</v>
      </c>
      <c r="Q3399" t="s">
        <v>8320</v>
      </c>
      <c r="R3399" t="s">
        <v>8321</v>
      </c>
      <c r="S3399" s="13">
        <f t="shared" si="213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4"/>
        <v>1.1107499999999999</v>
      </c>
      <c r="P3400" s="6">
        <f t="shared" si="212"/>
        <v>68.353846153846149</v>
      </c>
      <c r="Q3400" t="s">
        <v>8320</v>
      </c>
      <c r="R3400" t="s">
        <v>8321</v>
      </c>
      <c r="S3400" s="13">
        <f t="shared" si="213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4"/>
        <v>1.0375000000000001</v>
      </c>
      <c r="P3401" s="6">
        <f t="shared" si="212"/>
        <v>27.065217391304348</v>
      </c>
      <c r="Q3401" t="s">
        <v>8320</v>
      </c>
      <c r="R3401" t="s">
        <v>8321</v>
      </c>
      <c r="S3401" s="13">
        <f t="shared" si="213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4"/>
        <v>1.0041</v>
      </c>
      <c r="P3402" s="6">
        <f t="shared" si="212"/>
        <v>118.12941176470588</v>
      </c>
      <c r="Q3402" t="s">
        <v>8320</v>
      </c>
      <c r="R3402" t="s">
        <v>8321</v>
      </c>
      <c r="S3402" s="13">
        <f t="shared" si="213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4"/>
        <v>1.0186206896551724</v>
      </c>
      <c r="P3403" s="6">
        <f t="shared" si="212"/>
        <v>44.757575757575758</v>
      </c>
      <c r="Q3403" t="s">
        <v>8320</v>
      </c>
      <c r="R3403" t="s">
        <v>8321</v>
      </c>
      <c r="S3403" s="13">
        <f t="shared" si="213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4"/>
        <v>1.0976666666666666</v>
      </c>
      <c r="P3404" s="6">
        <f t="shared" si="212"/>
        <v>99.787878787878782</v>
      </c>
      <c r="Q3404" t="s">
        <v>8320</v>
      </c>
      <c r="R3404" t="s">
        <v>8321</v>
      </c>
      <c r="S3404" s="13">
        <f t="shared" si="213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4"/>
        <v>1</v>
      </c>
      <c r="P3405" s="6">
        <f t="shared" si="212"/>
        <v>117.64705882352941</v>
      </c>
      <c r="Q3405" t="s">
        <v>8320</v>
      </c>
      <c r="R3405" t="s">
        <v>8321</v>
      </c>
      <c r="S3405" s="13">
        <f t="shared" si="213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4"/>
        <v>1.22</v>
      </c>
      <c r="P3406" s="6">
        <f t="shared" si="212"/>
        <v>203.33333333333334</v>
      </c>
      <c r="Q3406" t="s">
        <v>8320</v>
      </c>
      <c r="R3406" t="s">
        <v>8321</v>
      </c>
      <c r="S3406" s="13">
        <f t="shared" si="213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4"/>
        <v>1.3757142857142857</v>
      </c>
      <c r="P3407" s="6">
        <f t="shared" si="212"/>
        <v>28.323529411764707</v>
      </c>
      <c r="Q3407" t="s">
        <v>8320</v>
      </c>
      <c r="R3407" t="s">
        <v>8321</v>
      </c>
      <c r="S3407" s="13">
        <f t="shared" si="213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4"/>
        <v>1.0031000000000001</v>
      </c>
      <c r="P3408" s="6">
        <f t="shared" si="212"/>
        <v>110.23076923076923</v>
      </c>
      <c r="Q3408" t="s">
        <v>8320</v>
      </c>
      <c r="R3408" t="s">
        <v>8321</v>
      </c>
      <c r="S3408" s="13">
        <f t="shared" si="213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4"/>
        <v>1.071</v>
      </c>
      <c r="P3409" s="6">
        <f t="shared" si="212"/>
        <v>31.970149253731343</v>
      </c>
      <c r="Q3409" t="s">
        <v>8320</v>
      </c>
      <c r="R3409" t="s">
        <v>8321</v>
      </c>
      <c r="S3409" s="13">
        <f t="shared" si="213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4"/>
        <v>2.11</v>
      </c>
      <c r="P3410" s="6">
        <f t="shared" si="212"/>
        <v>58.611111111111114</v>
      </c>
      <c r="Q3410" t="s">
        <v>8320</v>
      </c>
      <c r="R3410" t="s">
        <v>8321</v>
      </c>
      <c r="S3410" s="13">
        <f t="shared" si="213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4"/>
        <v>1.236</v>
      </c>
      <c r="P3411" s="6">
        <f t="shared" si="212"/>
        <v>29.428571428571427</v>
      </c>
      <c r="Q3411" t="s">
        <v>8320</v>
      </c>
      <c r="R3411" t="s">
        <v>8321</v>
      </c>
      <c r="S3411" s="13">
        <f t="shared" si="213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4"/>
        <v>1.085</v>
      </c>
      <c r="P3412" s="6">
        <f t="shared" si="212"/>
        <v>81.375</v>
      </c>
      <c r="Q3412" t="s">
        <v>8320</v>
      </c>
      <c r="R3412" t="s">
        <v>8321</v>
      </c>
      <c r="S3412" s="13">
        <f t="shared" si="213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4"/>
        <v>1.0356666666666667</v>
      </c>
      <c r="P3413" s="6">
        <f t="shared" si="212"/>
        <v>199.16666666666666</v>
      </c>
      <c r="Q3413" t="s">
        <v>8320</v>
      </c>
      <c r="R3413" t="s">
        <v>8321</v>
      </c>
      <c r="S3413" s="13">
        <f t="shared" si="213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4"/>
        <v>1</v>
      </c>
      <c r="P3414" s="6">
        <f t="shared" si="212"/>
        <v>115.38461538461539</v>
      </c>
      <c r="Q3414" t="s">
        <v>8320</v>
      </c>
      <c r="R3414" t="s">
        <v>8321</v>
      </c>
      <c r="S3414" s="13">
        <f t="shared" si="213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4"/>
        <v>1.3</v>
      </c>
      <c r="P3415" s="6">
        <f t="shared" si="212"/>
        <v>46.428571428571431</v>
      </c>
      <c r="Q3415" t="s">
        <v>8320</v>
      </c>
      <c r="R3415" t="s">
        <v>8321</v>
      </c>
      <c r="S3415" s="13">
        <f t="shared" si="213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4"/>
        <v>1.0349999999999999</v>
      </c>
      <c r="P3416" s="6">
        <f t="shared" si="212"/>
        <v>70.568181818181813</v>
      </c>
      <c r="Q3416" t="s">
        <v>8320</v>
      </c>
      <c r="R3416" t="s">
        <v>8321</v>
      </c>
      <c r="S3416" s="13">
        <f t="shared" si="213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4"/>
        <v>1</v>
      </c>
      <c r="P3417" s="6">
        <f t="shared" si="212"/>
        <v>22.222222222222221</v>
      </c>
      <c r="Q3417" t="s">
        <v>8320</v>
      </c>
      <c r="R3417" t="s">
        <v>8321</v>
      </c>
      <c r="S3417" s="13">
        <f t="shared" si="213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4"/>
        <v>1.196</v>
      </c>
      <c r="P3418" s="6">
        <f t="shared" si="212"/>
        <v>159.46666666666667</v>
      </c>
      <c r="Q3418" t="s">
        <v>8320</v>
      </c>
      <c r="R3418" t="s">
        <v>8321</v>
      </c>
      <c r="S3418" s="13">
        <f t="shared" si="213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4"/>
        <v>1.0000058823529412</v>
      </c>
      <c r="P3419" s="6">
        <f t="shared" si="212"/>
        <v>37.777999999999999</v>
      </c>
      <c r="Q3419" t="s">
        <v>8320</v>
      </c>
      <c r="R3419" t="s">
        <v>8321</v>
      </c>
      <c r="S3419" s="13">
        <f t="shared" si="213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4"/>
        <v>1.00875</v>
      </c>
      <c r="P3420" s="6">
        <f t="shared" si="212"/>
        <v>72.053571428571431</v>
      </c>
      <c r="Q3420" t="s">
        <v>8320</v>
      </c>
      <c r="R3420" t="s">
        <v>8321</v>
      </c>
      <c r="S3420" s="13">
        <f t="shared" si="213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4"/>
        <v>1.0654545454545454</v>
      </c>
      <c r="P3421" s="6">
        <f t="shared" si="212"/>
        <v>63.695652173913047</v>
      </c>
      <c r="Q3421" t="s">
        <v>8320</v>
      </c>
      <c r="R3421" t="s">
        <v>8321</v>
      </c>
      <c r="S3421" s="13">
        <f t="shared" si="213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4"/>
        <v>1.38</v>
      </c>
      <c r="P3422" s="6">
        <f t="shared" si="212"/>
        <v>28.411764705882351</v>
      </c>
      <c r="Q3422" t="s">
        <v>8320</v>
      </c>
      <c r="R3422" t="s">
        <v>8321</v>
      </c>
      <c r="S3422" s="13">
        <f t="shared" si="213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4"/>
        <v>1.0115000000000001</v>
      </c>
      <c r="P3423" s="6">
        <f t="shared" si="212"/>
        <v>103.21428571428571</v>
      </c>
      <c r="Q3423" t="s">
        <v>8320</v>
      </c>
      <c r="R3423" t="s">
        <v>8321</v>
      </c>
      <c r="S3423" s="13">
        <f t="shared" si="213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4"/>
        <v>1.091</v>
      </c>
      <c r="P3424" s="6">
        <f t="shared" si="212"/>
        <v>71.152173913043484</v>
      </c>
      <c r="Q3424" t="s">
        <v>8320</v>
      </c>
      <c r="R3424" t="s">
        <v>8321</v>
      </c>
      <c r="S3424" s="13">
        <f t="shared" si="213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4"/>
        <v>1.4</v>
      </c>
      <c r="P3425" s="6">
        <f t="shared" si="212"/>
        <v>35</v>
      </c>
      <c r="Q3425" t="s">
        <v>8320</v>
      </c>
      <c r="R3425" t="s">
        <v>8321</v>
      </c>
      <c r="S3425" s="13">
        <f t="shared" si="213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4"/>
        <v>1.0358333333333334</v>
      </c>
      <c r="P3426" s="6">
        <f t="shared" si="212"/>
        <v>81.776315789473685</v>
      </c>
      <c r="Q3426" t="s">
        <v>8320</v>
      </c>
      <c r="R3426" t="s">
        <v>8321</v>
      </c>
      <c r="S3426" s="13">
        <f t="shared" si="213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4"/>
        <v>1.0297033333333332</v>
      </c>
      <c r="P3427" s="6">
        <f t="shared" si="212"/>
        <v>297.02980769230766</v>
      </c>
      <c r="Q3427" t="s">
        <v>8320</v>
      </c>
      <c r="R3427" t="s">
        <v>8321</v>
      </c>
      <c r="S3427" s="13">
        <f t="shared" si="213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4"/>
        <v>1.0813333333333333</v>
      </c>
      <c r="P3428" s="6">
        <f t="shared" si="212"/>
        <v>46.609195402298852</v>
      </c>
      <c r="Q3428" t="s">
        <v>8320</v>
      </c>
      <c r="R3428" t="s">
        <v>8321</v>
      </c>
      <c r="S3428" s="13">
        <f t="shared" si="213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4"/>
        <v>1</v>
      </c>
      <c r="P3429" s="6">
        <f t="shared" si="212"/>
        <v>51.724137931034484</v>
      </c>
      <c r="Q3429" t="s">
        <v>8320</v>
      </c>
      <c r="R3429" t="s">
        <v>8321</v>
      </c>
      <c r="S3429" s="13">
        <f t="shared" si="213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4"/>
        <v>1.0275000000000001</v>
      </c>
      <c r="P3430" s="6">
        <f t="shared" si="212"/>
        <v>40.294117647058826</v>
      </c>
      <c r="Q3430" t="s">
        <v>8320</v>
      </c>
      <c r="R3430" t="s">
        <v>8321</v>
      </c>
      <c r="S3430" s="13">
        <f t="shared" si="213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4"/>
        <v>1.3</v>
      </c>
      <c r="P3431" s="6">
        <f t="shared" si="212"/>
        <v>16.25</v>
      </c>
      <c r="Q3431" t="s">
        <v>8320</v>
      </c>
      <c r="R3431" t="s">
        <v>8321</v>
      </c>
      <c r="S3431" s="13">
        <f t="shared" si="213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4"/>
        <v>1.0854949999999999</v>
      </c>
      <c r="P3432" s="6">
        <f t="shared" si="212"/>
        <v>30.152638888888887</v>
      </c>
      <c r="Q3432" t="s">
        <v>8320</v>
      </c>
      <c r="R3432" t="s">
        <v>8321</v>
      </c>
      <c r="S3432" s="13">
        <f t="shared" si="213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4"/>
        <v>1</v>
      </c>
      <c r="P3433" s="6">
        <f t="shared" si="212"/>
        <v>95.238095238095241</v>
      </c>
      <c r="Q3433" t="s">
        <v>8320</v>
      </c>
      <c r="R3433" t="s">
        <v>8321</v>
      </c>
      <c r="S3433" s="13">
        <f t="shared" si="213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4"/>
        <v>1.0965</v>
      </c>
      <c r="P3434" s="6">
        <f t="shared" si="212"/>
        <v>52.214285714285715</v>
      </c>
      <c r="Q3434" t="s">
        <v>8320</v>
      </c>
      <c r="R3434" t="s">
        <v>8321</v>
      </c>
      <c r="S3434" s="13">
        <f t="shared" si="213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4"/>
        <v>1.0026315789473683</v>
      </c>
      <c r="P3435" s="6">
        <f t="shared" si="212"/>
        <v>134.1549295774648</v>
      </c>
      <c r="Q3435" t="s">
        <v>8320</v>
      </c>
      <c r="R3435" t="s">
        <v>8321</v>
      </c>
      <c r="S3435" s="13">
        <f t="shared" si="213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4"/>
        <v>1.0555000000000001</v>
      </c>
      <c r="P3436" s="6">
        <f t="shared" si="212"/>
        <v>62.827380952380949</v>
      </c>
      <c r="Q3436" t="s">
        <v>8320</v>
      </c>
      <c r="R3436" t="s">
        <v>8321</v>
      </c>
      <c r="S3436" s="13">
        <f t="shared" si="213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4"/>
        <v>1.1200000000000001</v>
      </c>
      <c r="P3437" s="6">
        <f t="shared" si="212"/>
        <v>58.94736842105263</v>
      </c>
      <c r="Q3437" t="s">
        <v>8320</v>
      </c>
      <c r="R3437" t="s">
        <v>8321</v>
      </c>
      <c r="S3437" s="13">
        <f t="shared" si="213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4"/>
        <v>1.0589999999999999</v>
      </c>
      <c r="P3438" s="6">
        <f t="shared" si="212"/>
        <v>143.1081081081081</v>
      </c>
      <c r="Q3438" t="s">
        <v>8320</v>
      </c>
      <c r="R3438" t="s">
        <v>8321</v>
      </c>
      <c r="S3438" s="13">
        <f t="shared" si="213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4"/>
        <v>1.01</v>
      </c>
      <c r="P3439" s="6">
        <f t="shared" si="212"/>
        <v>84.166666666666671</v>
      </c>
      <c r="Q3439" t="s">
        <v>8320</v>
      </c>
      <c r="R3439" t="s">
        <v>8321</v>
      </c>
      <c r="S3439" s="13">
        <f t="shared" si="213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4"/>
        <v>1.042</v>
      </c>
      <c r="P3440" s="6">
        <f t="shared" si="212"/>
        <v>186.07142857142858</v>
      </c>
      <c r="Q3440" t="s">
        <v>8320</v>
      </c>
      <c r="R3440" t="s">
        <v>8321</v>
      </c>
      <c r="S3440" s="13">
        <f t="shared" si="213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4"/>
        <v>1.3467833333333334</v>
      </c>
      <c r="P3441" s="6">
        <f t="shared" si="212"/>
        <v>89.785555555555561</v>
      </c>
      <c r="Q3441" t="s">
        <v>8320</v>
      </c>
      <c r="R3441" t="s">
        <v>8321</v>
      </c>
      <c r="S3441" s="13">
        <f t="shared" si="213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4"/>
        <v>1.052184</v>
      </c>
      <c r="P3442" s="6">
        <f t="shared" si="212"/>
        <v>64.157560975609755</v>
      </c>
      <c r="Q3442" t="s">
        <v>8320</v>
      </c>
      <c r="R3442" t="s">
        <v>8321</v>
      </c>
      <c r="S3442" s="13">
        <f t="shared" si="213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4"/>
        <v>1.026</v>
      </c>
      <c r="P3443" s="6">
        <f t="shared" si="212"/>
        <v>59.651162790697676</v>
      </c>
      <c r="Q3443" t="s">
        <v>8320</v>
      </c>
      <c r="R3443" t="s">
        <v>8321</v>
      </c>
      <c r="S3443" s="13">
        <f t="shared" si="213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4"/>
        <v>1</v>
      </c>
      <c r="P3444" s="6">
        <f t="shared" si="212"/>
        <v>31.25</v>
      </c>
      <c r="Q3444" t="s">
        <v>8320</v>
      </c>
      <c r="R3444" t="s">
        <v>8321</v>
      </c>
      <c r="S3444" s="13">
        <f t="shared" si="213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4"/>
        <v>1.855</v>
      </c>
      <c r="P3445" s="6">
        <f t="shared" si="212"/>
        <v>41.222222222222221</v>
      </c>
      <c r="Q3445" t="s">
        <v>8320</v>
      </c>
      <c r="R3445" t="s">
        <v>8321</v>
      </c>
      <c r="S3445" s="13">
        <f t="shared" si="213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4"/>
        <v>2.89</v>
      </c>
      <c r="P3446" s="6">
        <f t="shared" si="212"/>
        <v>43.35</v>
      </c>
      <c r="Q3446" t="s">
        <v>8320</v>
      </c>
      <c r="R3446" t="s">
        <v>8321</v>
      </c>
      <c r="S3446" s="13">
        <f t="shared" si="213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4"/>
        <v>1</v>
      </c>
      <c r="P3447" s="6">
        <f t="shared" si="212"/>
        <v>64.516129032258064</v>
      </c>
      <c r="Q3447" t="s">
        <v>8320</v>
      </c>
      <c r="R3447" t="s">
        <v>8321</v>
      </c>
      <c r="S3447" s="13">
        <f t="shared" si="213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4"/>
        <v>1.0820000000000001</v>
      </c>
      <c r="P3448" s="6">
        <f t="shared" si="212"/>
        <v>43.28</v>
      </c>
      <c r="Q3448" t="s">
        <v>8320</v>
      </c>
      <c r="R3448" t="s">
        <v>8321</v>
      </c>
      <c r="S3448" s="13">
        <f t="shared" si="213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4"/>
        <v>1.0780000000000001</v>
      </c>
      <c r="P3449" s="6">
        <f t="shared" si="212"/>
        <v>77</v>
      </c>
      <c r="Q3449" t="s">
        <v>8320</v>
      </c>
      <c r="R3449" t="s">
        <v>8321</v>
      </c>
      <c r="S3449" s="13">
        <f t="shared" si="213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4"/>
        <v>1.0976190476190477</v>
      </c>
      <c r="P3450" s="6">
        <f t="shared" si="212"/>
        <v>51.222222222222221</v>
      </c>
      <c r="Q3450" t="s">
        <v>8320</v>
      </c>
      <c r="R3450" t="s">
        <v>8321</v>
      </c>
      <c r="S3450" s="13">
        <f t="shared" si="213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4"/>
        <v>1.70625</v>
      </c>
      <c r="P3451" s="6">
        <f t="shared" si="212"/>
        <v>68.25</v>
      </c>
      <c r="Q3451" t="s">
        <v>8320</v>
      </c>
      <c r="R3451" t="s">
        <v>8321</v>
      </c>
      <c r="S3451" s="13">
        <f t="shared" si="213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4"/>
        <v>1.52</v>
      </c>
      <c r="P3452" s="6">
        <f t="shared" si="212"/>
        <v>19.487179487179485</v>
      </c>
      <c r="Q3452" t="s">
        <v>8320</v>
      </c>
      <c r="R3452" t="s">
        <v>8321</v>
      </c>
      <c r="S3452" s="13">
        <f t="shared" si="213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4"/>
        <v>1.0123076923076924</v>
      </c>
      <c r="P3453" s="6">
        <f t="shared" si="212"/>
        <v>41.125</v>
      </c>
      <c r="Q3453" t="s">
        <v>8320</v>
      </c>
      <c r="R3453" t="s">
        <v>8321</v>
      </c>
      <c r="S3453" s="13">
        <f t="shared" si="213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4"/>
        <v>1.532</v>
      </c>
      <c r="P3454" s="6">
        <f t="shared" si="212"/>
        <v>41.405405405405403</v>
      </c>
      <c r="Q3454" t="s">
        <v>8320</v>
      </c>
      <c r="R3454" t="s">
        <v>8321</v>
      </c>
      <c r="S3454" s="13">
        <f t="shared" si="213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4"/>
        <v>1.2833333333333334</v>
      </c>
      <c r="P3455" s="6">
        <f t="shared" si="212"/>
        <v>27.5</v>
      </c>
      <c r="Q3455" t="s">
        <v>8320</v>
      </c>
      <c r="R3455" t="s">
        <v>8321</v>
      </c>
      <c r="S3455" s="13">
        <f t="shared" si="213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4"/>
        <v>1.0071428571428571</v>
      </c>
      <c r="P3456" s="6">
        <f t="shared" si="212"/>
        <v>33.571428571428569</v>
      </c>
      <c r="Q3456" t="s">
        <v>8320</v>
      </c>
      <c r="R3456" t="s">
        <v>8321</v>
      </c>
      <c r="S3456" s="13">
        <f t="shared" si="213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4"/>
        <v>1.0065</v>
      </c>
      <c r="P3457" s="6">
        <f t="shared" si="212"/>
        <v>145.86956521739131</v>
      </c>
      <c r="Q3457" t="s">
        <v>8320</v>
      </c>
      <c r="R3457" t="s">
        <v>8321</v>
      </c>
      <c r="S3457" s="13">
        <f t="shared" si="213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4"/>
        <v>1.913</v>
      </c>
      <c r="P3458" s="6">
        <f t="shared" ref="P3458:P3521" si="216">E3458/L3458</f>
        <v>358.6875</v>
      </c>
      <c r="Q3458" t="s">
        <v>8320</v>
      </c>
      <c r="R3458" t="s">
        <v>8321</v>
      </c>
      <c r="S3458" s="13">
        <f t="shared" ref="S3458:S3521" si="217">(((J3458/60)/60)/24)+DATE(1970,1,1)</f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4"/>
        <v>1.4019999999999999</v>
      </c>
      <c r="P3459" s="6">
        <f t="shared" si="216"/>
        <v>50.981818181818184</v>
      </c>
      <c r="Q3459" t="s">
        <v>8320</v>
      </c>
      <c r="R3459" t="s">
        <v>8321</v>
      </c>
      <c r="S3459" s="13">
        <f t="shared" si="217"/>
        <v>42016.706678240742</v>
      </c>
      <c r="T3459" s="12">
        <f t="shared" si="215"/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ref="O3460:O3523" si="218">E3460/D3460</f>
        <v>1.2433537832310839</v>
      </c>
      <c r="P3460" s="6">
        <f t="shared" si="216"/>
        <v>45.037037037037038</v>
      </c>
      <c r="Q3460" t="s">
        <v>8320</v>
      </c>
      <c r="R3460" t="s">
        <v>8321</v>
      </c>
      <c r="S3460" s="13">
        <f t="shared" si="217"/>
        <v>42011.202581018515</v>
      </c>
      <c r="T3460" s="12">
        <f t="shared" ref="T3460:T3523" si="219">(((I3460/60)/60)/24)+DATE(1970,1,1)</f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8"/>
        <v>1.262</v>
      </c>
      <c r="P3461" s="6">
        <f t="shared" si="216"/>
        <v>17.527777777777779</v>
      </c>
      <c r="Q3461" t="s">
        <v>8320</v>
      </c>
      <c r="R3461" t="s">
        <v>8321</v>
      </c>
      <c r="S3461" s="13">
        <f t="shared" si="217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8"/>
        <v>1.9</v>
      </c>
      <c r="P3462" s="6">
        <f t="shared" si="216"/>
        <v>50</v>
      </c>
      <c r="Q3462" t="s">
        <v>8320</v>
      </c>
      <c r="R3462" t="s">
        <v>8321</v>
      </c>
      <c r="S3462" s="13">
        <f t="shared" si="217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8"/>
        <v>1.39</v>
      </c>
      <c r="P3463" s="6">
        <f t="shared" si="216"/>
        <v>57.916666666666664</v>
      </c>
      <c r="Q3463" t="s">
        <v>8320</v>
      </c>
      <c r="R3463" t="s">
        <v>8321</v>
      </c>
      <c r="S3463" s="13">
        <f t="shared" si="217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8"/>
        <v>2.02</v>
      </c>
      <c r="P3464" s="6">
        <f t="shared" si="216"/>
        <v>29.705882352941178</v>
      </c>
      <c r="Q3464" t="s">
        <v>8320</v>
      </c>
      <c r="R3464" t="s">
        <v>8321</v>
      </c>
      <c r="S3464" s="13">
        <f t="shared" si="217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8"/>
        <v>1.0338000000000001</v>
      </c>
      <c r="P3465" s="6">
        <f t="shared" si="216"/>
        <v>90.684210526315795</v>
      </c>
      <c r="Q3465" t="s">
        <v>8320</v>
      </c>
      <c r="R3465" t="s">
        <v>8321</v>
      </c>
      <c r="S3465" s="13">
        <f t="shared" si="217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8"/>
        <v>1.023236</v>
      </c>
      <c r="P3466" s="6">
        <f t="shared" si="216"/>
        <v>55.012688172043013</v>
      </c>
      <c r="Q3466" t="s">
        <v>8320</v>
      </c>
      <c r="R3466" t="s">
        <v>8321</v>
      </c>
      <c r="S3466" s="13">
        <f t="shared" si="217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8"/>
        <v>1.03</v>
      </c>
      <c r="P3467" s="6">
        <f t="shared" si="216"/>
        <v>57.222222222222221</v>
      </c>
      <c r="Q3467" t="s">
        <v>8320</v>
      </c>
      <c r="R3467" t="s">
        <v>8321</v>
      </c>
      <c r="S3467" s="13">
        <f t="shared" si="217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8"/>
        <v>1.2714285714285714</v>
      </c>
      <c r="P3468" s="6">
        <f t="shared" si="216"/>
        <v>72.950819672131146</v>
      </c>
      <c r="Q3468" t="s">
        <v>8320</v>
      </c>
      <c r="R3468" t="s">
        <v>8321</v>
      </c>
      <c r="S3468" s="13">
        <f t="shared" si="217"/>
        <v>42420.019097222219</v>
      </c>
      <c r="T3468" s="12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8"/>
        <v>1.01</v>
      </c>
      <c r="P3469" s="6">
        <f t="shared" si="216"/>
        <v>64.468085106382972</v>
      </c>
      <c r="Q3469" t="s">
        <v>8320</v>
      </c>
      <c r="R3469" t="s">
        <v>8321</v>
      </c>
      <c r="S3469" s="13">
        <f t="shared" si="217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8"/>
        <v>1.2178</v>
      </c>
      <c r="P3470" s="6">
        <f t="shared" si="216"/>
        <v>716.35294117647061</v>
      </c>
      <c r="Q3470" t="s">
        <v>8320</v>
      </c>
      <c r="R3470" t="s">
        <v>8321</v>
      </c>
      <c r="S3470" s="13">
        <f t="shared" si="217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8"/>
        <v>1.1339285714285714</v>
      </c>
      <c r="P3471" s="6">
        <f t="shared" si="216"/>
        <v>50.396825396825399</v>
      </c>
      <c r="Q3471" t="s">
        <v>8320</v>
      </c>
      <c r="R3471" t="s">
        <v>8321</v>
      </c>
      <c r="S3471" s="13">
        <f t="shared" si="217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8"/>
        <v>1.5</v>
      </c>
      <c r="P3472" s="6">
        <f t="shared" si="216"/>
        <v>41.666666666666664</v>
      </c>
      <c r="Q3472" t="s">
        <v>8320</v>
      </c>
      <c r="R3472" t="s">
        <v>8321</v>
      </c>
      <c r="S3472" s="13">
        <f t="shared" si="217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8"/>
        <v>2.1459999999999999</v>
      </c>
      <c r="P3473" s="6">
        <f t="shared" si="216"/>
        <v>35.766666666666666</v>
      </c>
      <c r="Q3473" t="s">
        <v>8320</v>
      </c>
      <c r="R3473" t="s">
        <v>8321</v>
      </c>
      <c r="S3473" s="13">
        <f t="shared" si="217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8"/>
        <v>1.0205</v>
      </c>
      <c r="P3474" s="6">
        <f t="shared" si="216"/>
        <v>88.739130434782609</v>
      </c>
      <c r="Q3474" t="s">
        <v>8320</v>
      </c>
      <c r="R3474" t="s">
        <v>8321</v>
      </c>
      <c r="S3474" s="13">
        <f t="shared" si="217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8"/>
        <v>1</v>
      </c>
      <c r="P3475" s="6">
        <f t="shared" si="216"/>
        <v>148.4848484848485</v>
      </c>
      <c r="Q3475" t="s">
        <v>8320</v>
      </c>
      <c r="R3475" t="s">
        <v>8321</v>
      </c>
      <c r="S3475" s="13">
        <f t="shared" si="217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8"/>
        <v>1.01</v>
      </c>
      <c r="P3476" s="6">
        <f t="shared" si="216"/>
        <v>51.794871794871796</v>
      </c>
      <c r="Q3476" t="s">
        <v>8320</v>
      </c>
      <c r="R3476" t="s">
        <v>8321</v>
      </c>
      <c r="S3476" s="13">
        <f t="shared" si="217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8"/>
        <v>1.1333333333333333</v>
      </c>
      <c r="P3477" s="6">
        <f t="shared" si="216"/>
        <v>20</v>
      </c>
      <c r="Q3477" t="s">
        <v>8320</v>
      </c>
      <c r="R3477" t="s">
        <v>8321</v>
      </c>
      <c r="S3477" s="13">
        <f t="shared" si="217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8"/>
        <v>1.04</v>
      </c>
      <c r="P3478" s="6">
        <f t="shared" si="216"/>
        <v>52</v>
      </c>
      <c r="Q3478" t="s">
        <v>8320</v>
      </c>
      <c r="R3478" t="s">
        <v>8321</v>
      </c>
      <c r="S3478" s="13">
        <f t="shared" si="217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8"/>
        <v>1.1533333333333333</v>
      </c>
      <c r="P3479" s="6">
        <f t="shared" si="216"/>
        <v>53.230769230769234</v>
      </c>
      <c r="Q3479" t="s">
        <v>8320</v>
      </c>
      <c r="R3479" t="s">
        <v>8321</v>
      </c>
      <c r="S3479" s="13">
        <f t="shared" si="217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8"/>
        <v>1.1285000000000001</v>
      </c>
      <c r="P3480" s="6">
        <f t="shared" si="216"/>
        <v>39.596491228070178</v>
      </c>
      <c r="Q3480" t="s">
        <v>8320</v>
      </c>
      <c r="R3480" t="s">
        <v>8321</v>
      </c>
      <c r="S3480" s="13">
        <f t="shared" si="217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8"/>
        <v>1.2786666666666666</v>
      </c>
      <c r="P3481" s="6">
        <f t="shared" si="216"/>
        <v>34.25</v>
      </c>
      <c r="Q3481" t="s">
        <v>8320</v>
      </c>
      <c r="R3481" t="s">
        <v>8321</v>
      </c>
      <c r="S3481" s="13">
        <f t="shared" si="217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8"/>
        <v>1.4266666666666667</v>
      </c>
      <c r="P3482" s="6">
        <f t="shared" si="216"/>
        <v>164.61538461538461</v>
      </c>
      <c r="Q3482" t="s">
        <v>8320</v>
      </c>
      <c r="R3482" t="s">
        <v>8321</v>
      </c>
      <c r="S3482" s="13">
        <f t="shared" si="217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8"/>
        <v>1.1879999999999999</v>
      </c>
      <c r="P3483" s="6">
        <f t="shared" si="216"/>
        <v>125.05263157894737</v>
      </c>
      <c r="Q3483" t="s">
        <v>8320</v>
      </c>
      <c r="R3483" t="s">
        <v>8321</v>
      </c>
      <c r="S3483" s="13">
        <f t="shared" si="217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8"/>
        <v>1.3833333333333333</v>
      </c>
      <c r="P3484" s="6">
        <f t="shared" si="216"/>
        <v>51.875</v>
      </c>
      <c r="Q3484" t="s">
        <v>8320</v>
      </c>
      <c r="R3484" t="s">
        <v>8321</v>
      </c>
      <c r="S3484" s="13">
        <f t="shared" si="217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8"/>
        <v>1.599402985074627</v>
      </c>
      <c r="P3485" s="6">
        <f t="shared" si="216"/>
        <v>40.285714285714285</v>
      </c>
      <c r="Q3485" t="s">
        <v>8320</v>
      </c>
      <c r="R3485" t="s">
        <v>8321</v>
      </c>
      <c r="S3485" s="13">
        <f t="shared" si="217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8"/>
        <v>1.1424000000000001</v>
      </c>
      <c r="P3486" s="6">
        <f t="shared" si="216"/>
        <v>64.909090909090907</v>
      </c>
      <c r="Q3486" t="s">
        <v>8320</v>
      </c>
      <c r="R3486" t="s">
        <v>8321</v>
      </c>
      <c r="S3486" s="13">
        <f t="shared" si="217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8"/>
        <v>1.0060606060606061</v>
      </c>
      <c r="P3487" s="6">
        <f t="shared" si="216"/>
        <v>55.333333333333336</v>
      </c>
      <c r="Q3487" t="s">
        <v>8320</v>
      </c>
      <c r="R3487" t="s">
        <v>8321</v>
      </c>
      <c r="S3487" s="13">
        <f t="shared" si="217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8"/>
        <v>1.552</v>
      </c>
      <c r="P3488" s="6">
        <f t="shared" si="216"/>
        <v>83.142857142857139</v>
      </c>
      <c r="Q3488" t="s">
        <v>8320</v>
      </c>
      <c r="R3488" t="s">
        <v>8321</v>
      </c>
      <c r="S3488" s="13">
        <f t="shared" si="217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8"/>
        <v>1.2775000000000001</v>
      </c>
      <c r="P3489" s="6">
        <f t="shared" si="216"/>
        <v>38.712121212121211</v>
      </c>
      <c r="Q3489" t="s">
        <v>8320</v>
      </c>
      <c r="R3489" t="s">
        <v>8321</v>
      </c>
      <c r="S3489" s="13">
        <f t="shared" si="217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8"/>
        <v>1.212</v>
      </c>
      <c r="P3490" s="6">
        <f t="shared" si="216"/>
        <v>125.37931034482759</v>
      </c>
      <c r="Q3490" t="s">
        <v>8320</v>
      </c>
      <c r="R3490" t="s">
        <v>8321</v>
      </c>
      <c r="S3490" s="13">
        <f t="shared" si="217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8"/>
        <v>1.127</v>
      </c>
      <c r="P3491" s="6">
        <f t="shared" si="216"/>
        <v>78.263888888888886</v>
      </c>
      <c r="Q3491" t="s">
        <v>8320</v>
      </c>
      <c r="R3491" t="s">
        <v>8321</v>
      </c>
      <c r="S3491" s="13">
        <f t="shared" si="217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8"/>
        <v>1.2749999999999999</v>
      </c>
      <c r="P3492" s="6">
        <f t="shared" si="216"/>
        <v>47.222222222222221</v>
      </c>
      <c r="Q3492" t="s">
        <v>8320</v>
      </c>
      <c r="R3492" t="s">
        <v>8321</v>
      </c>
      <c r="S3492" s="13">
        <f t="shared" si="217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8"/>
        <v>1.5820000000000001</v>
      </c>
      <c r="P3493" s="6">
        <f t="shared" si="216"/>
        <v>79.099999999999994</v>
      </c>
      <c r="Q3493" t="s">
        <v>8320</v>
      </c>
      <c r="R3493" t="s">
        <v>8321</v>
      </c>
      <c r="S3493" s="13">
        <f t="shared" si="217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8"/>
        <v>1.0526894736842105</v>
      </c>
      <c r="P3494" s="6">
        <f t="shared" si="216"/>
        <v>114.29199999999999</v>
      </c>
      <c r="Q3494" t="s">
        <v>8320</v>
      </c>
      <c r="R3494" t="s">
        <v>8321</v>
      </c>
      <c r="S3494" s="13">
        <f t="shared" si="217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8"/>
        <v>1</v>
      </c>
      <c r="P3495" s="6">
        <f t="shared" si="216"/>
        <v>51.724137931034484</v>
      </c>
      <c r="Q3495" t="s">
        <v>8320</v>
      </c>
      <c r="R3495" t="s">
        <v>8321</v>
      </c>
      <c r="S3495" s="13">
        <f t="shared" si="217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8"/>
        <v>1</v>
      </c>
      <c r="P3496" s="6">
        <f t="shared" si="216"/>
        <v>30.76923076923077</v>
      </c>
      <c r="Q3496" t="s">
        <v>8320</v>
      </c>
      <c r="R3496" t="s">
        <v>8321</v>
      </c>
      <c r="S3496" s="13">
        <f t="shared" si="217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8"/>
        <v>1.0686</v>
      </c>
      <c r="P3497" s="6">
        <f t="shared" si="216"/>
        <v>74.208333333333329</v>
      </c>
      <c r="Q3497" t="s">
        <v>8320</v>
      </c>
      <c r="R3497" t="s">
        <v>8321</v>
      </c>
      <c r="S3497" s="13">
        <f t="shared" si="217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8"/>
        <v>1.244</v>
      </c>
      <c r="P3498" s="6">
        <f t="shared" si="216"/>
        <v>47.846153846153847</v>
      </c>
      <c r="Q3498" t="s">
        <v>8320</v>
      </c>
      <c r="R3498" t="s">
        <v>8321</v>
      </c>
      <c r="S3498" s="13">
        <f t="shared" si="217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8"/>
        <v>1.0870406189555126</v>
      </c>
      <c r="P3499" s="6">
        <f t="shared" si="216"/>
        <v>34.408163265306122</v>
      </c>
      <c r="Q3499" t="s">
        <v>8320</v>
      </c>
      <c r="R3499" t="s">
        <v>8321</v>
      </c>
      <c r="S3499" s="13">
        <f t="shared" si="217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8"/>
        <v>1.0242424242424242</v>
      </c>
      <c r="P3500" s="6">
        <f t="shared" si="216"/>
        <v>40.238095238095241</v>
      </c>
      <c r="Q3500" t="s">
        <v>8320</v>
      </c>
      <c r="R3500" t="s">
        <v>8321</v>
      </c>
      <c r="S3500" s="13">
        <f t="shared" si="217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8"/>
        <v>1.0549999999999999</v>
      </c>
      <c r="P3501" s="6">
        <f t="shared" si="216"/>
        <v>60.285714285714285</v>
      </c>
      <c r="Q3501" t="s">
        <v>8320</v>
      </c>
      <c r="R3501" t="s">
        <v>8321</v>
      </c>
      <c r="S3501" s="13">
        <f t="shared" si="217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8"/>
        <v>1.0629999999999999</v>
      </c>
      <c r="P3502" s="6">
        <f t="shared" si="216"/>
        <v>25.30952380952381</v>
      </c>
      <c r="Q3502" t="s">
        <v>8320</v>
      </c>
      <c r="R3502" t="s">
        <v>8321</v>
      </c>
      <c r="S3502" s="13">
        <f t="shared" si="217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8"/>
        <v>1.0066666666666666</v>
      </c>
      <c r="P3503" s="6">
        <f t="shared" si="216"/>
        <v>35.952380952380949</v>
      </c>
      <c r="Q3503" t="s">
        <v>8320</v>
      </c>
      <c r="R3503" t="s">
        <v>8321</v>
      </c>
      <c r="S3503" s="13">
        <f t="shared" si="217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8"/>
        <v>1.054</v>
      </c>
      <c r="P3504" s="6">
        <f t="shared" si="216"/>
        <v>136</v>
      </c>
      <c r="Q3504" t="s">
        <v>8320</v>
      </c>
      <c r="R3504" t="s">
        <v>8321</v>
      </c>
      <c r="S3504" s="13">
        <f t="shared" si="217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8"/>
        <v>1.0755999999999999</v>
      </c>
      <c r="P3505" s="6">
        <f t="shared" si="216"/>
        <v>70.763157894736835</v>
      </c>
      <c r="Q3505" t="s">
        <v>8320</v>
      </c>
      <c r="R3505" t="s">
        <v>8321</v>
      </c>
      <c r="S3505" s="13">
        <f t="shared" si="217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8"/>
        <v>1</v>
      </c>
      <c r="P3506" s="6">
        <f t="shared" si="216"/>
        <v>125</v>
      </c>
      <c r="Q3506" t="s">
        <v>8320</v>
      </c>
      <c r="R3506" t="s">
        <v>8321</v>
      </c>
      <c r="S3506" s="13">
        <f t="shared" si="217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8"/>
        <v>1.0376000000000001</v>
      </c>
      <c r="P3507" s="6">
        <f t="shared" si="216"/>
        <v>66.512820512820511</v>
      </c>
      <c r="Q3507" t="s">
        <v>8320</v>
      </c>
      <c r="R3507" t="s">
        <v>8321</v>
      </c>
      <c r="S3507" s="13">
        <f t="shared" si="217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8"/>
        <v>1.0149999999999999</v>
      </c>
      <c r="P3508" s="6">
        <f t="shared" si="216"/>
        <v>105</v>
      </c>
      <c r="Q3508" t="s">
        <v>8320</v>
      </c>
      <c r="R3508" t="s">
        <v>8321</v>
      </c>
      <c r="S3508" s="13">
        <f t="shared" si="217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8"/>
        <v>1.044</v>
      </c>
      <c r="P3509" s="6">
        <f t="shared" si="216"/>
        <v>145</v>
      </c>
      <c r="Q3509" t="s">
        <v>8320</v>
      </c>
      <c r="R3509" t="s">
        <v>8321</v>
      </c>
      <c r="S3509" s="13">
        <f t="shared" si="217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8"/>
        <v>1.8</v>
      </c>
      <c r="P3510" s="6">
        <f t="shared" si="216"/>
        <v>12</v>
      </c>
      <c r="Q3510" t="s">
        <v>8320</v>
      </c>
      <c r="R3510" t="s">
        <v>8321</v>
      </c>
      <c r="S3510" s="13">
        <f t="shared" si="217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8"/>
        <v>1.0633333333333332</v>
      </c>
      <c r="P3511" s="6">
        <f t="shared" si="216"/>
        <v>96.666666666666671</v>
      </c>
      <c r="Q3511" t="s">
        <v>8320</v>
      </c>
      <c r="R3511" t="s">
        <v>8321</v>
      </c>
      <c r="S3511" s="13">
        <f t="shared" si="217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8"/>
        <v>1.0055555555555555</v>
      </c>
      <c r="P3512" s="6">
        <f t="shared" si="216"/>
        <v>60.333333333333336</v>
      </c>
      <c r="Q3512" t="s">
        <v>8320</v>
      </c>
      <c r="R3512" t="s">
        <v>8321</v>
      </c>
      <c r="S3512" s="13">
        <f t="shared" si="217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8"/>
        <v>1.012</v>
      </c>
      <c r="P3513" s="6">
        <f t="shared" si="216"/>
        <v>79.89473684210526</v>
      </c>
      <c r="Q3513" t="s">
        <v>8320</v>
      </c>
      <c r="R3513" t="s">
        <v>8321</v>
      </c>
      <c r="S3513" s="13">
        <f t="shared" si="217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8"/>
        <v>1</v>
      </c>
      <c r="P3514" s="6">
        <f t="shared" si="216"/>
        <v>58.823529411764703</v>
      </c>
      <c r="Q3514" t="s">
        <v>8320</v>
      </c>
      <c r="R3514" t="s">
        <v>8321</v>
      </c>
      <c r="S3514" s="13">
        <f t="shared" si="217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8"/>
        <v>1.1839285714285714</v>
      </c>
      <c r="P3515" s="6">
        <f t="shared" si="216"/>
        <v>75.340909090909093</v>
      </c>
      <c r="Q3515" t="s">
        <v>8320</v>
      </c>
      <c r="R3515" t="s">
        <v>8321</v>
      </c>
      <c r="S3515" s="13">
        <f t="shared" si="217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8"/>
        <v>1.1000000000000001</v>
      </c>
      <c r="P3516" s="6">
        <f t="shared" si="216"/>
        <v>55</v>
      </c>
      <c r="Q3516" t="s">
        <v>8320</v>
      </c>
      <c r="R3516" t="s">
        <v>8321</v>
      </c>
      <c r="S3516" s="13">
        <f t="shared" si="217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8"/>
        <v>1.0266666666666666</v>
      </c>
      <c r="P3517" s="6">
        <f t="shared" si="216"/>
        <v>66.956521739130437</v>
      </c>
      <c r="Q3517" t="s">
        <v>8320</v>
      </c>
      <c r="R3517" t="s">
        <v>8321</v>
      </c>
      <c r="S3517" s="13">
        <f t="shared" si="217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8"/>
        <v>1</v>
      </c>
      <c r="P3518" s="6">
        <f t="shared" si="216"/>
        <v>227.27272727272728</v>
      </c>
      <c r="Q3518" t="s">
        <v>8320</v>
      </c>
      <c r="R3518" t="s">
        <v>8321</v>
      </c>
      <c r="S3518" s="13">
        <f t="shared" si="217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8"/>
        <v>1</v>
      </c>
      <c r="P3519" s="6">
        <f t="shared" si="216"/>
        <v>307.69230769230768</v>
      </c>
      <c r="Q3519" t="s">
        <v>8320</v>
      </c>
      <c r="R3519" t="s">
        <v>8321</v>
      </c>
      <c r="S3519" s="13">
        <f t="shared" si="217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8"/>
        <v>1.10046</v>
      </c>
      <c r="P3520" s="6">
        <f t="shared" si="216"/>
        <v>50.020909090909093</v>
      </c>
      <c r="Q3520" t="s">
        <v>8320</v>
      </c>
      <c r="R3520" t="s">
        <v>8321</v>
      </c>
      <c r="S3520" s="13">
        <f t="shared" si="217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8"/>
        <v>1.0135000000000001</v>
      </c>
      <c r="P3521" s="6">
        <f t="shared" si="216"/>
        <v>72.392857142857139</v>
      </c>
      <c r="Q3521" t="s">
        <v>8320</v>
      </c>
      <c r="R3521" t="s">
        <v>8321</v>
      </c>
      <c r="S3521" s="13">
        <f t="shared" si="217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8"/>
        <v>1.0075000000000001</v>
      </c>
      <c r="P3522" s="6">
        <f t="shared" ref="P3522:P3585" si="220">E3522/L3522</f>
        <v>95.952380952380949</v>
      </c>
      <c r="Q3522" t="s">
        <v>8320</v>
      </c>
      <c r="R3522" t="s">
        <v>8321</v>
      </c>
      <c r="S3522" s="13">
        <f t="shared" ref="S3522:S3585" si="221">(((J3522/60)/60)/24)+DATE(1970,1,1)</f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18"/>
        <v>1.6942857142857144</v>
      </c>
      <c r="P3523" s="6">
        <f t="shared" si="220"/>
        <v>45.615384615384613</v>
      </c>
      <c r="Q3523" t="s">
        <v>8320</v>
      </c>
      <c r="R3523" t="s">
        <v>8321</v>
      </c>
      <c r="S3523" s="13">
        <f t="shared" si="221"/>
        <v>41881.361342592594</v>
      </c>
      <c r="T3523" s="12">
        <f t="shared" si="219"/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ref="O3524:O3587" si="222">E3524/D3524</f>
        <v>1</v>
      </c>
      <c r="P3524" s="6">
        <f t="shared" si="220"/>
        <v>41.029411764705884</v>
      </c>
      <c r="Q3524" t="s">
        <v>8320</v>
      </c>
      <c r="R3524" t="s">
        <v>8321</v>
      </c>
      <c r="S3524" s="13">
        <f t="shared" si="221"/>
        <v>42234.789884259255</v>
      </c>
      <c r="T3524" s="12">
        <f t="shared" ref="T3524:T3587" si="223">(((I3524/60)/60)/24)+DATE(1970,1,1)</f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2"/>
        <v>1.1365000000000001</v>
      </c>
      <c r="P3525" s="6">
        <f t="shared" si="220"/>
        <v>56.825000000000003</v>
      </c>
      <c r="Q3525" t="s">
        <v>8320</v>
      </c>
      <c r="R3525" t="s">
        <v>8321</v>
      </c>
      <c r="S3525" s="13">
        <f t="shared" si="221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2"/>
        <v>1.0156000000000001</v>
      </c>
      <c r="P3526" s="6">
        <f t="shared" si="220"/>
        <v>137.24324324324326</v>
      </c>
      <c r="Q3526" t="s">
        <v>8320</v>
      </c>
      <c r="R3526" t="s">
        <v>8321</v>
      </c>
      <c r="S3526" s="13">
        <f t="shared" si="221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2"/>
        <v>1.06</v>
      </c>
      <c r="P3527" s="6">
        <f t="shared" si="220"/>
        <v>75.714285714285708</v>
      </c>
      <c r="Q3527" t="s">
        <v>8320</v>
      </c>
      <c r="R3527" t="s">
        <v>8321</v>
      </c>
      <c r="S3527" s="13">
        <f t="shared" si="221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2"/>
        <v>1.02</v>
      </c>
      <c r="P3528" s="6">
        <f t="shared" si="220"/>
        <v>99</v>
      </c>
      <c r="Q3528" t="s">
        <v>8320</v>
      </c>
      <c r="R3528" t="s">
        <v>8321</v>
      </c>
      <c r="S3528" s="13">
        <f t="shared" si="221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2"/>
        <v>1.1691666666666667</v>
      </c>
      <c r="P3529" s="6">
        <f t="shared" si="220"/>
        <v>81.569767441860463</v>
      </c>
      <c r="Q3529" t="s">
        <v>8320</v>
      </c>
      <c r="R3529" t="s">
        <v>8321</v>
      </c>
      <c r="S3529" s="13">
        <f t="shared" si="221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2"/>
        <v>1.0115151515151515</v>
      </c>
      <c r="P3530" s="6">
        <f t="shared" si="220"/>
        <v>45.108108108108105</v>
      </c>
      <c r="Q3530" t="s">
        <v>8320</v>
      </c>
      <c r="R3530" t="s">
        <v>8321</v>
      </c>
      <c r="S3530" s="13">
        <f t="shared" si="221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2"/>
        <v>1.32</v>
      </c>
      <c r="P3531" s="6">
        <f t="shared" si="220"/>
        <v>36.666666666666664</v>
      </c>
      <c r="Q3531" t="s">
        <v>8320</v>
      </c>
      <c r="R3531" t="s">
        <v>8321</v>
      </c>
      <c r="S3531" s="13">
        <f t="shared" si="221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2"/>
        <v>1</v>
      </c>
      <c r="P3532" s="6">
        <f t="shared" si="220"/>
        <v>125</v>
      </c>
      <c r="Q3532" t="s">
        <v>8320</v>
      </c>
      <c r="R3532" t="s">
        <v>8321</v>
      </c>
      <c r="S3532" s="13">
        <f t="shared" si="221"/>
        <v>42442.623344907406</v>
      </c>
      <c r="T3532" s="12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2"/>
        <v>1.28</v>
      </c>
      <c r="P3533" s="6">
        <f t="shared" si="220"/>
        <v>49.230769230769234</v>
      </c>
      <c r="Q3533" t="s">
        <v>8320</v>
      </c>
      <c r="R3533" t="s">
        <v>8321</v>
      </c>
      <c r="S3533" s="13">
        <f t="shared" si="221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2"/>
        <v>1.1895833333333334</v>
      </c>
      <c r="P3534" s="6">
        <f t="shared" si="220"/>
        <v>42.296296296296298</v>
      </c>
      <c r="Q3534" t="s">
        <v>8320</v>
      </c>
      <c r="R3534" t="s">
        <v>8321</v>
      </c>
      <c r="S3534" s="13">
        <f t="shared" si="221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2"/>
        <v>1.262</v>
      </c>
      <c r="P3535" s="6">
        <f t="shared" si="220"/>
        <v>78.875</v>
      </c>
      <c r="Q3535" t="s">
        <v>8320</v>
      </c>
      <c r="R3535" t="s">
        <v>8321</v>
      </c>
      <c r="S3535" s="13">
        <f t="shared" si="221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2"/>
        <v>1.5620000000000001</v>
      </c>
      <c r="P3536" s="6">
        <f t="shared" si="220"/>
        <v>38.284313725490193</v>
      </c>
      <c r="Q3536" t="s">
        <v>8320</v>
      </c>
      <c r="R3536" t="s">
        <v>8321</v>
      </c>
      <c r="S3536" s="13">
        <f t="shared" si="221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2"/>
        <v>1.0315000000000001</v>
      </c>
      <c r="P3537" s="6">
        <f t="shared" si="220"/>
        <v>44.847826086956523</v>
      </c>
      <c r="Q3537" t="s">
        <v>8320</v>
      </c>
      <c r="R3537" t="s">
        <v>8321</v>
      </c>
      <c r="S3537" s="13">
        <f t="shared" si="221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2"/>
        <v>1.5333333333333334</v>
      </c>
      <c r="P3538" s="6">
        <f t="shared" si="220"/>
        <v>13.529411764705882</v>
      </c>
      <c r="Q3538" t="s">
        <v>8320</v>
      </c>
      <c r="R3538" t="s">
        <v>8321</v>
      </c>
      <c r="S3538" s="13">
        <f t="shared" si="221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2"/>
        <v>1.8044444444444445</v>
      </c>
      <c r="P3539" s="6">
        <f t="shared" si="220"/>
        <v>43.5</v>
      </c>
      <c r="Q3539" t="s">
        <v>8320</v>
      </c>
      <c r="R3539" t="s">
        <v>8321</v>
      </c>
      <c r="S3539" s="13">
        <f t="shared" si="221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2"/>
        <v>1.2845</v>
      </c>
      <c r="P3540" s="6">
        <f t="shared" si="220"/>
        <v>30.951807228915662</v>
      </c>
      <c r="Q3540" t="s">
        <v>8320</v>
      </c>
      <c r="R3540" t="s">
        <v>8321</v>
      </c>
      <c r="S3540" s="13">
        <f t="shared" si="221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2"/>
        <v>1.1966666666666668</v>
      </c>
      <c r="P3541" s="6">
        <f t="shared" si="220"/>
        <v>55.230769230769234</v>
      </c>
      <c r="Q3541" t="s">
        <v>8320</v>
      </c>
      <c r="R3541" t="s">
        <v>8321</v>
      </c>
      <c r="S3541" s="13">
        <f t="shared" si="221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2"/>
        <v>1.23</v>
      </c>
      <c r="P3542" s="6">
        <f t="shared" si="220"/>
        <v>46.125</v>
      </c>
      <c r="Q3542" t="s">
        <v>8320</v>
      </c>
      <c r="R3542" t="s">
        <v>8321</v>
      </c>
      <c r="S3542" s="13">
        <f t="shared" si="221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2"/>
        <v>1.05</v>
      </c>
      <c r="P3543" s="6">
        <f t="shared" si="220"/>
        <v>39.375</v>
      </c>
      <c r="Q3543" t="s">
        <v>8320</v>
      </c>
      <c r="R3543" t="s">
        <v>8321</v>
      </c>
      <c r="S3543" s="13">
        <f t="shared" si="221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2"/>
        <v>1.0223636363636364</v>
      </c>
      <c r="P3544" s="6">
        <f t="shared" si="220"/>
        <v>66.152941176470591</v>
      </c>
      <c r="Q3544" t="s">
        <v>8320</v>
      </c>
      <c r="R3544" t="s">
        <v>8321</v>
      </c>
      <c r="S3544" s="13">
        <f t="shared" si="221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2"/>
        <v>1.0466666666666666</v>
      </c>
      <c r="P3545" s="6">
        <f t="shared" si="220"/>
        <v>54.137931034482762</v>
      </c>
      <c r="Q3545" t="s">
        <v>8320</v>
      </c>
      <c r="R3545" t="s">
        <v>8321</v>
      </c>
      <c r="S3545" s="13">
        <f t="shared" si="221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2"/>
        <v>1</v>
      </c>
      <c r="P3546" s="6">
        <f t="shared" si="220"/>
        <v>104.16666666666667</v>
      </c>
      <c r="Q3546" t="s">
        <v>8320</v>
      </c>
      <c r="R3546" t="s">
        <v>8321</v>
      </c>
      <c r="S3546" s="13">
        <f t="shared" si="221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2"/>
        <v>1.004</v>
      </c>
      <c r="P3547" s="6">
        <f t="shared" si="220"/>
        <v>31.375</v>
      </c>
      <c r="Q3547" t="s">
        <v>8320</v>
      </c>
      <c r="R3547" t="s">
        <v>8321</v>
      </c>
      <c r="S3547" s="13">
        <f t="shared" si="221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2"/>
        <v>1.0227272727272727</v>
      </c>
      <c r="P3548" s="6">
        <f t="shared" si="220"/>
        <v>59.210526315789473</v>
      </c>
      <c r="Q3548" t="s">
        <v>8320</v>
      </c>
      <c r="R3548" t="s">
        <v>8321</v>
      </c>
      <c r="S3548" s="13">
        <f t="shared" si="221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2"/>
        <v>1.1440928571428572</v>
      </c>
      <c r="P3549" s="6">
        <f t="shared" si="220"/>
        <v>119.17633928571429</v>
      </c>
      <c r="Q3549" t="s">
        <v>8320</v>
      </c>
      <c r="R3549" t="s">
        <v>8321</v>
      </c>
      <c r="S3549" s="13">
        <f t="shared" si="221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2"/>
        <v>1.019047619047619</v>
      </c>
      <c r="P3550" s="6">
        <f t="shared" si="220"/>
        <v>164.61538461538461</v>
      </c>
      <c r="Q3550" t="s">
        <v>8320</v>
      </c>
      <c r="R3550" t="s">
        <v>8321</v>
      </c>
      <c r="S3550" s="13">
        <f t="shared" si="221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2"/>
        <v>1.02</v>
      </c>
      <c r="P3551" s="6">
        <f t="shared" si="220"/>
        <v>24.285714285714285</v>
      </c>
      <c r="Q3551" t="s">
        <v>8320</v>
      </c>
      <c r="R3551" t="s">
        <v>8321</v>
      </c>
      <c r="S3551" s="13">
        <f t="shared" si="221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2"/>
        <v>1.048</v>
      </c>
      <c r="P3552" s="6">
        <f t="shared" si="220"/>
        <v>40.9375</v>
      </c>
      <c r="Q3552" t="s">
        <v>8320</v>
      </c>
      <c r="R3552" t="s">
        <v>8321</v>
      </c>
      <c r="S3552" s="13">
        <f t="shared" si="221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2"/>
        <v>1.0183333333333333</v>
      </c>
      <c r="P3553" s="6">
        <f t="shared" si="220"/>
        <v>61.1</v>
      </c>
      <c r="Q3553" t="s">
        <v>8320</v>
      </c>
      <c r="R3553" t="s">
        <v>8321</v>
      </c>
      <c r="S3553" s="13">
        <f t="shared" si="221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2"/>
        <v>1</v>
      </c>
      <c r="P3554" s="6">
        <f t="shared" si="220"/>
        <v>38.65</v>
      </c>
      <c r="Q3554" t="s">
        <v>8320</v>
      </c>
      <c r="R3554" t="s">
        <v>8321</v>
      </c>
      <c r="S3554" s="13">
        <f t="shared" si="221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2"/>
        <v>1.0627272727272727</v>
      </c>
      <c r="P3555" s="6">
        <f t="shared" si="220"/>
        <v>56.20192307692308</v>
      </c>
      <c r="Q3555" t="s">
        <v>8320</v>
      </c>
      <c r="R3555" t="s">
        <v>8321</v>
      </c>
      <c r="S3555" s="13">
        <f t="shared" si="221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2"/>
        <v>1.1342219999999998</v>
      </c>
      <c r="P3556" s="6">
        <f t="shared" si="220"/>
        <v>107.00207547169811</v>
      </c>
      <c r="Q3556" t="s">
        <v>8320</v>
      </c>
      <c r="R3556" t="s">
        <v>8321</v>
      </c>
      <c r="S3556" s="13">
        <f t="shared" si="221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2"/>
        <v>1</v>
      </c>
      <c r="P3557" s="6">
        <f t="shared" si="220"/>
        <v>171.42857142857142</v>
      </c>
      <c r="Q3557" t="s">
        <v>8320</v>
      </c>
      <c r="R3557" t="s">
        <v>8321</v>
      </c>
      <c r="S3557" s="13">
        <f t="shared" si="221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2"/>
        <v>1.0045454545454546</v>
      </c>
      <c r="P3558" s="6">
        <f t="shared" si="220"/>
        <v>110.5</v>
      </c>
      <c r="Q3558" t="s">
        <v>8320</v>
      </c>
      <c r="R3558" t="s">
        <v>8321</v>
      </c>
      <c r="S3558" s="13">
        <f t="shared" si="221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2"/>
        <v>1.0003599999999999</v>
      </c>
      <c r="P3559" s="6">
        <f t="shared" si="220"/>
        <v>179.27598566308242</v>
      </c>
      <c r="Q3559" t="s">
        <v>8320</v>
      </c>
      <c r="R3559" t="s">
        <v>8321</v>
      </c>
      <c r="S3559" s="13">
        <f t="shared" si="221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2"/>
        <v>1.44</v>
      </c>
      <c r="P3560" s="6">
        <f t="shared" si="220"/>
        <v>22.90909090909091</v>
      </c>
      <c r="Q3560" t="s">
        <v>8320</v>
      </c>
      <c r="R3560" t="s">
        <v>8321</v>
      </c>
      <c r="S3560" s="13">
        <f t="shared" si="221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2"/>
        <v>1.0349999999999999</v>
      </c>
      <c r="P3561" s="6">
        <f t="shared" si="220"/>
        <v>43.125</v>
      </c>
      <c r="Q3561" t="s">
        <v>8320</v>
      </c>
      <c r="R3561" t="s">
        <v>8321</v>
      </c>
      <c r="S3561" s="13">
        <f t="shared" si="221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2"/>
        <v>1.0843750000000001</v>
      </c>
      <c r="P3562" s="6">
        <f t="shared" si="220"/>
        <v>46.891891891891895</v>
      </c>
      <c r="Q3562" t="s">
        <v>8320</v>
      </c>
      <c r="R3562" t="s">
        <v>8321</v>
      </c>
      <c r="S3562" s="13">
        <f t="shared" si="221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2"/>
        <v>1.024</v>
      </c>
      <c r="P3563" s="6">
        <f t="shared" si="220"/>
        <v>47.407407407407405</v>
      </c>
      <c r="Q3563" t="s">
        <v>8320</v>
      </c>
      <c r="R3563" t="s">
        <v>8321</v>
      </c>
      <c r="S3563" s="13">
        <f t="shared" si="221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2"/>
        <v>1.4888888888888889</v>
      </c>
      <c r="P3564" s="6">
        <f t="shared" si="220"/>
        <v>15.129032258064516</v>
      </c>
      <c r="Q3564" t="s">
        <v>8320</v>
      </c>
      <c r="R3564" t="s">
        <v>8321</v>
      </c>
      <c r="S3564" s="13">
        <f t="shared" si="221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2"/>
        <v>1.0549000000000002</v>
      </c>
      <c r="P3565" s="6">
        <f t="shared" si="220"/>
        <v>21.098000000000003</v>
      </c>
      <c r="Q3565" t="s">
        <v>8320</v>
      </c>
      <c r="R3565" t="s">
        <v>8321</v>
      </c>
      <c r="S3565" s="13">
        <f t="shared" si="221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2"/>
        <v>1.0049999999999999</v>
      </c>
      <c r="P3566" s="6">
        <f t="shared" si="220"/>
        <v>59.117647058823529</v>
      </c>
      <c r="Q3566" t="s">
        <v>8320</v>
      </c>
      <c r="R3566" t="s">
        <v>8321</v>
      </c>
      <c r="S3566" s="13">
        <f t="shared" si="221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2"/>
        <v>1.3055555555555556</v>
      </c>
      <c r="P3567" s="6">
        <f t="shared" si="220"/>
        <v>97.916666666666671</v>
      </c>
      <c r="Q3567" t="s">
        <v>8320</v>
      </c>
      <c r="R3567" t="s">
        <v>8321</v>
      </c>
      <c r="S3567" s="13">
        <f t="shared" si="221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2"/>
        <v>1.0475000000000001</v>
      </c>
      <c r="P3568" s="6">
        <f t="shared" si="220"/>
        <v>55.131578947368418</v>
      </c>
      <c r="Q3568" t="s">
        <v>8320</v>
      </c>
      <c r="R3568" t="s">
        <v>8321</v>
      </c>
      <c r="S3568" s="13">
        <f t="shared" si="221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2"/>
        <v>1.0880000000000001</v>
      </c>
      <c r="P3569" s="6">
        <f t="shared" si="220"/>
        <v>26.536585365853657</v>
      </c>
      <c r="Q3569" t="s">
        <v>8320</v>
      </c>
      <c r="R3569" t="s">
        <v>8321</v>
      </c>
      <c r="S3569" s="13">
        <f t="shared" si="221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2"/>
        <v>1.1100000000000001</v>
      </c>
      <c r="P3570" s="6">
        <f t="shared" si="220"/>
        <v>58.421052631578945</v>
      </c>
      <c r="Q3570" t="s">
        <v>8320</v>
      </c>
      <c r="R3570" t="s">
        <v>8321</v>
      </c>
      <c r="S3570" s="13">
        <f t="shared" si="221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2"/>
        <v>1.0047999999999999</v>
      </c>
      <c r="P3571" s="6">
        <f t="shared" si="220"/>
        <v>122.53658536585365</v>
      </c>
      <c r="Q3571" t="s">
        <v>8320</v>
      </c>
      <c r="R3571" t="s">
        <v>8321</v>
      </c>
      <c r="S3571" s="13">
        <f t="shared" si="221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2"/>
        <v>1.1435</v>
      </c>
      <c r="P3572" s="6">
        <f t="shared" si="220"/>
        <v>87.961538461538467</v>
      </c>
      <c r="Q3572" t="s">
        <v>8320</v>
      </c>
      <c r="R3572" t="s">
        <v>8321</v>
      </c>
      <c r="S3572" s="13">
        <f t="shared" si="221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2"/>
        <v>1.2206666666666666</v>
      </c>
      <c r="P3573" s="6">
        <f t="shared" si="220"/>
        <v>73.239999999999995</v>
      </c>
      <c r="Q3573" t="s">
        <v>8320</v>
      </c>
      <c r="R3573" t="s">
        <v>8321</v>
      </c>
      <c r="S3573" s="13">
        <f t="shared" si="221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2"/>
        <v>1</v>
      </c>
      <c r="P3574" s="6">
        <f t="shared" si="220"/>
        <v>55.555555555555557</v>
      </c>
      <c r="Q3574" t="s">
        <v>8320</v>
      </c>
      <c r="R3574" t="s">
        <v>8321</v>
      </c>
      <c r="S3574" s="13">
        <f t="shared" si="221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2"/>
        <v>1.028</v>
      </c>
      <c r="P3575" s="6">
        <f t="shared" si="220"/>
        <v>39.53846153846154</v>
      </c>
      <c r="Q3575" t="s">
        <v>8320</v>
      </c>
      <c r="R3575" t="s">
        <v>8321</v>
      </c>
      <c r="S3575" s="13">
        <f t="shared" si="221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2"/>
        <v>1.0612068965517241</v>
      </c>
      <c r="P3576" s="6">
        <f t="shared" si="220"/>
        <v>136.77777777777777</v>
      </c>
      <c r="Q3576" t="s">
        <v>8320</v>
      </c>
      <c r="R3576" t="s">
        <v>8321</v>
      </c>
      <c r="S3576" s="13">
        <f t="shared" si="221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2"/>
        <v>1.0133000000000001</v>
      </c>
      <c r="P3577" s="6">
        <f t="shared" si="220"/>
        <v>99.343137254901961</v>
      </c>
      <c r="Q3577" t="s">
        <v>8320</v>
      </c>
      <c r="R3577" t="s">
        <v>8321</v>
      </c>
      <c r="S3577" s="13">
        <f t="shared" si="221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2"/>
        <v>1</v>
      </c>
      <c r="P3578" s="6">
        <f t="shared" si="220"/>
        <v>20</v>
      </c>
      <c r="Q3578" t="s">
        <v>8320</v>
      </c>
      <c r="R3578" t="s">
        <v>8321</v>
      </c>
      <c r="S3578" s="13">
        <f t="shared" si="221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2"/>
        <v>1.3</v>
      </c>
      <c r="P3579" s="6">
        <f t="shared" si="220"/>
        <v>28.888888888888889</v>
      </c>
      <c r="Q3579" t="s">
        <v>8320</v>
      </c>
      <c r="R3579" t="s">
        <v>8321</v>
      </c>
      <c r="S3579" s="13">
        <f t="shared" si="221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2"/>
        <v>1.0001333333333333</v>
      </c>
      <c r="P3580" s="6">
        <f t="shared" si="220"/>
        <v>40.545945945945945</v>
      </c>
      <c r="Q3580" t="s">
        <v>8320</v>
      </c>
      <c r="R3580" t="s">
        <v>8321</v>
      </c>
      <c r="S3580" s="13">
        <f t="shared" si="221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2"/>
        <v>1</v>
      </c>
      <c r="P3581" s="6">
        <f t="shared" si="220"/>
        <v>35.714285714285715</v>
      </c>
      <c r="Q3581" t="s">
        <v>8320</v>
      </c>
      <c r="R3581" t="s">
        <v>8321</v>
      </c>
      <c r="S3581" s="13">
        <f t="shared" si="221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2"/>
        <v>1.1388888888888888</v>
      </c>
      <c r="P3582" s="6">
        <f t="shared" si="220"/>
        <v>37.962962962962962</v>
      </c>
      <c r="Q3582" t="s">
        <v>8320</v>
      </c>
      <c r="R3582" t="s">
        <v>8321</v>
      </c>
      <c r="S3582" s="13">
        <f t="shared" si="221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2"/>
        <v>1</v>
      </c>
      <c r="P3583" s="6">
        <f t="shared" si="220"/>
        <v>33.333333333333336</v>
      </c>
      <c r="Q3583" t="s">
        <v>8320</v>
      </c>
      <c r="R3583" t="s">
        <v>8321</v>
      </c>
      <c r="S3583" s="13">
        <f t="shared" si="221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2"/>
        <v>2.87</v>
      </c>
      <c r="P3584" s="6">
        <f t="shared" si="220"/>
        <v>58.571428571428569</v>
      </c>
      <c r="Q3584" t="s">
        <v>8320</v>
      </c>
      <c r="R3584" t="s">
        <v>8321</v>
      </c>
      <c r="S3584" s="13">
        <f t="shared" si="221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2"/>
        <v>1.085</v>
      </c>
      <c r="P3585" s="6">
        <f t="shared" si="220"/>
        <v>135.625</v>
      </c>
      <c r="Q3585" t="s">
        <v>8320</v>
      </c>
      <c r="R3585" t="s">
        <v>8321</v>
      </c>
      <c r="S3585" s="13">
        <f t="shared" si="221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2"/>
        <v>1.155</v>
      </c>
      <c r="P3586" s="6">
        <f t="shared" ref="P3586:P3649" si="224">E3586/L3586</f>
        <v>30.9375</v>
      </c>
      <c r="Q3586" t="s">
        <v>8320</v>
      </c>
      <c r="R3586" t="s">
        <v>8321</v>
      </c>
      <c r="S3586" s="13">
        <f t="shared" ref="S3586:S3649" si="225">(((J3586/60)/60)/24)+DATE(1970,1,1)</f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2"/>
        <v>1.1911764705882353</v>
      </c>
      <c r="P3587" s="6">
        <f t="shared" si="224"/>
        <v>176.08695652173913</v>
      </c>
      <c r="Q3587" t="s">
        <v>8320</v>
      </c>
      <c r="R3587" t="s">
        <v>8321</v>
      </c>
      <c r="S3587" s="13">
        <f t="shared" si="225"/>
        <v>41964.716319444444</v>
      </c>
      <c r="T3587" s="12">
        <f t="shared" si="223"/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ref="O3588:O3651" si="226">E3588/D3588</f>
        <v>1.0942666666666667</v>
      </c>
      <c r="P3588" s="6">
        <f t="shared" si="224"/>
        <v>151.9814814814815</v>
      </c>
      <c r="Q3588" t="s">
        <v>8320</v>
      </c>
      <c r="R3588" t="s">
        <v>8321</v>
      </c>
      <c r="S3588" s="13">
        <f t="shared" si="225"/>
        <v>42576.697569444441</v>
      </c>
      <c r="T3588" s="12">
        <f t="shared" ref="T3588:T3651" si="227">(((I3588/60)/60)/24)+DATE(1970,1,1)</f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6"/>
        <v>1.266</v>
      </c>
      <c r="P3589" s="6">
        <f t="shared" si="224"/>
        <v>22.607142857142858</v>
      </c>
      <c r="Q3589" t="s">
        <v>8320</v>
      </c>
      <c r="R3589" t="s">
        <v>8321</v>
      </c>
      <c r="S3589" s="13">
        <f t="shared" si="225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6"/>
        <v>1.0049999999999999</v>
      </c>
      <c r="P3590" s="6">
        <f t="shared" si="224"/>
        <v>18.272727272727273</v>
      </c>
      <c r="Q3590" t="s">
        <v>8320</v>
      </c>
      <c r="R3590" t="s">
        <v>8321</v>
      </c>
      <c r="S3590" s="13">
        <f t="shared" si="225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6"/>
        <v>1.2749999999999999</v>
      </c>
      <c r="P3591" s="6">
        <f t="shared" si="224"/>
        <v>82.258064516129039</v>
      </c>
      <c r="Q3591" t="s">
        <v>8320</v>
      </c>
      <c r="R3591" t="s">
        <v>8321</v>
      </c>
      <c r="S3591" s="13">
        <f t="shared" si="225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6"/>
        <v>1.0005999999999999</v>
      </c>
      <c r="P3592" s="6">
        <f t="shared" si="224"/>
        <v>68.534246575342465</v>
      </c>
      <c r="Q3592" t="s">
        <v>8320</v>
      </c>
      <c r="R3592" t="s">
        <v>8321</v>
      </c>
      <c r="S3592" s="13">
        <f t="shared" si="225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6"/>
        <v>1.75</v>
      </c>
      <c r="P3593" s="6">
        <f t="shared" si="224"/>
        <v>68.055555555555557</v>
      </c>
      <c r="Q3593" t="s">
        <v>8320</v>
      </c>
      <c r="R3593" t="s">
        <v>8321</v>
      </c>
      <c r="S3593" s="13">
        <f t="shared" si="225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6"/>
        <v>1.2725</v>
      </c>
      <c r="P3594" s="6">
        <f t="shared" si="224"/>
        <v>72.714285714285708</v>
      </c>
      <c r="Q3594" t="s">
        <v>8320</v>
      </c>
      <c r="R3594" t="s">
        <v>8321</v>
      </c>
      <c r="S3594" s="13">
        <f t="shared" si="225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6"/>
        <v>1.1063333333333334</v>
      </c>
      <c r="P3595" s="6">
        <f t="shared" si="224"/>
        <v>77.186046511627907</v>
      </c>
      <c r="Q3595" t="s">
        <v>8320</v>
      </c>
      <c r="R3595" t="s">
        <v>8321</v>
      </c>
      <c r="S3595" s="13">
        <f t="shared" si="225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6"/>
        <v>1.2593749999999999</v>
      </c>
      <c r="P3596" s="6">
        <f t="shared" si="224"/>
        <v>55.972222222222221</v>
      </c>
      <c r="Q3596" t="s">
        <v>8320</v>
      </c>
      <c r="R3596" t="s">
        <v>8321</v>
      </c>
      <c r="S3596" s="13">
        <f t="shared" si="225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6"/>
        <v>1.1850000000000001</v>
      </c>
      <c r="P3597" s="6">
        <f t="shared" si="224"/>
        <v>49.693548387096776</v>
      </c>
      <c r="Q3597" t="s">
        <v>8320</v>
      </c>
      <c r="R3597" t="s">
        <v>8321</v>
      </c>
      <c r="S3597" s="13">
        <f t="shared" si="225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6"/>
        <v>1.0772727272727274</v>
      </c>
      <c r="P3598" s="6">
        <f t="shared" si="224"/>
        <v>79</v>
      </c>
      <c r="Q3598" t="s">
        <v>8320</v>
      </c>
      <c r="R3598" t="s">
        <v>8321</v>
      </c>
      <c r="S3598" s="13">
        <f t="shared" si="225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6"/>
        <v>1.026</v>
      </c>
      <c r="P3599" s="6">
        <f t="shared" si="224"/>
        <v>77.727272727272734</v>
      </c>
      <c r="Q3599" t="s">
        <v>8320</v>
      </c>
      <c r="R3599" t="s">
        <v>8321</v>
      </c>
      <c r="S3599" s="13">
        <f t="shared" si="225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6"/>
        <v>1.101</v>
      </c>
      <c r="P3600" s="6">
        <f t="shared" si="224"/>
        <v>40.777777777777779</v>
      </c>
      <c r="Q3600" t="s">
        <v>8320</v>
      </c>
      <c r="R3600" t="s">
        <v>8321</v>
      </c>
      <c r="S3600" s="13">
        <f t="shared" si="225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6"/>
        <v>2.02</v>
      </c>
      <c r="P3601" s="6">
        <f t="shared" si="224"/>
        <v>59.411764705882355</v>
      </c>
      <c r="Q3601" t="s">
        <v>8320</v>
      </c>
      <c r="R3601" t="s">
        <v>8321</v>
      </c>
      <c r="S3601" s="13">
        <f t="shared" si="225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6"/>
        <v>1.3</v>
      </c>
      <c r="P3602" s="6">
        <f t="shared" si="224"/>
        <v>3.25</v>
      </c>
      <c r="Q3602" t="s">
        <v>8320</v>
      </c>
      <c r="R3602" t="s">
        <v>8321</v>
      </c>
      <c r="S3602" s="13">
        <f t="shared" si="225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6"/>
        <v>1.0435000000000001</v>
      </c>
      <c r="P3603" s="6">
        <f t="shared" si="224"/>
        <v>39.377358490566039</v>
      </c>
      <c r="Q3603" t="s">
        <v>8320</v>
      </c>
      <c r="R3603" t="s">
        <v>8321</v>
      </c>
      <c r="S3603" s="13">
        <f t="shared" si="225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6"/>
        <v>1.0004999999999999</v>
      </c>
      <c r="P3604" s="6">
        <f t="shared" si="224"/>
        <v>81.673469387755105</v>
      </c>
      <c r="Q3604" t="s">
        <v>8320</v>
      </c>
      <c r="R3604" t="s">
        <v>8321</v>
      </c>
      <c r="S3604" s="13">
        <f t="shared" si="225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6"/>
        <v>1.7066666666666668</v>
      </c>
      <c r="P3605" s="6">
        <f t="shared" si="224"/>
        <v>44.912280701754383</v>
      </c>
      <c r="Q3605" t="s">
        <v>8320</v>
      </c>
      <c r="R3605" t="s">
        <v>8321</v>
      </c>
      <c r="S3605" s="13">
        <f t="shared" si="225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6"/>
        <v>1.1283333333333334</v>
      </c>
      <c r="P3606" s="6">
        <f t="shared" si="224"/>
        <v>49.05797101449275</v>
      </c>
      <c r="Q3606" t="s">
        <v>8320</v>
      </c>
      <c r="R3606" t="s">
        <v>8321</v>
      </c>
      <c r="S3606" s="13">
        <f t="shared" si="225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6"/>
        <v>1.84</v>
      </c>
      <c r="P3607" s="6">
        <f t="shared" si="224"/>
        <v>30.666666666666668</v>
      </c>
      <c r="Q3607" t="s">
        <v>8320</v>
      </c>
      <c r="R3607" t="s">
        <v>8321</v>
      </c>
      <c r="S3607" s="13">
        <f t="shared" si="225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6"/>
        <v>1.3026666666666666</v>
      </c>
      <c r="P3608" s="6">
        <f t="shared" si="224"/>
        <v>61.0625</v>
      </c>
      <c r="Q3608" t="s">
        <v>8320</v>
      </c>
      <c r="R3608" t="s">
        <v>8321</v>
      </c>
      <c r="S3608" s="13">
        <f t="shared" si="225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6"/>
        <v>1.0545454545454545</v>
      </c>
      <c r="P3609" s="6">
        <f t="shared" si="224"/>
        <v>29</v>
      </c>
      <c r="Q3609" t="s">
        <v>8320</v>
      </c>
      <c r="R3609" t="s">
        <v>8321</v>
      </c>
      <c r="S3609" s="13">
        <f t="shared" si="225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6"/>
        <v>1</v>
      </c>
      <c r="P3610" s="6">
        <f t="shared" si="224"/>
        <v>29.62962962962963</v>
      </c>
      <c r="Q3610" t="s">
        <v>8320</v>
      </c>
      <c r="R3610" t="s">
        <v>8321</v>
      </c>
      <c r="S3610" s="13">
        <f t="shared" si="225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6"/>
        <v>1.5331632653061225</v>
      </c>
      <c r="P3611" s="6">
        <f t="shared" si="224"/>
        <v>143.0952380952381</v>
      </c>
      <c r="Q3611" t="s">
        <v>8320</v>
      </c>
      <c r="R3611" t="s">
        <v>8321</v>
      </c>
      <c r="S3611" s="13">
        <f t="shared" si="225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6"/>
        <v>1.623</v>
      </c>
      <c r="P3612" s="6">
        <f t="shared" si="224"/>
        <v>52.354838709677416</v>
      </c>
      <c r="Q3612" t="s">
        <v>8320</v>
      </c>
      <c r="R3612" t="s">
        <v>8321</v>
      </c>
      <c r="S3612" s="13">
        <f t="shared" si="225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6"/>
        <v>1.36</v>
      </c>
      <c r="P3613" s="6">
        <f t="shared" si="224"/>
        <v>66.666666666666671</v>
      </c>
      <c r="Q3613" t="s">
        <v>8320</v>
      </c>
      <c r="R3613" t="s">
        <v>8321</v>
      </c>
      <c r="S3613" s="13">
        <f t="shared" si="225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6"/>
        <v>1.444</v>
      </c>
      <c r="P3614" s="6">
        <f t="shared" si="224"/>
        <v>126.66666666666667</v>
      </c>
      <c r="Q3614" t="s">
        <v>8320</v>
      </c>
      <c r="R3614" t="s">
        <v>8321</v>
      </c>
      <c r="S3614" s="13">
        <f t="shared" si="225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6"/>
        <v>1</v>
      </c>
      <c r="P3615" s="6">
        <f t="shared" si="224"/>
        <v>62.5</v>
      </c>
      <c r="Q3615" t="s">
        <v>8320</v>
      </c>
      <c r="R3615" t="s">
        <v>8321</v>
      </c>
      <c r="S3615" s="13">
        <f t="shared" si="225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6"/>
        <v>1.008</v>
      </c>
      <c r="P3616" s="6">
        <f t="shared" si="224"/>
        <v>35.492957746478872</v>
      </c>
      <c r="Q3616" t="s">
        <v>8320</v>
      </c>
      <c r="R3616" t="s">
        <v>8321</v>
      </c>
      <c r="S3616" s="13">
        <f t="shared" si="225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6"/>
        <v>1.0680000000000001</v>
      </c>
      <c r="P3617" s="6">
        <f t="shared" si="224"/>
        <v>37.083333333333336</v>
      </c>
      <c r="Q3617" t="s">
        <v>8320</v>
      </c>
      <c r="R3617" t="s">
        <v>8321</v>
      </c>
      <c r="S3617" s="13">
        <f t="shared" si="225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6"/>
        <v>1.248</v>
      </c>
      <c r="P3618" s="6">
        <f t="shared" si="224"/>
        <v>69.333333333333329</v>
      </c>
      <c r="Q3618" t="s">
        <v>8320</v>
      </c>
      <c r="R3618" t="s">
        <v>8321</v>
      </c>
      <c r="S3618" s="13">
        <f t="shared" si="225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6"/>
        <v>1.1891891891891893</v>
      </c>
      <c r="P3619" s="6">
        <f t="shared" si="224"/>
        <v>17.254901960784313</v>
      </c>
      <c r="Q3619" t="s">
        <v>8320</v>
      </c>
      <c r="R3619" t="s">
        <v>8321</v>
      </c>
      <c r="S3619" s="13">
        <f t="shared" si="225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6"/>
        <v>1.01</v>
      </c>
      <c r="P3620" s="6">
        <f t="shared" si="224"/>
        <v>36.071428571428569</v>
      </c>
      <c r="Q3620" t="s">
        <v>8320</v>
      </c>
      <c r="R3620" t="s">
        <v>8321</v>
      </c>
      <c r="S3620" s="13">
        <f t="shared" si="225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6"/>
        <v>1.1299999999999999</v>
      </c>
      <c r="P3621" s="6">
        <f t="shared" si="224"/>
        <v>66.470588235294116</v>
      </c>
      <c r="Q3621" t="s">
        <v>8320</v>
      </c>
      <c r="R3621" t="s">
        <v>8321</v>
      </c>
      <c r="S3621" s="13">
        <f t="shared" si="225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6"/>
        <v>1.0519047619047619</v>
      </c>
      <c r="P3622" s="6">
        <f t="shared" si="224"/>
        <v>56.065989847715734</v>
      </c>
      <c r="Q3622" t="s">
        <v>8320</v>
      </c>
      <c r="R3622" t="s">
        <v>8321</v>
      </c>
      <c r="S3622" s="13">
        <f t="shared" si="225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6"/>
        <v>1.0973333333333333</v>
      </c>
      <c r="P3623" s="6">
        <f t="shared" si="224"/>
        <v>47.028571428571432</v>
      </c>
      <c r="Q3623" t="s">
        <v>8320</v>
      </c>
      <c r="R3623" t="s">
        <v>8321</v>
      </c>
      <c r="S3623" s="13">
        <f t="shared" si="225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6"/>
        <v>1.00099</v>
      </c>
      <c r="P3624" s="6">
        <f t="shared" si="224"/>
        <v>47.666190476190479</v>
      </c>
      <c r="Q3624" t="s">
        <v>8320</v>
      </c>
      <c r="R3624" t="s">
        <v>8321</v>
      </c>
      <c r="S3624" s="13">
        <f t="shared" si="225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6"/>
        <v>1.2</v>
      </c>
      <c r="P3625" s="6">
        <f t="shared" si="224"/>
        <v>88.235294117647058</v>
      </c>
      <c r="Q3625" t="s">
        <v>8320</v>
      </c>
      <c r="R3625" t="s">
        <v>8321</v>
      </c>
      <c r="S3625" s="13">
        <f t="shared" si="225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6"/>
        <v>1.0493333333333332</v>
      </c>
      <c r="P3626" s="6">
        <f t="shared" si="224"/>
        <v>80.717948717948715</v>
      </c>
      <c r="Q3626" t="s">
        <v>8320</v>
      </c>
      <c r="R3626" t="s">
        <v>8321</v>
      </c>
      <c r="S3626" s="13">
        <f t="shared" si="225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6"/>
        <v>1.0266666666666666</v>
      </c>
      <c r="P3627" s="6">
        <f t="shared" si="224"/>
        <v>39.487179487179489</v>
      </c>
      <c r="Q3627" t="s">
        <v>8320</v>
      </c>
      <c r="R3627" t="s">
        <v>8321</v>
      </c>
      <c r="S3627" s="13">
        <f t="shared" si="225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6"/>
        <v>1.0182500000000001</v>
      </c>
      <c r="P3628" s="6">
        <f t="shared" si="224"/>
        <v>84.854166666666671</v>
      </c>
      <c r="Q3628" t="s">
        <v>8320</v>
      </c>
      <c r="R3628" t="s">
        <v>8321</v>
      </c>
      <c r="S3628" s="13">
        <f t="shared" si="225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6"/>
        <v>1</v>
      </c>
      <c r="P3629" s="6">
        <f t="shared" si="224"/>
        <v>68.965517241379317</v>
      </c>
      <c r="Q3629" t="s">
        <v>8320</v>
      </c>
      <c r="R3629" t="s">
        <v>8321</v>
      </c>
      <c r="S3629" s="13">
        <f t="shared" si="225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6"/>
        <v>0</v>
      </c>
      <c r="P3630" s="6" t="e">
        <f t="shared" si="224"/>
        <v>#DIV/0!</v>
      </c>
      <c r="Q3630" t="s">
        <v>8320</v>
      </c>
      <c r="R3630" t="s">
        <v>8362</v>
      </c>
      <c r="S3630" s="13">
        <f t="shared" si="225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6"/>
        <v>1.9999999999999999E-6</v>
      </c>
      <c r="P3631" s="6">
        <f t="shared" si="224"/>
        <v>1</v>
      </c>
      <c r="Q3631" t="s">
        <v>8320</v>
      </c>
      <c r="R3631" t="s">
        <v>8362</v>
      </c>
      <c r="S3631" s="13">
        <f t="shared" si="225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6"/>
        <v>3.3333333333333332E-4</v>
      </c>
      <c r="P3632" s="6">
        <f t="shared" si="224"/>
        <v>1</v>
      </c>
      <c r="Q3632" t="s">
        <v>8320</v>
      </c>
      <c r="R3632" t="s">
        <v>8362</v>
      </c>
      <c r="S3632" s="13">
        <f t="shared" si="225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6"/>
        <v>0.51023391812865493</v>
      </c>
      <c r="P3633" s="6">
        <f t="shared" si="224"/>
        <v>147.88135593220338</v>
      </c>
      <c r="Q3633" t="s">
        <v>8320</v>
      </c>
      <c r="R3633" t="s">
        <v>8362</v>
      </c>
      <c r="S3633" s="13">
        <f t="shared" si="225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6"/>
        <v>0.2</v>
      </c>
      <c r="P3634" s="6">
        <f t="shared" si="224"/>
        <v>100</v>
      </c>
      <c r="Q3634" t="s">
        <v>8320</v>
      </c>
      <c r="R3634" t="s">
        <v>8362</v>
      </c>
      <c r="S3634" s="13">
        <f t="shared" si="225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6"/>
        <v>0.35239999999999999</v>
      </c>
      <c r="P3635" s="6">
        <f t="shared" si="224"/>
        <v>56.838709677419352</v>
      </c>
      <c r="Q3635" t="s">
        <v>8320</v>
      </c>
      <c r="R3635" t="s">
        <v>8362</v>
      </c>
      <c r="S3635" s="13">
        <f t="shared" si="225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6"/>
        <v>4.2466666666666666E-2</v>
      </c>
      <c r="P3636" s="6">
        <f t="shared" si="224"/>
        <v>176.94444444444446</v>
      </c>
      <c r="Q3636" t="s">
        <v>8320</v>
      </c>
      <c r="R3636" t="s">
        <v>8362</v>
      </c>
      <c r="S3636" s="13">
        <f t="shared" si="225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6"/>
        <v>0.36457142857142855</v>
      </c>
      <c r="P3637" s="6">
        <f t="shared" si="224"/>
        <v>127.6</v>
      </c>
      <c r="Q3637" t="s">
        <v>8320</v>
      </c>
      <c r="R3637" t="s">
        <v>8362</v>
      </c>
      <c r="S3637" s="13">
        <f t="shared" si="225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6"/>
        <v>0</v>
      </c>
      <c r="P3638" s="6" t="e">
        <f t="shared" si="224"/>
        <v>#DIV/0!</v>
      </c>
      <c r="Q3638" t="s">
        <v>8320</v>
      </c>
      <c r="R3638" t="s">
        <v>8362</v>
      </c>
      <c r="S3638" s="13">
        <f t="shared" si="225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6"/>
        <v>0.30866666666666664</v>
      </c>
      <c r="P3639" s="6">
        <f t="shared" si="224"/>
        <v>66.142857142857139</v>
      </c>
      <c r="Q3639" t="s">
        <v>8320</v>
      </c>
      <c r="R3639" t="s">
        <v>8362</v>
      </c>
      <c r="S3639" s="13">
        <f t="shared" si="225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6"/>
        <v>6.545454545454546E-2</v>
      </c>
      <c r="P3640" s="6">
        <f t="shared" si="224"/>
        <v>108</v>
      </c>
      <c r="Q3640" t="s">
        <v>8320</v>
      </c>
      <c r="R3640" t="s">
        <v>8362</v>
      </c>
      <c r="S3640" s="13">
        <f t="shared" si="225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6"/>
        <v>4.0000000000000003E-5</v>
      </c>
      <c r="P3641" s="6">
        <f t="shared" si="224"/>
        <v>1</v>
      </c>
      <c r="Q3641" t="s">
        <v>8320</v>
      </c>
      <c r="R3641" t="s">
        <v>8362</v>
      </c>
      <c r="S3641" s="13">
        <f t="shared" si="225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6"/>
        <v>5.5E-2</v>
      </c>
      <c r="P3642" s="6">
        <f t="shared" si="224"/>
        <v>18.333333333333332</v>
      </c>
      <c r="Q3642" t="s">
        <v>8320</v>
      </c>
      <c r="R3642" t="s">
        <v>8362</v>
      </c>
      <c r="S3642" s="13">
        <f t="shared" si="225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6"/>
        <v>0</v>
      </c>
      <c r="P3643" s="6" t="e">
        <f t="shared" si="224"/>
        <v>#DIV/0!</v>
      </c>
      <c r="Q3643" t="s">
        <v>8320</v>
      </c>
      <c r="R3643" t="s">
        <v>8362</v>
      </c>
      <c r="S3643" s="13">
        <f t="shared" si="225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6"/>
        <v>2.1428571428571429E-2</v>
      </c>
      <c r="P3644" s="6">
        <f t="shared" si="224"/>
        <v>7.5</v>
      </c>
      <c r="Q3644" t="s">
        <v>8320</v>
      </c>
      <c r="R3644" t="s">
        <v>8362</v>
      </c>
      <c r="S3644" s="13">
        <f t="shared" si="225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6"/>
        <v>0</v>
      </c>
      <c r="P3645" s="6" t="e">
        <f t="shared" si="224"/>
        <v>#DIV/0!</v>
      </c>
      <c r="Q3645" t="s">
        <v>8320</v>
      </c>
      <c r="R3645" t="s">
        <v>8362</v>
      </c>
      <c r="S3645" s="13">
        <f t="shared" si="225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6"/>
        <v>0.16420000000000001</v>
      </c>
      <c r="P3646" s="6">
        <f t="shared" si="224"/>
        <v>68.416666666666671</v>
      </c>
      <c r="Q3646" t="s">
        <v>8320</v>
      </c>
      <c r="R3646" t="s">
        <v>8362</v>
      </c>
      <c r="S3646" s="13">
        <f t="shared" si="225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6"/>
        <v>1E-3</v>
      </c>
      <c r="P3647" s="6">
        <f t="shared" si="224"/>
        <v>1</v>
      </c>
      <c r="Q3647" t="s">
        <v>8320</v>
      </c>
      <c r="R3647" t="s">
        <v>8362</v>
      </c>
      <c r="S3647" s="13">
        <f t="shared" si="225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6"/>
        <v>4.8099999999999997E-2</v>
      </c>
      <c r="P3648" s="6">
        <f t="shared" si="224"/>
        <v>60.125</v>
      </c>
      <c r="Q3648" t="s">
        <v>8320</v>
      </c>
      <c r="R3648" t="s">
        <v>8362</v>
      </c>
      <c r="S3648" s="13">
        <f t="shared" si="225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6"/>
        <v>0.06</v>
      </c>
      <c r="P3649" s="6">
        <f t="shared" si="224"/>
        <v>15</v>
      </c>
      <c r="Q3649" t="s">
        <v>8320</v>
      </c>
      <c r="R3649" t="s">
        <v>8362</v>
      </c>
      <c r="S3649" s="13">
        <f t="shared" si="225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6"/>
        <v>1.003825</v>
      </c>
      <c r="P3650" s="6">
        <f t="shared" ref="P3650:P3713" si="228">E3650/L3650</f>
        <v>550.04109589041093</v>
      </c>
      <c r="Q3650" t="s">
        <v>8320</v>
      </c>
      <c r="R3650" t="s">
        <v>8321</v>
      </c>
      <c r="S3650" s="13">
        <f t="shared" ref="S3650:S3713" si="229">(((J3650/60)/60)/24)+DATE(1970,1,1)</f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6"/>
        <v>1.04</v>
      </c>
      <c r="P3651" s="6">
        <f t="shared" si="228"/>
        <v>97.5</v>
      </c>
      <c r="Q3651" t="s">
        <v>8320</v>
      </c>
      <c r="R3651" t="s">
        <v>8321</v>
      </c>
      <c r="S3651" s="13">
        <f t="shared" si="229"/>
        <v>41780.712893518517</v>
      </c>
      <c r="T3651" s="12">
        <f t="shared" si="227"/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ref="O3652:O3715" si="230">E3652/D3652</f>
        <v>1</v>
      </c>
      <c r="P3652" s="6">
        <f t="shared" si="228"/>
        <v>29.411764705882351</v>
      </c>
      <c r="Q3652" t="s">
        <v>8320</v>
      </c>
      <c r="R3652" t="s">
        <v>8321</v>
      </c>
      <c r="S3652" s="13">
        <f t="shared" si="229"/>
        <v>42381.478981481487</v>
      </c>
      <c r="T3652" s="12">
        <f t="shared" ref="T3652:T3715" si="231">(((I3652/60)/60)/24)+DATE(1970,1,1)</f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30"/>
        <v>1.04</v>
      </c>
      <c r="P3653" s="6">
        <f t="shared" si="228"/>
        <v>57.777777777777779</v>
      </c>
      <c r="Q3653" t="s">
        <v>8320</v>
      </c>
      <c r="R3653" t="s">
        <v>8321</v>
      </c>
      <c r="S3653" s="13">
        <f t="shared" si="229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30"/>
        <v>2.5066666666666668</v>
      </c>
      <c r="P3654" s="6">
        <f t="shared" si="228"/>
        <v>44.235294117647058</v>
      </c>
      <c r="Q3654" t="s">
        <v>8320</v>
      </c>
      <c r="R3654" t="s">
        <v>8321</v>
      </c>
      <c r="S3654" s="13">
        <f t="shared" si="229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30"/>
        <v>1.0049999999999999</v>
      </c>
      <c r="P3655" s="6">
        <f t="shared" si="228"/>
        <v>60.909090909090907</v>
      </c>
      <c r="Q3655" t="s">
        <v>8320</v>
      </c>
      <c r="R3655" t="s">
        <v>8321</v>
      </c>
      <c r="S3655" s="13">
        <f t="shared" si="229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30"/>
        <v>1.744</v>
      </c>
      <c r="P3656" s="6">
        <f t="shared" si="228"/>
        <v>68.84210526315789</v>
      </c>
      <c r="Q3656" t="s">
        <v>8320</v>
      </c>
      <c r="R3656" t="s">
        <v>8321</v>
      </c>
      <c r="S3656" s="13">
        <f t="shared" si="229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30"/>
        <v>1.1626000000000001</v>
      </c>
      <c r="P3657" s="6">
        <f t="shared" si="228"/>
        <v>73.582278481012665</v>
      </c>
      <c r="Q3657" t="s">
        <v>8320</v>
      </c>
      <c r="R3657" t="s">
        <v>8321</v>
      </c>
      <c r="S3657" s="13">
        <f t="shared" si="229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30"/>
        <v>1.0582</v>
      </c>
      <c r="P3658" s="6">
        <f t="shared" si="228"/>
        <v>115.02173913043478</v>
      </c>
      <c r="Q3658" t="s">
        <v>8320</v>
      </c>
      <c r="R3658" t="s">
        <v>8321</v>
      </c>
      <c r="S3658" s="13">
        <f t="shared" si="229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30"/>
        <v>1.1074999999999999</v>
      </c>
      <c r="P3659" s="6">
        <f t="shared" si="228"/>
        <v>110.75</v>
      </c>
      <c r="Q3659" t="s">
        <v>8320</v>
      </c>
      <c r="R3659" t="s">
        <v>8321</v>
      </c>
      <c r="S3659" s="13">
        <f t="shared" si="229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30"/>
        <v>1.0066666666666666</v>
      </c>
      <c r="P3660" s="6">
        <f t="shared" si="228"/>
        <v>75.5</v>
      </c>
      <c r="Q3660" t="s">
        <v>8320</v>
      </c>
      <c r="R3660" t="s">
        <v>8321</v>
      </c>
      <c r="S3660" s="13">
        <f t="shared" si="229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30"/>
        <v>1.0203333333333333</v>
      </c>
      <c r="P3661" s="6">
        <f t="shared" si="228"/>
        <v>235.46153846153845</v>
      </c>
      <c r="Q3661" t="s">
        <v>8320</v>
      </c>
      <c r="R3661" t="s">
        <v>8321</v>
      </c>
      <c r="S3661" s="13">
        <f t="shared" si="229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30"/>
        <v>1</v>
      </c>
      <c r="P3662" s="6">
        <f t="shared" si="228"/>
        <v>11.363636363636363</v>
      </c>
      <c r="Q3662" t="s">
        <v>8320</v>
      </c>
      <c r="R3662" t="s">
        <v>8321</v>
      </c>
      <c r="S3662" s="13">
        <f t="shared" si="229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30"/>
        <v>1.1100000000000001</v>
      </c>
      <c r="P3663" s="6">
        <f t="shared" si="228"/>
        <v>92.5</v>
      </c>
      <c r="Q3663" t="s">
        <v>8320</v>
      </c>
      <c r="R3663" t="s">
        <v>8321</v>
      </c>
      <c r="S3663" s="13">
        <f t="shared" si="229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30"/>
        <v>1.0142500000000001</v>
      </c>
      <c r="P3664" s="6">
        <f t="shared" si="228"/>
        <v>202.85</v>
      </c>
      <c r="Q3664" t="s">
        <v>8320</v>
      </c>
      <c r="R3664" t="s">
        <v>8321</v>
      </c>
      <c r="S3664" s="13">
        <f t="shared" si="229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30"/>
        <v>1.04</v>
      </c>
      <c r="P3665" s="6">
        <f t="shared" si="228"/>
        <v>26</v>
      </c>
      <c r="Q3665" t="s">
        <v>8320</v>
      </c>
      <c r="R3665" t="s">
        <v>8321</v>
      </c>
      <c r="S3665" s="13">
        <f t="shared" si="229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30"/>
        <v>1.09375</v>
      </c>
      <c r="P3666" s="6">
        <f t="shared" si="228"/>
        <v>46.05263157894737</v>
      </c>
      <c r="Q3666" t="s">
        <v>8320</v>
      </c>
      <c r="R3666" t="s">
        <v>8321</v>
      </c>
      <c r="S3666" s="13">
        <f t="shared" si="229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30"/>
        <v>1.1516129032258065</v>
      </c>
      <c r="P3667" s="6">
        <f t="shared" si="228"/>
        <v>51</v>
      </c>
      <c r="Q3667" t="s">
        <v>8320</v>
      </c>
      <c r="R3667" t="s">
        <v>8321</v>
      </c>
      <c r="S3667" s="13">
        <f t="shared" si="229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30"/>
        <v>1</v>
      </c>
      <c r="P3668" s="6">
        <f t="shared" si="228"/>
        <v>31.578947368421051</v>
      </c>
      <c r="Q3668" t="s">
        <v>8320</v>
      </c>
      <c r="R3668" t="s">
        <v>8321</v>
      </c>
      <c r="S3668" s="13">
        <f t="shared" si="229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0"/>
        <v>1.0317033333333334</v>
      </c>
      <c r="P3669" s="6">
        <f t="shared" si="228"/>
        <v>53.363965517241382</v>
      </c>
      <c r="Q3669" t="s">
        <v>8320</v>
      </c>
      <c r="R3669" t="s">
        <v>8321</v>
      </c>
      <c r="S3669" s="13">
        <f t="shared" si="229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0"/>
        <v>1.0349999999999999</v>
      </c>
      <c r="P3670" s="6">
        <f t="shared" si="228"/>
        <v>36.964285714285715</v>
      </c>
      <c r="Q3670" t="s">
        <v>8320</v>
      </c>
      <c r="R3670" t="s">
        <v>8321</v>
      </c>
      <c r="S3670" s="13">
        <f t="shared" si="229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0"/>
        <v>1.3819999999999999</v>
      </c>
      <c r="P3671" s="6">
        <f t="shared" si="228"/>
        <v>81.294117647058826</v>
      </c>
      <c r="Q3671" t="s">
        <v>8320</v>
      </c>
      <c r="R3671" t="s">
        <v>8321</v>
      </c>
      <c r="S3671" s="13">
        <f t="shared" si="229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0"/>
        <v>1.0954545454545455</v>
      </c>
      <c r="P3672" s="6">
        <f t="shared" si="228"/>
        <v>20.083333333333332</v>
      </c>
      <c r="Q3672" t="s">
        <v>8320</v>
      </c>
      <c r="R3672" t="s">
        <v>8321</v>
      </c>
      <c r="S3672" s="13">
        <f t="shared" si="229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0"/>
        <v>1.0085714285714287</v>
      </c>
      <c r="P3673" s="6">
        <f t="shared" si="228"/>
        <v>88.25</v>
      </c>
      <c r="Q3673" t="s">
        <v>8320</v>
      </c>
      <c r="R3673" t="s">
        <v>8321</v>
      </c>
      <c r="S3673" s="13">
        <f t="shared" si="229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0"/>
        <v>1.0153333333333334</v>
      </c>
      <c r="P3674" s="6">
        <f t="shared" si="228"/>
        <v>53.438596491228068</v>
      </c>
      <c r="Q3674" t="s">
        <v>8320</v>
      </c>
      <c r="R3674" t="s">
        <v>8321</v>
      </c>
      <c r="S3674" s="13">
        <f t="shared" si="229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0"/>
        <v>1.13625</v>
      </c>
      <c r="P3675" s="6">
        <f t="shared" si="228"/>
        <v>39.868421052631582</v>
      </c>
      <c r="Q3675" t="s">
        <v>8320</v>
      </c>
      <c r="R3675" t="s">
        <v>8321</v>
      </c>
      <c r="S3675" s="13">
        <f t="shared" si="229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0"/>
        <v>1</v>
      </c>
      <c r="P3676" s="6">
        <f t="shared" si="228"/>
        <v>145.16129032258064</v>
      </c>
      <c r="Q3676" t="s">
        <v>8320</v>
      </c>
      <c r="R3676" t="s">
        <v>8321</v>
      </c>
      <c r="S3676" s="13">
        <f t="shared" si="229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0"/>
        <v>1.4</v>
      </c>
      <c r="P3677" s="6">
        <f t="shared" si="228"/>
        <v>23.333333333333332</v>
      </c>
      <c r="Q3677" t="s">
        <v>8320</v>
      </c>
      <c r="R3677" t="s">
        <v>8321</v>
      </c>
      <c r="S3677" s="13">
        <f t="shared" si="229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0"/>
        <v>1.2875000000000001</v>
      </c>
      <c r="P3678" s="6">
        <f t="shared" si="228"/>
        <v>64.375</v>
      </c>
      <c r="Q3678" t="s">
        <v>8320</v>
      </c>
      <c r="R3678" t="s">
        <v>8321</v>
      </c>
      <c r="S3678" s="13">
        <f t="shared" si="229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0"/>
        <v>1.0290416666666666</v>
      </c>
      <c r="P3679" s="6">
        <f t="shared" si="228"/>
        <v>62.052763819095475</v>
      </c>
      <c r="Q3679" t="s">
        <v>8320</v>
      </c>
      <c r="R3679" t="s">
        <v>8321</v>
      </c>
      <c r="S3679" s="13">
        <f t="shared" si="229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0"/>
        <v>1.0249999999999999</v>
      </c>
      <c r="P3680" s="6">
        <f t="shared" si="228"/>
        <v>66.129032258064512</v>
      </c>
      <c r="Q3680" t="s">
        <v>8320</v>
      </c>
      <c r="R3680" t="s">
        <v>8321</v>
      </c>
      <c r="S3680" s="13">
        <f t="shared" si="229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0"/>
        <v>1.101</v>
      </c>
      <c r="P3681" s="6">
        <f t="shared" si="228"/>
        <v>73.400000000000006</v>
      </c>
      <c r="Q3681" t="s">
        <v>8320</v>
      </c>
      <c r="R3681" t="s">
        <v>8321</v>
      </c>
      <c r="S3681" s="13">
        <f t="shared" si="229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0"/>
        <v>1.1276666666666666</v>
      </c>
      <c r="P3682" s="6">
        <f t="shared" si="228"/>
        <v>99.5</v>
      </c>
      <c r="Q3682" t="s">
        <v>8320</v>
      </c>
      <c r="R3682" t="s">
        <v>8321</v>
      </c>
      <c r="S3682" s="13">
        <f t="shared" si="229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0"/>
        <v>1.119</v>
      </c>
      <c r="P3683" s="6">
        <f t="shared" si="228"/>
        <v>62.166666666666664</v>
      </c>
      <c r="Q3683" t="s">
        <v>8320</v>
      </c>
      <c r="R3683" t="s">
        <v>8321</v>
      </c>
      <c r="S3683" s="13">
        <f t="shared" si="229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0"/>
        <v>1.3919999999999999</v>
      </c>
      <c r="P3684" s="6">
        <f t="shared" si="228"/>
        <v>62.328358208955223</v>
      </c>
      <c r="Q3684" t="s">
        <v>8320</v>
      </c>
      <c r="R3684" t="s">
        <v>8321</v>
      </c>
      <c r="S3684" s="13">
        <f t="shared" si="229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0"/>
        <v>1.1085714285714285</v>
      </c>
      <c r="P3685" s="6">
        <f t="shared" si="228"/>
        <v>58.787878787878789</v>
      </c>
      <c r="Q3685" t="s">
        <v>8320</v>
      </c>
      <c r="R3685" t="s">
        <v>8321</v>
      </c>
      <c r="S3685" s="13">
        <f t="shared" si="229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0"/>
        <v>1.3906666666666667</v>
      </c>
      <c r="P3686" s="6">
        <f t="shared" si="228"/>
        <v>45.347826086956523</v>
      </c>
      <c r="Q3686" t="s">
        <v>8320</v>
      </c>
      <c r="R3686" t="s">
        <v>8321</v>
      </c>
      <c r="S3686" s="13">
        <f t="shared" si="229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0"/>
        <v>1.0569999999999999</v>
      </c>
      <c r="P3687" s="6">
        <f t="shared" si="228"/>
        <v>41.944444444444443</v>
      </c>
      <c r="Q3687" t="s">
        <v>8320</v>
      </c>
      <c r="R3687" t="s">
        <v>8321</v>
      </c>
      <c r="S3687" s="13">
        <f t="shared" si="229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0"/>
        <v>1.0142857142857142</v>
      </c>
      <c r="P3688" s="6">
        <f t="shared" si="228"/>
        <v>59.166666666666664</v>
      </c>
      <c r="Q3688" t="s">
        <v>8320</v>
      </c>
      <c r="R3688" t="s">
        <v>8321</v>
      </c>
      <c r="S3688" s="13">
        <f t="shared" si="229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0"/>
        <v>1.0024500000000001</v>
      </c>
      <c r="P3689" s="6">
        <f t="shared" si="228"/>
        <v>200.49</v>
      </c>
      <c r="Q3689" t="s">
        <v>8320</v>
      </c>
      <c r="R3689" t="s">
        <v>8321</v>
      </c>
      <c r="S3689" s="13">
        <f t="shared" si="229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0"/>
        <v>1.0916666666666666</v>
      </c>
      <c r="P3690" s="6">
        <f t="shared" si="228"/>
        <v>83.974358974358978</v>
      </c>
      <c r="Q3690" t="s">
        <v>8320</v>
      </c>
      <c r="R3690" t="s">
        <v>8321</v>
      </c>
      <c r="S3690" s="13">
        <f t="shared" si="229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0"/>
        <v>1.1833333333333333</v>
      </c>
      <c r="P3691" s="6">
        <f t="shared" si="228"/>
        <v>57.258064516129032</v>
      </c>
      <c r="Q3691" t="s">
        <v>8320</v>
      </c>
      <c r="R3691" t="s">
        <v>8321</v>
      </c>
      <c r="S3691" s="13">
        <f t="shared" si="229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0"/>
        <v>1.2</v>
      </c>
      <c r="P3692" s="6">
        <f t="shared" si="228"/>
        <v>58.064516129032256</v>
      </c>
      <c r="Q3692" t="s">
        <v>8320</v>
      </c>
      <c r="R3692" t="s">
        <v>8321</v>
      </c>
      <c r="S3692" s="13">
        <f t="shared" si="229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0"/>
        <v>1.2796000000000001</v>
      </c>
      <c r="P3693" s="6">
        <f t="shared" si="228"/>
        <v>186.80291970802921</v>
      </c>
      <c r="Q3693" t="s">
        <v>8320</v>
      </c>
      <c r="R3693" t="s">
        <v>8321</v>
      </c>
      <c r="S3693" s="13">
        <f t="shared" si="229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0"/>
        <v>1.26</v>
      </c>
      <c r="P3694" s="6">
        <f t="shared" si="228"/>
        <v>74.117647058823536</v>
      </c>
      <c r="Q3694" t="s">
        <v>8320</v>
      </c>
      <c r="R3694" t="s">
        <v>8321</v>
      </c>
      <c r="S3694" s="13">
        <f t="shared" si="229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0"/>
        <v>1.2912912912912913</v>
      </c>
      <c r="P3695" s="6">
        <f t="shared" si="228"/>
        <v>30.714285714285715</v>
      </c>
      <c r="Q3695" t="s">
        <v>8320</v>
      </c>
      <c r="R3695" t="s">
        <v>8321</v>
      </c>
      <c r="S3695" s="13">
        <f t="shared" si="229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0"/>
        <v>1.0742857142857143</v>
      </c>
      <c r="P3696" s="6">
        <f t="shared" si="228"/>
        <v>62.666666666666664</v>
      </c>
      <c r="Q3696" t="s">
        <v>8320</v>
      </c>
      <c r="R3696" t="s">
        <v>8321</v>
      </c>
      <c r="S3696" s="13">
        <f t="shared" si="229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0"/>
        <v>1.00125</v>
      </c>
      <c r="P3697" s="6">
        <f t="shared" si="228"/>
        <v>121.36363636363636</v>
      </c>
      <c r="Q3697" t="s">
        <v>8320</v>
      </c>
      <c r="R3697" t="s">
        <v>8321</v>
      </c>
      <c r="S3697" s="13">
        <f t="shared" si="229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0"/>
        <v>1.55</v>
      </c>
      <c r="P3698" s="6">
        <f t="shared" si="228"/>
        <v>39.743589743589745</v>
      </c>
      <c r="Q3698" t="s">
        <v>8320</v>
      </c>
      <c r="R3698" t="s">
        <v>8321</v>
      </c>
      <c r="S3698" s="13">
        <f t="shared" si="229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0"/>
        <v>1.08</v>
      </c>
      <c r="P3699" s="6">
        <f t="shared" si="228"/>
        <v>72</v>
      </c>
      <c r="Q3699" t="s">
        <v>8320</v>
      </c>
      <c r="R3699" t="s">
        <v>8321</v>
      </c>
      <c r="S3699" s="13">
        <f t="shared" si="229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0"/>
        <v>1.1052</v>
      </c>
      <c r="P3700" s="6">
        <f t="shared" si="228"/>
        <v>40.632352941176471</v>
      </c>
      <c r="Q3700" t="s">
        <v>8320</v>
      </c>
      <c r="R3700" t="s">
        <v>8321</v>
      </c>
      <c r="S3700" s="13">
        <f t="shared" si="229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0"/>
        <v>1.008</v>
      </c>
      <c r="P3701" s="6">
        <f t="shared" si="228"/>
        <v>63</v>
      </c>
      <c r="Q3701" t="s">
        <v>8320</v>
      </c>
      <c r="R3701" t="s">
        <v>8321</v>
      </c>
      <c r="S3701" s="13">
        <f t="shared" si="229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0"/>
        <v>1.212</v>
      </c>
      <c r="P3702" s="6">
        <f t="shared" si="228"/>
        <v>33.666666666666664</v>
      </c>
      <c r="Q3702" t="s">
        <v>8320</v>
      </c>
      <c r="R3702" t="s">
        <v>8321</v>
      </c>
      <c r="S3702" s="13">
        <f t="shared" si="229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0"/>
        <v>1.0033333333333334</v>
      </c>
      <c r="P3703" s="6">
        <f t="shared" si="228"/>
        <v>38.589743589743591</v>
      </c>
      <c r="Q3703" t="s">
        <v>8320</v>
      </c>
      <c r="R3703" t="s">
        <v>8321</v>
      </c>
      <c r="S3703" s="13">
        <f t="shared" si="229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0"/>
        <v>1.0916666666666666</v>
      </c>
      <c r="P3704" s="6">
        <f t="shared" si="228"/>
        <v>155.95238095238096</v>
      </c>
      <c r="Q3704" t="s">
        <v>8320</v>
      </c>
      <c r="R3704" t="s">
        <v>8321</v>
      </c>
      <c r="S3704" s="13">
        <f t="shared" si="229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0"/>
        <v>1.2342857142857142</v>
      </c>
      <c r="P3705" s="6">
        <f t="shared" si="228"/>
        <v>43.2</v>
      </c>
      <c r="Q3705" t="s">
        <v>8320</v>
      </c>
      <c r="R3705" t="s">
        <v>8321</v>
      </c>
      <c r="S3705" s="13">
        <f t="shared" si="229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0"/>
        <v>1.3633666666666666</v>
      </c>
      <c r="P3706" s="6">
        <f t="shared" si="228"/>
        <v>15.148518518518518</v>
      </c>
      <c r="Q3706" t="s">
        <v>8320</v>
      </c>
      <c r="R3706" t="s">
        <v>8321</v>
      </c>
      <c r="S3706" s="13">
        <f t="shared" si="229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0"/>
        <v>1.0346657233816767</v>
      </c>
      <c r="P3707" s="6">
        <f t="shared" si="228"/>
        <v>83.571428571428569</v>
      </c>
      <c r="Q3707" t="s">
        <v>8320</v>
      </c>
      <c r="R3707" t="s">
        <v>8321</v>
      </c>
      <c r="S3707" s="13">
        <f t="shared" si="229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0"/>
        <v>1.2133333333333334</v>
      </c>
      <c r="P3708" s="6">
        <f t="shared" si="228"/>
        <v>140</v>
      </c>
      <c r="Q3708" t="s">
        <v>8320</v>
      </c>
      <c r="R3708" t="s">
        <v>8321</v>
      </c>
      <c r="S3708" s="13">
        <f t="shared" si="229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0"/>
        <v>1.86</v>
      </c>
      <c r="P3709" s="6">
        <f t="shared" si="228"/>
        <v>80.869565217391298</v>
      </c>
      <c r="Q3709" t="s">
        <v>8320</v>
      </c>
      <c r="R3709" t="s">
        <v>8321</v>
      </c>
      <c r="S3709" s="13">
        <f t="shared" si="229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0"/>
        <v>3</v>
      </c>
      <c r="P3710" s="6">
        <f t="shared" si="228"/>
        <v>53.846153846153847</v>
      </c>
      <c r="Q3710" t="s">
        <v>8320</v>
      </c>
      <c r="R3710" t="s">
        <v>8321</v>
      </c>
      <c r="S3710" s="13">
        <f t="shared" si="229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0"/>
        <v>1.0825</v>
      </c>
      <c r="P3711" s="6">
        <f t="shared" si="228"/>
        <v>30.928571428571427</v>
      </c>
      <c r="Q3711" t="s">
        <v>8320</v>
      </c>
      <c r="R3711" t="s">
        <v>8321</v>
      </c>
      <c r="S3711" s="13">
        <f t="shared" si="229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0"/>
        <v>1.4115384615384616</v>
      </c>
      <c r="P3712" s="6">
        <f t="shared" si="228"/>
        <v>67.962962962962962</v>
      </c>
      <c r="Q3712" t="s">
        <v>8320</v>
      </c>
      <c r="R3712" t="s">
        <v>8321</v>
      </c>
      <c r="S3712" s="13">
        <f t="shared" si="229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0"/>
        <v>1.1399999999999999</v>
      </c>
      <c r="P3713" s="6">
        <f t="shared" si="228"/>
        <v>27.142857142857142</v>
      </c>
      <c r="Q3713" t="s">
        <v>8320</v>
      </c>
      <c r="R3713" t="s">
        <v>8321</v>
      </c>
      <c r="S3713" s="13">
        <f t="shared" si="229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0"/>
        <v>1.5373333333333334</v>
      </c>
      <c r="P3714" s="6">
        <f t="shared" ref="P3714:P3777" si="232">E3714/L3714</f>
        <v>110.86538461538461</v>
      </c>
      <c r="Q3714" t="s">
        <v>8320</v>
      </c>
      <c r="R3714" t="s">
        <v>8321</v>
      </c>
      <c r="S3714" s="13">
        <f t="shared" ref="S3714:S3777" si="233">(((J3714/60)/60)/24)+DATE(1970,1,1)</f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0"/>
        <v>1.0149999999999999</v>
      </c>
      <c r="P3715" s="6">
        <f t="shared" si="232"/>
        <v>106.84210526315789</v>
      </c>
      <c r="Q3715" t="s">
        <v>8320</v>
      </c>
      <c r="R3715" t="s">
        <v>8321</v>
      </c>
      <c r="S3715" s="13">
        <f t="shared" si="233"/>
        <v>42505.738032407404</v>
      </c>
      <c r="T3715" s="12">
        <f t="shared" si="231"/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ref="O3716:O3779" si="234">E3716/D3716</f>
        <v>1.0235000000000001</v>
      </c>
      <c r="P3716" s="6">
        <f t="shared" si="232"/>
        <v>105.51546391752578</v>
      </c>
      <c r="Q3716" t="s">
        <v>8320</v>
      </c>
      <c r="R3716" t="s">
        <v>8321</v>
      </c>
      <c r="S3716" s="13">
        <f t="shared" si="233"/>
        <v>42118.556331018524</v>
      </c>
      <c r="T3716" s="12">
        <f t="shared" ref="T3716:T3779" si="235">(((I3716/60)/60)/24)+DATE(1970,1,1)</f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4"/>
        <v>1.0257142857142858</v>
      </c>
      <c r="P3717" s="6">
        <f t="shared" si="232"/>
        <v>132.96296296296296</v>
      </c>
      <c r="Q3717" t="s">
        <v>8320</v>
      </c>
      <c r="R3717" t="s">
        <v>8321</v>
      </c>
      <c r="S3717" s="13">
        <f t="shared" si="233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4"/>
        <v>1.5575000000000001</v>
      </c>
      <c r="P3718" s="6">
        <f t="shared" si="232"/>
        <v>51.916666666666664</v>
      </c>
      <c r="Q3718" t="s">
        <v>8320</v>
      </c>
      <c r="R3718" t="s">
        <v>8321</v>
      </c>
      <c r="S3718" s="13">
        <f t="shared" si="233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4"/>
        <v>1.0075000000000001</v>
      </c>
      <c r="P3719" s="6">
        <f t="shared" si="232"/>
        <v>310</v>
      </c>
      <c r="Q3719" t="s">
        <v>8320</v>
      </c>
      <c r="R3719" t="s">
        <v>8321</v>
      </c>
      <c r="S3719" s="13">
        <f t="shared" si="233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4"/>
        <v>2.3940000000000001</v>
      </c>
      <c r="P3720" s="6">
        <f t="shared" si="232"/>
        <v>26.021739130434781</v>
      </c>
      <c r="Q3720" t="s">
        <v>8320</v>
      </c>
      <c r="R3720" t="s">
        <v>8321</v>
      </c>
      <c r="S3720" s="13">
        <f t="shared" si="233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4"/>
        <v>2.1</v>
      </c>
      <c r="P3721" s="6">
        <f t="shared" si="232"/>
        <v>105</v>
      </c>
      <c r="Q3721" t="s">
        <v>8320</v>
      </c>
      <c r="R3721" t="s">
        <v>8321</v>
      </c>
      <c r="S3721" s="13">
        <f t="shared" si="233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4"/>
        <v>1.0451515151515152</v>
      </c>
      <c r="P3722" s="6">
        <f t="shared" si="232"/>
        <v>86.224999999999994</v>
      </c>
      <c r="Q3722" t="s">
        <v>8320</v>
      </c>
      <c r="R3722" t="s">
        <v>8321</v>
      </c>
      <c r="S3722" s="13">
        <f t="shared" si="233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4"/>
        <v>1.008</v>
      </c>
      <c r="P3723" s="6">
        <f t="shared" si="232"/>
        <v>114.54545454545455</v>
      </c>
      <c r="Q3723" t="s">
        <v>8320</v>
      </c>
      <c r="R3723" t="s">
        <v>8321</v>
      </c>
      <c r="S3723" s="13">
        <f t="shared" si="233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4"/>
        <v>1.1120000000000001</v>
      </c>
      <c r="P3724" s="6">
        <f t="shared" si="232"/>
        <v>47.657142857142858</v>
      </c>
      <c r="Q3724" t="s">
        <v>8320</v>
      </c>
      <c r="R3724" t="s">
        <v>8321</v>
      </c>
      <c r="S3724" s="13">
        <f t="shared" si="233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4"/>
        <v>1.0204444444444445</v>
      </c>
      <c r="P3725" s="6">
        <f t="shared" si="232"/>
        <v>72.888888888888886</v>
      </c>
      <c r="Q3725" t="s">
        <v>8320</v>
      </c>
      <c r="R3725" t="s">
        <v>8321</v>
      </c>
      <c r="S3725" s="13">
        <f t="shared" si="233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4"/>
        <v>1.0254767441860466</v>
      </c>
      <c r="P3726" s="6">
        <f t="shared" si="232"/>
        <v>49.545505617977533</v>
      </c>
      <c r="Q3726" t="s">
        <v>8320</v>
      </c>
      <c r="R3726" t="s">
        <v>8321</v>
      </c>
      <c r="S3726" s="13">
        <f t="shared" si="233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4"/>
        <v>1.27</v>
      </c>
      <c r="P3727" s="6">
        <f t="shared" si="232"/>
        <v>25.4</v>
      </c>
      <c r="Q3727" t="s">
        <v>8320</v>
      </c>
      <c r="R3727" t="s">
        <v>8321</v>
      </c>
      <c r="S3727" s="13">
        <f t="shared" si="233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4"/>
        <v>3.3870588235294119</v>
      </c>
      <c r="P3728" s="6">
        <f t="shared" si="232"/>
        <v>62.586956521739133</v>
      </c>
      <c r="Q3728" t="s">
        <v>8320</v>
      </c>
      <c r="R3728" t="s">
        <v>8321</v>
      </c>
      <c r="S3728" s="13">
        <f t="shared" si="233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4"/>
        <v>1.0075000000000001</v>
      </c>
      <c r="P3729" s="6">
        <f t="shared" si="232"/>
        <v>61.060606060606062</v>
      </c>
      <c r="Q3729" t="s">
        <v>8320</v>
      </c>
      <c r="R3729" t="s">
        <v>8321</v>
      </c>
      <c r="S3729" s="13">
        <f t="shared" si="233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4"/>
        <v>9.3100000000000002E-2</v>
      </c>
      <c r="P3730" s="6">
        <f t="shared" si="232"/>
        <v>60.064516129032256</v>
      </c>
      <c r="Q3730" t="s">
        <v>8320</v>
      </c>
      <c r="R3730" t="s">
        <v>8321</v>
      </c>
      <c r="S3730" s="13">
        <f t="shared" si="233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4"/>
        <v>7.2400000000000006E-2</v>
      </c>
      <c r="P3731" s="6">
        <f t="shared" si="232"/>
        <v>72.400000000000006</v>
      </c>
      <c r="Q3731" t="s">
        <v>8320</v>
      </c>
      <c r="R3731" t="s">
        <v>8321</v>
      </c>
      <c r="S3731" s="13">
        <f t="shared" si="233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4"/>
        <v>0.1</v>
      </c>
      <c r="P3732" s="6">
        <f t="shared" si="232"/>
        <v>100</v>
      </c>
      <c r="Q3732" t="s">
        <v>8320</v>
      </c>
      <c r="R3732" t="s">
        <v>8321</v>
      </c>
      <c r="S3732" s="13">
        <f t="shared" si="233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4"/>
        <v>0.11272727272727273</v>
      </c>
      <c r="P3733" s="6">
        <f t="shared" si="232"/>
        <v>51.666666666666664</v>
      </c>
      <c r="Q3733" t="s">
        <v>8320</v>
      </c>
      <c r="R3733" t="s">
        <v>8321</v>
      </c>
      <c r="S3733" s="13">
        <f t="shared" si="233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4"/>
        <v>0.15411764705882353</v>
      </c>
      <c r="P3734" s="6">
        <f t="shared" si="232"/>
        <v>32.75</v>
      </c>
      <c r="Q3734" t="s">
        <v>8320</v>
      </c>
      <c r="R3734" t="s">
        <v>8321</v>
      </c>
      <c r="S3734" s="13">
        <f t="shared" si="233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4"/>
        <v>0</v>
      </c>
      <c r="P3735" s="6" t="e">
        <f t="shared" si="232"/>
        <v>#DIV/0!</v>
      </c>
      <c r="Q3735" t="s">
        <v>8320</v>
      </c>
      <c r="R3735" t="s">
        <v>8321</v>
      </c>
      <c r="S3735" s="13">
        <f t="shared" si="233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4"/>
        <v>0.28466666666666668</v>
      </c>
      <c r="P3736" s="6">
        <f t="shared" si="232"/>
        <v>61</v>
      </c>
      <c r="Q3736" t="s">
        <v>8320</v>
      </c>
      <c r="R3736" t="s">
        <v>8321</v>
      </c>
      <c r="S3736" s="13">
        <f t="shared" si="233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4"/>
        <v>0.13333333333333333</v>
      </c>
      <c r="P3737" s="6">
        <f t="shared" si="232"/>
        <v>10</v>
      </c>
      <c r="Q3737" t="s">
        <v>8320</v>
      </c>
      <c r="R3737" t="s">
        <v>8321</v>
      </c>
      <c r="S3737" s="13">
        <f t="shared" si="233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4"/>
        <v>6.6666666666666671E-3</v>
      </c>
      <c r="P3738" s="6">
        <f t="shared" si="232"/>
        <v>10</v>
      </c>
      <c r="Q3738" t="s">
        <v>8320</v>
      </c>
      <c r="R3738" t="s">
        <v>8321</v>
      </c>
      <c r="S3738" s="13">
        <f t="shared" si="233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4"/>
        <v>0.21428571428571427</v>
      </c>
      <c r="P3739" s="6">
        <f t="shared" si="232"/>
        <v>37.5</v>
      </c>
      <c r="Q3739" t="s">
        <v>8320</v>
      </c>
      <c r="R3739" t="s">
        <v>8321</v>
      </c>
      <c r="S3739" s="13">
        <f t="shared" si="233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4"/>
        <v>0.18</v>
      </c>
      <c r="P3740" s="6">
        <f t="shared" si="232"/>
        <v>45</v>
      </c>
      <c r="Q3740" t="s">
        <v>8320</v>
      </c>
      <c r="R3740" t="s">
        <v>8321</v>
      </c>
      <c r="S3740" s="13">
        <f t="shared" si="233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4"/>
        <v>0.20125000000000001</v>
      </c>
      <c r="P3741" s="6">
        <f t="shared" si="232"/>
        <v>100.625</v>
      </c>
      <c r="Q3741" t="s">
        <v>8320</v>
      </c>
      <c r="R3741" t="s">
        <v>8321</v>
      </c>
      <c r="S3741" s="13">
        <f t="shared" si="233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4"/>
        <v>0.17899999999999999</v>
      </c>
      <c r="P3742" s="6">
        <f t="shared" si="232"/>
        <v>25.571428571428573</v>
      </c>
      <c r="Q3742" t="s">
        <v>8320</v>
      </c>
      <c r="R3742" t="s">
        <v>8321</v>
      </c>
      <c r="S3742" s="13">
        <f t="shared" si="233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4"/>
        <v>0</v>
      </c>
      <c r="P3743" s="6" t="e">
        <f t="shared" si="232"/>
        <v>#DIV/0!</v>
      </c>
      <c r="Q3743" t="s">
        <v>8320</v>
      </c>
      <c r="R3743" t="s">
        <v>8321</v>
      </c>
      <c r="S3743" s="13">
        <f t="shared" si="233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4"/>
        <v>0.02</v>
      </c>
      <c r="P3744" s="6">
        <f t="shared" si="232"/>
        <v>25</v>
      </c>
      <c r="Q3744" t="s">
        <v>8320</v>
      </c>
      <c r="R3744" t="s">
        <v>8321</v>
      </c>
      <c r="S3744" s="13">
        <f t="shared" si="233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4"/>
        <v>0</v>
      </c>
      <c r="P3745" s="6" t="e">
        <f t="shared" si="232"/>
        <v>#DIV/0!</v>
      </c>
      <c r="Q3745" t="s">
        <v>8320</v>
      </c>
      <c r="R3745" t="s">
        <v>8321</v>
      </c>
      <c r="S3745" s="13">
        <f t="shared" si="233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4"/>
        <v>0</v>
      </c>
      <c r="P3746" s="6" t="e">
        <f t="shared" si="232"/>
        <v>#DIV/0!</v>
      </c>
      <c r="Q3746" t="s">
        <v>8320</v>
      </c>
      <c r="R3746" t="s">
        <v>8321</v>
      </c>
      <c r="S3746" s="13">
        <f t="shared" si="233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4"/>
        <v>0.1</v>
      </c>
      <c r="P3747" s="6">
        <f t="shared" si="232"/>
        <v>10</v>
      </c>
      <c r="Q3747" t="s">
        <v>8320</v>
      </c>
      <c r="R3747" t="s">
        <v>8321</v>
      </c>
      <c r="S3747" s="13">
        <f t="shared" si="233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4"/>
        <v>2.3764705882352941E-2</v>
      </c>
      <c r="P3748" s="6">
        <f t="shared" si="232"/>
        <v>202</v>
      </c>
      <c r="Q3748" t="s">
        <v>8320</v>
      </c>
      <c r="R3748" t="s">
        <v>8321</v>
      </c>
      <c r="S3748" s="13">
        <f t="shared" si="233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4"/>
        <v>0.01</v>
      </c>
      <c r="P3749" s="6">
        <f t="shared" si="232"/>
        <v>25</v>
      </c>
      <c r="Q3749" t="s">
        <v>8320</v>
      </c>
      <c r="R3749" t="s">
        <v>8321</v>
      </c>
      <c r="S3749" s="13">
        <f t="shared" si="233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4"/>
        <v>1.0351999999999999</v>
      </c>
      <c r="P3750" s="6">
        <f t="shared" si="232"/>
        <v>99.538461538461533</v>
      </c>
      <c r="Q3750" t="s">
        <v>8320</v>
      </c>
      <c r="R3750" t="s">
        <v>8362</v>
      </c>
      <c r="S3750" s="13">
        <f t="shared" si="233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4"/>
        <v>1.05</v>
      </c>
      <c r="P3751" s="6">
        <f t="shared" si="232"/>
        <v>75</v>
      </c>
      <c r="Q3751" t="s">
        <v>8320</v>
      </c>
      <c r="R3751" t="s">
        <v>8362</v>
      </c>
      <c r="S3751" s="13">
        <f t="shared" si="233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4"/>
        <v>1.0044999999999999</v>
      </c>
      <c r="P3752" s="6">
        <f t="shared" si="232"/>
        <v>215.25</v>
      </c>
      <c r="Q3752" t="s">
        <v>8320</v>
      </c>
      <c r="R3752" t="s">
        <v>8362</v>
      </c>
      <c r="S3752" s="13">
        <f t="shared" si="233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4"/>
        <v>1.3260000000000001</v>
      </c>
      <c r="P3753" s="6">
        <f t="shared" si="232"/>
        <v>120.54545454545455</v>
      </c>
      <c r="Q3753" t="s">
        <v>8320</v>
      </c>
      <c r="R3753" t="s">
        <v>8362</v>
      </c>
      <c r="S3753" s="13">
        <f t="shared" si="233"/>
        <v>42403.035567129627</v>
      </c>
      <c r="T3753" s="12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4"/>
        <v>1.1299999999999999</v>
      </c>
      <c r="P3754" s="6">
        <f t="shared" si="232"/>
        <v>37.666666666666664</v>
      </c>
      <c r="Q3754" t="s">
        <v>8320</v>
      </c>
      <c r="R3754" t="s">
        <v>8362</v>
      </c>
      <c r="S3754" s="13">
        <f t="shared" si="233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4"/>
        <v>1.0334000000000001</v>
      </c>
      <c r="P3755" s="6">
        <f t="shared" si="232"/>
        <v>172.23333333333332</v>
      </c>
      <c r="Q3755" t="s">
        <v>8320</v>
      </c>
      <c r="R3755" t="s">
        <v>8362</v>
      </c>
      <c r="S3755" s="13">
        <f t="shared" si="233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4"/>
        <v>1.2</v>
      </c>
      <c r="P3756" s="6">
        <f t="shared" si="232"/>
        <v>111.11111111111111</v>
      </c>
      <c r="Q3756" t="s">
        <v>8320</v>
      </c>
      <c r="R3756" t="s">
        <v>8362</v>
      </c>
      <c r="S3756" s="13">
        <f t="shared" si="233"/>
        <v>41808.881215277775</v>
      </c>
      <c r="T3756" s="12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4"/>
        <v>1.2963636363636364</v>
      </c>
      <c r="P3757" s="6">
        <f t="shared" si="232"/>
        <v>25.464285714285715</v>
      </c>
      <c r="Q3757" t="s">
        <v>8320</v>
      </c>
      <c r="R3757" t="s">
        <v>8362</v>
      </c>
      <c r="S3757" s="13">
        <f t="shared" si="233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4"/>
        <v>1.0111111111111111</v>
      </c>
      <c r="P3758" s="6">
        <f t="shared" si="232"/>
        <v>267.64705882352939</v>
      </c>
      <c r="Q3758" t="s">
        <v>8320</v>
      </c>
      <c r="R3758" t="s">
        <v>8362</v>
      </c>
      <c r="S3758" s="13">
        <f t="shared" si="233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4"/>
        <v>1.0851428571428572</v>
      </c>
      <c r="P3759" s="6">
        <f t="shared" si="232"/>
        <v>75.959999999999994</v>
      </c>
      <c r="Q3759" t="s">
        <v>8320</v>
      </c>
      <c r="R3759" t="s">
        <v>8362</v>
      </c>
      <c r="S3759" s="13">
        <f t="shared" si="233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4"/>
        <v>1.0233333333333334</v>
      </c>
      <c r="P3760" s="6">
        <f t="shared" si="232"/>
        <v>59.03846153846154</v>
      </c>
      <c r="Q3760" t="s">
        <v>8320</v>
      </c>
      <c r="R3760" t="s">
        <v>8362</v>
      </c>
      <c r="S3760" s="13">
        <f t="shared" si="233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4"/>
        <v>1.1024425000000002</v>
      </c>
      <c r="P3761" s="6">
        <f t="shared" si="232"/>
        <v>50.111022727272733</v>
      </c>
      <c r="Q3761" t="s">
        <v>8320</v>
      </c>
      <c r="R3761" t="s">
        <v>8362</v>
      </c>
      <c r="S3761" s="13">
        <f t="shared" si="233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4"/>
        <v>1.010154</v>
      </c>
      <c r="P3762" s="6">
        <f t="shared" si="232"/>
        <v>55.502967032967035</v>
      </c>
      <c r="Q3762" t="s">
        <v>8320</v>
      </c>
      <c r="R3762" t="s">
        <v>8362</v>
      </c>
      <c r="S3762" s="13">
        <f t="shared" si="233"/>
        <v>41739.525300925925</v>
      </c>
      <c r="T3762" s="12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4"/>
        <v>1</v>
      </c>
      <c r="P3763" s="6">
        <f t="shared" si="232"/>
        <v>166.66666666666666</v>
      </c>
      <c r="Q3763" t="s">
        <v>8320</v>
      </c>
      <c r="R3763" t="s">
        <v>8362</v>
      </c>
      <c r="S3763" s="13">
        <f t="shared" si="233"/>
        <v>42173.466863425929</v>
      </c>
      <c r="T3763" s="12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4"/>
        <v>1.0624</v>
      </c>
      <c r="P3764" s="6">
        <f t="shared" si="232"/>
        <v>47.428571428571431</v>
      </c>
      <c r="Q3764" t="s">
        <v>8320</v>
      </c>
      <c r="R3764" t="s">
        <v>8362</v>
      </c>
      <c r="S3764" s="13">
        <f t="shared" si="233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4"/>
        <v>1</v>
      </c>
      <c r="P3765" s="6">
        <f t="shared" si="232"/>
        <v>64.935064935064929</v>
      </c>
      <c r="Q3765" t="s">
        <v>8320</v>
      </c>
      <c r="R3765" t="s">
        <v>8362</v>
      </c>
      <c r="S3765" s="13">
        <f t="shared" si="233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4"/>
        <v>1</v>
      </c>
      <c r="P3766" s="6">
        <f t="shared" si="232"/>
        <v>55.555555555555557</v>
      </c>
      <c r="Q3766" t="s">
        <v>8320</v>
      </c>
      <c r="R3766" t="s">
        <v>8362</v>
      </c>
      <c r="S3766" s="13">
        <f t="shared" si="233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4"/>
        <v>1.1345714285714286</v>
      </c>
      <c r="P3767" s="6">
        <f t="shared" si="232"/>
        <v>74.224299065420567</v>
      </c>
      <c r="Q3767" t="s">
        <v>8320</v>
      </c>
      <c r="R3767" t="s">
        <v>8362</v>
      </c>
      <c r="S3767" s="13">
        <f t="shared" si="233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4"/>
        <v>1.0265010000000001</v>
      </c>
      <c r="P3768" s="6">
        <f t="shared" si="232"/>
        <v>106.9271875</v>
      </c>
      <c r="Q3768" t="s">
        <v>8320</v>
      </c>
      <c r="R3768" t="s">
        <v>8362</v>
      </c>
      <c r="S3768" s="13">
        <f t="shared" si="233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4"/>
        <v>1.1675</v>
      </c>
      <c r="P3769" s="6">
        <f t="shared" si="232"/>
        <v>41.696428571428569</v>
      </c>
      <c r="Q3769" t="s">
        <v>8320</v>
      </c>
      <c r="R3769" t="s">
        <v>8362</v>
      </c>
      <c r="S3769" s="13">
        <f t="shared" si="233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4"/>
        <v>1.0765274999999999</v>
      </c>
      <c r="P3770" s="6">
        <f t="shared" si="232"/>
        <v>74.243275862068955</v>
      </c>
      <c r="Q3770" t="s">
        <v>8320</v>
      </c>
      <c r="R3770" t="s">
        <v>8362</v>
      </c>
      <c r="S3770" s="13">
        <f t="shared" si="233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4"/>
        <v>1</v>
      </c>
      <c r="P3771" s="6">
        <f t="shared" si="232"/>
        <v>73.333333333333329</v>
      </c>
      <c r="Q3771" t="s">
        <v>8320</v>
      </c>
      <c r="R3771" t="s">
        <v>8362</v>
      </c>
      <c r="S3771" s="13">
        <f t="shared" si="233"/>
        <v>42445.598136574074</v>
      </c>
      <c r="T3771" s="12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4"/>
        <v>1</v>
      </c>
      <c r="P3772" s="6">
        <f t="shared" si="232"/>
        <v>100</v>
      </c>
      <c r="Q3772" t="s">
        <v>8320</v>
      </c>
      <c r="R3772" t="s">
        <v>8362</v>
      </c>
      <c r="S3772" s="13">
        <f t="shared" si="233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4"/>
        <v>1.46</v>
      </c>
      <c r="P3773" s="6">
        <f t="shared" si="232"/>
        <v>38.421052631578945</v>
      </c>
      <c r="Q3773" t="s">
        <v>8320</v>
      </c>
      <c r="R3773" t="s">
        <v>8362</v>
      </c>
      <c r="S3773" s="13">
        <f t="shared" si="233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4"/>
        <v>1.1020000000000001</v>
      </c>
      <c r="P3774" s="6">
        <f t="shared" si="232"/>
        <v>166.96969696969697</v>
      </c>
      <c r="Q3774" t="s">
        <v>8320</v>
      </c>
      <c r="R3774" t="s">
        <v>8362</v>
      </c>
      <c r="S3774" s="13">
        <f t="shared" si="233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4"/>
        <v>1.0820000000000001</v>
      </c>
      <c r="P3775" s="6">
        <f t="shared" si="232"/>
        <v>94.912280701754383</v>
      </c>
      <c r="Q3775" t="s">
        <v>8320</v>
      </c>
      <c r="R3775" t="s">
        <v>8362</v>
      </c>
      <c r="S3775" s="13">
        <f t="shared" si="233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4"/>
        <v>1</v>
      </c>
      <c r="P3776" s="6">
        <f t="shared" si="232"/>
        <v>100</v>
      </c>
      <c r="Q3776" t="s">
        <v>8320</v>
      </c>
      <c r="R3776" t="s">
        <v>8362</v>
      </c>
      <c r="S3776" s="13">
        <f t="shared" si="233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4"/>
        <v>1.0024999999999999</v>
      </c>
      <c r="P3777" s="6">
        <f t="shared" si="232"/>
        <v>143.21428571428572</v>
      </c>
      <c r="Q3777" t="s">
        <v>8320</v>
      </c>
      <c r="R3777" t="s">
        <v>8362</v>
      </c>
      <c r="S3777" s="13">
        <f t="shared" si="233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4"/>
        <v>1.0671250000000001</v>
      </c>
      <c r="P3778" s="6">
        <f t="shared" ref="P3778:P3841" si="236">E3778/L3778</f>
        <v>90.819148936170208</v>
      </c>
      <c r="Q3778" t="s">
        <v>8320</v>
      </c>
      <c r="R3778" t="s">
        <v>8362</v>
      </c>
      <c r="S3778" s="13">
        <f t="shared" ref="S3778:S3841" si="237">(((J3778/60)/60)/24)+DATE(1970,1,1)</f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4"/>
        <v>1.4319999999999999</v>
      </c>
      <c r="P3779" s="6">
        <f t="shared" si="236"/>
        <v>48.542372881355931</v>
      </c>
      <c r="Q3779" t="s">
        <v>8320</v>
      </c>
      <c r="R3779" t="s">
        <v>8362</v>
      </c>
      <c r="S3779" s="13">
        <f t="shared" si="237"/>
        <v>41887.111354166671</v>
      </c>
      <c r="T3779" s="12">
        <f t="shared" si="235"/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ref="O3780:O3843" si="238">E3780/D3780</f>
        <v>1.0504166666666668</v>
      </c>
      <c r="P3780" s="6">
        <f t="shared" si="236"/>
        <v>70.027777777777771</v>
      </c>
      <c r="Q3780" t="s">
        <v>8320</v>
      </c>
      <c r="R3780" t="s">
        <v>8362</v>
      </c>
      <c r="S3780" s="13">
        <f t="shared" si="237"/>
        <v>41989.819212962961</v>
      </c>
      <c r="T3780" s="12">
        <f t="shared" ref="T3780:T3843" si="239">(((I3780/60)/60)/24)+DATE(1970,1,1)</f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8"/>
        <v>1.0398000000000001</v>
      </c>
      <c r="P3781" s="6">
        <f t="shared" si="236"/>
        <v>135.62608695652173</v>
      </c>
      <c r="Q3781" t="s">
        <v>8320</v>
      </c>
      <c r="R3781" t="s">
        <v>8362</v>
      </c>
      <c r="S3781" s="13">
        <f t="shared" si="237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8"/>
        <v>1.2</v>
      </c>
      <c r="P3782" s="6">
        <f t="shared" si="236"/>
        <v>100</v>
      </c>
      <c r="Q3782" t="s">
        <v>8320</v>
      </c>
      <c r="R3782" t="s">
        <v>8362</v>
      </c>
      <c r="S3782" s="13">
        <f t="shared" si="237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8"/>
        <v>1.0966666666666667</v>
      </c>
      <c r="P3783" s="6">
        <f t="shared" si="236"/>
        <v>94.90384615384616</v>
      </c>
      <c r="Q3783" t="s">
        <v>8320</v>
      </c>
      <c r="R3783" t="s">
        <v>8362</v>
      </c>
      <c r="S3783" s="13">
        <f t="shared" si="237"/>
        <v>41865.882928240739</v>
      </c>
      <c r="T3783" s="12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8"/>
        <v>1.0175000000000001</v>
      </c>
      <c r="P3784" s="6">
        <f t="shared" si="236"/>
        <v>75.370370370370367</v>
      </c>
      <c r="Q3784" t="s">
        <v>8320</v>
      </c>
      <c r="R3784" t="s">
        <v>8362</v>
      </c>
      <c r="S3784" s="13">
        <f t="shared" si="237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8"/>
        <v>1.2891666666666666</v>
      </c>
      <c r="P3785" s="6">
        <f t="shared" si="236"/>
        <v>64.458333333333329</v>
      </c>
      <c r="Q3785" t="s">
        <v>8320</v>
      </c>
      <c r="R3785" t="s">
        <v>8362</v>
      </c>
      <c r="S3785" s="13">
        <f t="shared" si="237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8"/>
        <v>1.1499999999999999</v>
      </c>
      <c r="P3786" s="6">
        <f t="shared" si="236"/>
        <v>115</v>
      </c>
      <c r="Q3786" t="s">
        <v>8320</v>
      </c>
      <c r="R3786" t="s">
        <v>8362</v>
      </c>
      <c r="S3786" s="13">
        <f t="shared" si="237"/>
        <v>42531.980694444443</v>
      </c>
      <c r="T3786" s="12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8"/>
        <v>1.5075000000000001</v>
      </c>
      <c r="P3787" s="6">
        <f t="shared" si="236"/>
        <v>100.5</v>
      </c>
      <c r="Q3787" t="s">
        <v>8320</v>
      </c>
      <c r="R3787" t="s">
        <v>8362</v>
      </c>
      <c r="S3787" s="13">
        <f t="shared" si="237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8"/>
        <v>1.1096666666666666</v>
      </c>
      <c r="P3788" s="6">
        <f t="shared" si="236"/>
        <v>93.774647887323937</v>
      </c>
      <c r="Q3788" t="s">
        <v>8320</v>
      </c>
      <c r="R3788" t="s">
        <v>8362</v>
      </c>
      <c r="S3788" s="13">
        <f t="shared" si="237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8"/>
        <v>1.0028571428571429</v>
      </c>
      <c r="P3789" s="6">
        <f t="shared" si="236"/>
        <v>35.1</v>
      </c>
      <c r="Q3789" t="s">
        <v>8320</v>
      </c>
      <c r="R3789" t="s">
        <v>8362</v>
      </c>
      <c r="S3789" s="13">
        <f t="shared" si="237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8"/>
        <v>6.6666666666666671E-3</v>
      </c>
      <c r="P3790" s="6">
        <f t="shared" si="236"/>
        <v>500</v>
      </c>
      <c r="Q3790" t="s">
        <v>8320</v>
      </c>
      <c r="R3790" t="s">
        <v>8362</v>
      </c>
      <c r="S3790" s="13">
        <f t="shared" si="237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8"/>
        <v>3.267605633802817E-2</v>
      </c>
      <c r="P3791" s="6">
        <f t="shared" si="236"/>
        <v>29</v>
      </c>
      <c r="Q3791" t="s">
        <v>8320</v>
      </c>
      <c r="R3791" t="s">
        <v>8362</v>
      </c>
      <c r="S3791" s="13">
        <f t="shared" si="237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8"/>
        <v>0</v>
      </c>
      <c r="P3792" s="6" t="e">
        <f t="shared" si="236"/>
        <v>#DIV/0!</v>
      </c>
      <c r="Q3792" t="s">
        <v>8320</v>
      </c>
      <c r="R3792" t="s">
        <v>8362</v>
      </c>
      <c r="S3792" s="13">
        <f t="shared" si="237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8"/>
        <v>0</v>
      </c>
      <c r="P3793" s="6" t="e">
        <f t="shared" si="236"/>
        <v>#DIV/0!</v>
      </c>
      <c r="Q3793" t="s">
        <v>8320</v>
      </c>
      <c r="R3793" t="s">
        <v>8362</v>
      </c>
      <c r="S3793" s="13">
        <f t="shared" si="237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8"/>
        <v>2.8E-3</v>
      </c>
      <c r="P3794" s="6">
        <f t="shared" si="236"/>
        <v>17.5</v>
      </c>
      <c r="Q3794" t="s">
        <v>8320</v>
      </c>
      <c r="R3794" t="s">
        <v>8362</v>
      </c>
      <c r="S3794" s="13">
        <f t="shared" si="237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8"/>
        <v>0.59657142857142853</v>
      </c>
      <c r="P3795" s="6">
        <f t="shared" si="236"/>
        <v>174</v>
      </c>
      <c r="Q3795" t="s">
        <v>8320</v>
      </c>
      <c r="R3795" t="s">
        <v>8362</v>
      </c>
      <c r="S3795" s="13">
        <f t="shared" si="237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8"/>
        <v>0.01</v>
      </c>
      <c r="P3796" s="6">
        <f t="shared" si="236"/>
        <v>50</v>
      </c>
      <c r="Q3796" t="s">
        <v>8320</v>
      </c>
      <c r="R3796" t="s">
        <v>8362</v>
      </c>
      <c r="S3796" s="13">
        <f t="shared" si="237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8"/>
        <v>1.6666666666666666E-2</v>
      </c>
      <c r="P3797" s="6">
        <f t="shared" si="236"/>
        <v>5</v>
      </c>
      <c r="Q3797" t="s">
        <v>8320</v>
      </c>
      <c r="R3797" t="s">
        <v>8362</v>
      </c>
      <c r="S3797" s="13">
        <f t="shared" si="237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8"/>
        <v>4.4444444444444447E-5</v>
      </c>
      <c r="P3798" s="6">
        <f t="shared" si="236"/>
        <v>1</v>
      </c>
      <c r="Q3798" t="s">
        <v>8320</v>
      </c>
      <c r="R3798" t="s">
        <v>8362</v>
      </c>
      <c r="S3798" s="13">
        <f t="shared" si="237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8"/>
        <v>0.89666666666666661</v>
      </c>
      <c r="P3799" s="6">
        <f t="shared" si="236"/>
        <v>145.40540540540542</v>
      </c>
      <c r="Q3799" t="s">
        <v>8320</v>
      </c>
      <c r="R3799" t="s">
        <v>8362</v>
      </c>
      <c r="S3799" s="13">
        <f t="shared" si="237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8"/>
        <v>1.4642857142857143E-2</v>
      </c>
      <c r="P3800" s="6">
        <f t="shared" si="236"/>
        <v>205</v>
      </c>
      <c r="Q3800" t="s">
        <v>8320</v>
      </c>
      <c r="R3800" t="s">
        <v>8362</v>
      </c>
      <c r="S3800" s="13">
        <f t="shared" si="237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8"/>
        <v>4.02E-2</v>
      </c>
      <c r="P3801" s="6">
        <f t="shared" si="236"/>
        <v>100.5</v>
      </c>
      <c r="Q3801" t="s">
        <v>8320</v>
      </c>
      <c r="R3801" t="s">
        <v>8362</v>
      </c>
      <c r="S3801" s="13">
        <f t="shared" si="237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8"/>
        <v>4.0045454545454544E-2</v>
      </c>
      <c r="P3802" s="6">
        <f t="shared" si="236"/>
        <v>55.0625</v>
      </c>
      <c r="Q3802" t="s">
        <v>8320</v>
      </c>
      <c r="R3802" t="s">
        <v>8362</v>
      </c>
      <c r="S3802" s="13">
        <f t="shared" si="237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8"/>
        <v>8.5199999999999998E-2</v>
      </c>
      <c r="P3803" s="6">
        <f t="shared" si="236"/>
        <v>47.333333333333336</v>
      </c>
      <c r="Q3803" t="s">
        <v>8320</v>
      </c>
      <c r="R3803" t="s">
        <v>8362</v>
      </c>
      <c r="S3803" s="13">
        <f t="shared" si="237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8"/>
        <v>0</v>
      </c>
      <c r="P3804" s="6" t="e">
        <f t="shared" si="236"/>
        <v>#DIV/0!</v>
      </c>
      <c r="Q3804" t="s">
        <v>8320</v>
      </c>
      <c r="R3804" t="s">
        <v>8362</v>
      </c>
      <c r="S3804" s="13">
        <f t="shared" si="237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8"/>
        <v>0.19650000000000001</v>
      </c>
      <c r="P3805" s="6">
        <f t="shared" si="236"/>
        <v>58.95</v>
      </c>
      <c r="Q3805" t="s">
        <v>8320</v>
      </c>
      <c r="R3805" t="s">
        <v>8362</v>
      </c>
      <c r="S3805" s="13">
        <f t="shared" si="237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8"/>
        <v>0</v>
      </c>
      <c r="P3806" s="6" t="e">
        <f t="shared" si="236"/>
        <v>#DIV/0!</v>
      </c>
      <c r="Q3806" t="s">
        <v>8320</v>
      </c>
      <c r="R3806" t="s">
        <v>8362</v>
      </c>
      <c r="S3806" s="13">
        <f t="shared" si="237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8"/>
        <v>2.0000000000000002E-5</v>
      </c>
      <c r="P3807" s="6">
        <f t="shared" si="236"/>
        <v>1.5</v>
      </c>
      <c r="Q3807" t="s">
        <v>8320</v>
      </c>
      <c r="R3807" t="s">
        <v>8362</v>
      </c>
      <c r="S3807" s="13">
        <f t="shared" si="237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8"/>
        <v>6.6666666666666664E-4</v>
      </c>
      <c r="P3808" s="6">
        <f t="shared" si="236"/>
        <v>5</v>
      </c>
      <c r="Q3808" t="s">
        <v>8320</v>
      </c>
      <c r="R3808" t="s">
        <v>8362</v>
      </c>
      <c r="S3808" s="13">
        <f t="shared" si="237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8"/>
        <v>0.30333333333333334</v>
      </c>
      <c r="P3809" s="6">
        <f t="shared" si="236"/>
        <v>50.555555555555557</v>
      </c>
      <c r="Q3809" t="s">
        <v>8320</v>
      </c>
      <c r="R3809" t="s">
        <v>8362</v>
      </c>
      <c r="S3809" s="13">
        <f t="shared" si="237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8"/>
        <v>1</v>
      </c>
      <c r="P3810" s="6">
        <f t="shared" si="236"/>
        <v>41.666666666666664</v>
      </c>
      <c r="Q3810" t="s">
        <v>8320</v>
      </c>
      <c r="R3810" t="s">
        <v>8321</v>
      </c>
      <c r="S3810" s="13">
        <f t="shared" si="237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8"/>
        <v>1.0125</v>
      </c>
      <c r="P3811" s="6">
        <f t="shared" si="236"/>
        <v>53.289473684210527</v>
      </c>
      <c r="Q3811" t="s">
        <v>8320</v>
      </c>
      <c r="R3811" t="s">
        <v>8321</v>
      </c>
      <c r="S3811" s="13">
        <f t="shared" si="237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8"/>
        <v>1.2173333333333334</v>
      </c>
      <c r="P3812" s="6">
        <f t="shared" si="236"/>
        <v>70.230769230769226</v>
      </c>
      <c r="Q3812" t="s">
        <v>8320</v>
      </c>
      <c r="R3812" t="s">
        <v>8321</v>
      </c>
      <c r="S3812" s="13">
        <f t="shared" si="237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8"/>
        <v>3.3</v>
      </c>
      <c r="P3813" s="6">
        <f t="shared" si="236"/>
        <v>43.421052631578945</v>
      </c>
      <c r="Q3813" t="s">
        <v>8320</v>
      </c>
      <c r="R3813" t="s">
        <v>8321</v>
      </c>
      <c r="S3813" s="13">
        <f t="shared" si="237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8"/>
        <v>1.0954999999999999</v>
      </c>
      <c r="P3814" s="6">
        <f t="shared" si="236"/>
        <v>199.18181818181819</v>
      </c>
      <c r="Q3814" t="s">
        <v>8320</v>
      </c>
      <c r="R3814" t="s">
        <v>8321</v>
      </c>
      <c r="S3814" s="13">
        <f t="shared" si="237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8"/>
        <v>1.0095190476190474</v>
      </c>
      <c r="P3815" s="6">
        <f t="shared" si="236"/>
        <v>78.518148148148143</v>
      </c>
      <c r="Q3815" t="s">
        <v>8320</v>
      </c>
      <c r="R3815" t="s">
        <v>8321</v>
      </c>
      <c r="S3815" s="13">
        <f t="shared" si="237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8"/>
        <v>1.4013333333333333</v>
      </c>
      <c r="P3816" s="6">
        <f t="shared" si="236"/>
        <v>61.823529411764703</v>
      </c>
      <c r="Q3816" t="s">
        <v>8320</v>
      </c>
      <c r="R3816" t="s">
        <v>8321</v>
      </c>
      <c r="S3816" s="13">
        <f t="shared" si="237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8"/>
        <v>1.0000100000000001</v>
      </c>
      <c r="P3817" s="6">
        <f t="shared" si="236"/>
        <v>50.000500000000002</v>
      </c>
      <c r="Q3817" t="s">
        <v>8320</v>
      </c>
      <c r="R3817" t="s">
        <v>8321</v>
      </c>
      <c r="S3817" s="13">
        <f t="shared" si="237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8"/>
        <v>1.19238</v>
      </c>
      <c r="P3818" s="6">
        <f t="shared" si="236"/>
        <v>48.339729729729726</v>
      </c>
      <c r="Q3818" t="s">
        <v>8320</v>
      </c>
      <c r="R3818" t="s">
        <v>8321</v>
      </c>
      <c r="S3818" s="13">
        <f t="shared" si="237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8"/>
        <v>1.0725</v>
      </c>
      <c r="P3819" s="6">
        <f t="shared" si="236"/>
        <v>107.25</v>
      </c>
      <c r="Q3819" t="s">
        <v>8320</v>
      </c>
      <c r="R3819" t="s">
        <v>8321</v>
      </c>
      <c r="S3819" s="13">
        <f t="shared" si="237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8"/>
        <v>2.2799999999999998</v>
      </c>
      <c r="P3820" s="6">
        <f t="shared" si="236"/>
        <v>57</v>
      </c>
      <c r="Q3820" t="s">
        <v>8320</v>
      </c>
      <c r="R3820" t="s">
        <v>8321</v>
      </c>
      <c r="S3820" s="13">
        <f t="shared" si="237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8"/>
        <v>1.0640000000000001</v>
      </c>
      <c r="P3821" s="6">
        <f t="shared" si="236"/>
        <v>40.92307692307692</v>
      </c>
      <c r="Q3821" t="s">
        <v>8320</v>
      </c>
      <c r="R3821" t="s">
        <v>8321</v>
      </c>
      <c r="S3821" s="13">
        <f t="shared" si="237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8"/>
        <v>1.4333333333333333</v>
      </c>
      <c r="P3822" s="6">
        <f t="shared" si="236"/>
        <v>21.5</v>
      </c>
      <c r="Q3822" t="s">
        <v>8320</v>
      </c>
      <c r="R3822" t="s">
        <v>8321</v>
      </c>
      <c r="S3822" s="13">
        <f t="shared" si="237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8"/>
        <v>1.0454285714285714</v>
      </c>
      <c r="P3823" s="6">
        <f t="shared" si="236"/>
        <v>79.543478260869563</v>
      </c>
      <c r="Q3823" t="s">
        <v>8320</v>
      </c>
      <c r="R3823" t="s">
        <v>8321</v>
      </c>
      <c r="S3823" s="13">
        <f t="shared" si="237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8"/>
        <v>1.1002000000000001</v>
      </c>
      <c r="P3824" s="6">
        <f t="shared" si="236"/>
        <v>72.381578947368425</v>
      </c>
      <c r="Q3824" t="s">
        <v>8320</v>
      </c>
      <c r="R3824" t="s">
        <v>8321</v>
      </c>
      <c r="S3824" s="13">
        <f t="shared" si="237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8"/>
        <v>1.06</v>
      </c>
      <c r="P3825" s="6">
        <f t="shared" si="236"/>
        <v>64.634146341463421</v>
      </c>
      <c r="Q3825" t="s">
        <v>8320</v>
      </c>
      <c r="R3825" t="s">
        <v>8321</v>
      </c>
      <c r="S3825" s="13">
        <f t="shared" si="237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8"/>
        <v>1.08</v>
      </c>
      <c r="P3826" s="6">
        <f t="shared" si="236"/>
        <v>38.571428571428569</v>
      </c>
      <c r="Q3826" t="s">
        <v>8320</v>
      </c>
      <c r="R3826" t="s">
        <v>8321</v>
      </c>
      <c r="S3826" s="13">
        <f t="shared" si="237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8"/>
        <v>1.0542</v>
      </c>
      <c r="P3827" s="6">
        <f t="shared" si="236"/>
        <v>107.57142857142857</v>
      </c>
      <c r="Q3827" t="s">
        <v>8320</v>
      </c>
      <c r="R3827" t="s">
        <v>8321</v>
      </c>
      <c r="S3827" s="13">
        <f t="shared" si="237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8"/>
        <v>1.1916666666666667</v>
      </c>
      <c r="P3828" s="6">
        <f t="shared" si="236"/>
        <v>27.5</v>
      </c>
      <c r="Q3828" t="s">
        <v>8320</v>
      </c>
      <c r="R3828" t="s">
        <v>8321</v>
      </c>
      <c r="S3828" s="13">
        <f t="shared" si="237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8"/>
        <v>1.5266666666666666</v>
      </c>
      <c r="P3829" s="6">
        <f t="shared" si="236"/>
        <v>70.461538461538467</v>
      </c>
      <c r="Q3829" t="s">
        <v>8320</v>
      </c>
      <c r="R3829" t="s">
        <v>8321</v>
      </c>
      <c r="S3829" s="13">
        <f t="shared" si="237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8"/>
        <v>1</v>
      </c>
      <c r="P3830" s="6">
        <f t="shared" si="236"/>
        <v>178.57142857142858</v>
      </c>
      <c r="Q3830" t="s">
        <v>8320</v>
      </c>
      <c r="R3830" t="s">
        <v>8321</v>
      </c>
      <c r="S3830" s="13">
        <f t="shared" si="237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8"/>
        <v>1.002</v>
      </c>
      <c r="P3831" s="6">
        <f t="shared" si="236"/>
        <v>62.625</v>
      </c>
      <c r="Q3831" t="s">
        <v>8320</v>
      </c>
      <c r="R3831" t="s">
        <v>8321</v>
      </c>
      <c r="S3831" s="13">
        <f t="shared" si="237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8"/>
        <v>2.25</v>
      </c>
      <c r="P3832" s="6">
        <f t="shared" si="236"/>
        <v>75</v>
      </c>
      <c r="Q3832" t="s">
        <v>8320</v>
      </c>
      <c r="R3832" t="s">
        <v>8321</v>
      </c>
      <c r="S3832" s="13">
        <f t="shared" si="237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8"/>
        <v>1.0602199999999999</v>
      </c>
      <c r="P3833" s="6">
        <f t="shared" si="236"/>
        <v>58.901111111111113</v>
      </c>
      <c r="Q3833" t="s">
        <v>8320</v>
      </c>
      <c r="R3833" t="s">
        <v>8321</v>
      </c>
      <c r="S3833" s="13">
        <f t="shared" si="237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8"/>
        <v>1.0466666666666666</v>
      </c>
      <c r="P3834" s="6">
        <f t="shared" si="236"/>
        <v>139.55555555555554</v>
      </c>
      <c r="Q3834" t="s">
        <v>8320</v>
      </c>
      <c r="R3834" t="s">
        <v>8321</v>
      </c>
      <c r="S3834" s="13">
        <f t="shared" si="237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8"/>
        <v>1.1666666666666667</v>
      </c>
      <c r="P3835" s="6">
        <f t="shared" si="236"/>
        <v>70</v>
      </c>
      <c r="Q3835" t="s">
        <v>8320</v>
      </c>
      <c r="R3835" t="s">
        <v>8321</v>
      </c>
      <c r="S3835" s="13">
        <f t="shared" si="237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8"/>
        <v>1.0903333333333334</v>
      </c>
      <c r="P3836" s="6">
        <f t="shared" si="236"/>
        <v>57.385964912280699</v>
      </c>
      <c r="Q3836" t="s">
        <v>8320</v>
      </c>
      <c r="R3836" t="s">
        <v>8321</v>
      </c>
      <c r="S3836" s="13">
        <f t="shared" si="237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8"/>
        <v>1.6</v>
      </c>
      <c r="P3837" s="6">
        <f t="shared" si="236"/>
        <v>40</v>
      </c>
      <c r="Q3837" t="s">
        <v>8320</v>
      </c>
      <c r="R3837" t="s">
        <v>8321</v>
      </c>
      <c r="S3837" s="13">
        <f t="shared" si="237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8"/>
        <v>1.125</v>
      </c>
      <c r="P3838" s="6">
        <f t="shared" si="236"/>
        <v>64.285714285714292</v>
      </c>
      <c r="Q3838" t="s">
        <v>8320</v>
      </c>
      <c r="R3838" t="s">
        <v>8321</v>
      </c>
      <c r="S3838" s="13">
        <f t="shared" si="237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8"/>
        <v>1.0209999999999999</v>
      </c>
      <c r="P3839" s="6">
        <f t="shared" si="236"/>
        <v>120.11764705882354</v>
      </c>
      <c r="Q3839" t="s">
        <v>8320</v>
      </c>
      <c r="R3839" t="s">
        <v>8321</v>
      </c>
      <c r="S3839" s="13">
        <f t="shared" si="237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8"/>
        <v>1.00824</v>
      </c>
      <c r="P3840" s="6">
        <f t="shared" si="236"/>
        <v>1008.24</v>
      </c>
      <c r="Q3840" t="s">
        <v>8320</v>
      </c>
      <c r="R3840" t="s">
        <v>8321</v>
      </c>
      <c r="S3840" s="13">
        <f t="shared" si="237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8"/>
        <v>1.0125</v>
      </c>
      <c r="P3841" s="6">
        <f t="shared" si="236"/>
        <v>63.28125</v>
      </c>
      <c r="Q3841" t="s">
        <v>8320</v>
      </c>
      <c r="R3841" t="s">
        <v>8321</v>
      </c>
      <c r="S3841" s="13">
        <f t="shared" si="237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8"/>
        <v>65</v>
      </c>
      <c r="P3842" s="6">
        <f t="shared" ref="P3842:P3905" si="240">E3842/L3842</f>
        <v>21.666666666666668</v>
      </c>
      <c r="Q3842" t="s">
        <v>8320</v>
      </c>
      <c r="R3842" t="s">
        <v>8321</v>
      </c>
      <c r="S3842" s="13">
        <f t="shared" ref="S3842:S3905" si="241">(((J3842/60)/60)/24)+DATE(1970,1,1)</f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38"/>
        <v>8.72E-2</v>
      </c>
      <c r="P3843" s="6">
        <f t="shared" si="240"/>
        <v>25.647058823529413</v>
      </c>
      <c r="Q3843" t="s">
        <v>8320</v>
      </c>
      <c r="R3843" t="s">
        <v>8321</v>
      </c>
      <c r="S3843" s="13">
        <f t="shared" si="241"/>
        <v>41780.785729166666</v>
      </c>
      <c r="T3843" s="12">
        <f t="shared" si="239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ref="O3844:O3907" si="242">E3844/D3844</f>
        <v>0.21940000000000001</v>
      </c>
      <c r="P3844" s="6">
        <f t="shared" si="240"/>
        <v>47.695652173913047</v>
      </c>
      <c r="Q3844" t="s">
        <v>8320</v>
      </c>
      <c r="R3844" t="s">
        <v>8321</v>
      </c>
      <c r="S3844" s="13">
        <f t="shared" si="241"/>
        <v>41740.493657407409</v>
      </c>
      <c r="T3844" s="12">
        <f t="shared" ref="T3844:T3907" si="243"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2"/>
        <v>0.21299999999999999</v>
      </c>
      <c r="P3845" s="6">
        <f t="shared" si="240"/>
        <v>56.05263157894737</v>
      </c>
      <c r="Q3845" t="s">
        <v>8320</v>
      </c>
      <c r="R3845" t="s">
        <v>8321</v>
      </c>
      <c r="S3845" s="13">
        <f t="shared" si="241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2"/>
        <v>0.41489795918367345</v>
      </c>
      <c r="P3846" s="6">
        <f t="shared" si="240"/>
        <v>81.319999999999993</v>
      </c>
      <c r="Q3846" t="s">
        <v>8320</v>
      </c>
      <c r="R3846" t="s">
        <v>8321</v>
      </c>
      <c r="S3846" s="13">
        <f t="shared" si="241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2"/>
        <v>2.1049999999999999E-2</v>
      </c>
      <c r="P3847" s="6">
        <f t="shared" si="240"/>
        <v>70.166666666666671</v>
      </c>
      <c r="Q3847" t="s">
        <v>8320</v>
      </c>
      <c r="R3847" t="s">
        <v>8321</v>
      </c>
      <c r="S3847" s="13">
        <f t="shared" si="241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2"/>
        <v>2.7E-2</v>
      </c>
      <c r="P3848" s="6">
        <f t="shared" si="240"/>
        <v>23.625</v>
      </c>
      <c r="Q3848" t="s">
        <v>8320</v>
      </c>
      <c r="R3848" t="s">
        <v>8321</v>
      </c>
      <c r="S3848" s="13">
        <f t="shared" si="241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2"/>
        <v>0.16161904761904761</v>
      </c>
      <c r="P3849" s="6">
        <f t="shared" si="240"/>
        <v>188.55555555555554</v>
      </c>
      <c r="Q3849" t="s">
        <v>8320</v>
      </c>
      <c r="R3849" t="s">
        <v>8321</v>
      </c>
      <c r="S3849" s="13">
        <f t="shared" si="241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2"/>
        <v>0.16376923076923078</v>
      </c>
      <c r="P3850" s="6">
        <f t="shared" si="240"/>
        <v>49.511627906976742</v>
      </c>
      <c r="Q3850" t="s">
        <v>8320</v>
      </c>
      <c r="R3850" t="s">
        <v>8321</v>
      </c>
      <c r="S3850" s="13">
        <f t="shared" si="241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2"/>
        <v>7.0433333333333334E-2</v>
      </c>
      <c r="P3851" s="6">
        <f t="shared" si="240"/>
        <v>75.464285714285708</v>
      </c>
      <c r="Q3851" t="s">
        <v>8320</v>
      </c>
      <c r="R3851" t="s">
        <v>8321</v>
      </c>
      <c r="S3851" s="13">
        <f t="shared" si="241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2"/>
        <v>3.7999999999999999E-2</v>
      </c>
      <c r="P3852" s="6">
        <f t="shared" si="240"/>
        <v>9.5</v>
      </c>
      <c r="Q3852" t="s">
        <v>8320</v>
      </c>
      <c r="R3852" t="s">
        <v>8321</v>
      </c>
      <c r="S3852" s="13">
        <f t="shared" si="241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2"/>
        <v>0.34079999999999999</v>
      </c>
      <c r="P3853" s="6">
        <f t="shared" si="240"/>
        <v>35.5</v>
      </c>
      <c r="Q3853" t="s">
        <v>8320</v>
      </c>
      <c r="R3853" t="s">
        <v>8321</v>
      </c>
      <c r="S3853" s="13">
        <f t="shared" si="241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2"/>
        <v>2E-3</v>
      </c>
      <c r="P3854" s="6">
        <f t="shared" si="240"/>
        <v>10</v>
      </c>
      <c r="Q3854" t="s">
        <v>8320</v>
      </c>
      <c r="R3854" t="s">
        <v>8321</v>
      </c>
      <c r="S3854" s="13">
        <f t="shared" si="241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2"/>
        <v>2.5999999999999998E-4</v>
      </c>
      <c r="P3855" s="6">
        <f t="shared" si="240"/>
        <v>13</v>
      </c>
      <c r="Q3855" t="s">
        <v>8320</v>
      </c>
      <c r="R3855" t="s">
        <v>8321</v>
      </c>
      <c r="S3855" s="13">
        <f t="shared" si="241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2"/>
        <v>0.16254545454545455</v>
      </c>
      <c r="P3856" s="6">
        <f t="shared" si="240"/>
        <v>89.4</v>
      </c>
      <c r="Q3856" t="s">
        <v>8320</v>
      </c>
      <c r="R3856" t="s">
        <v>8321</v>
      </c>
      <c r="S3856" s="13">
        <f t="shared" si="241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2"/>
        <v>2.5000000000000001E-2</v>
      </c>
      <c r="P3857" s="6">
        <f t="shared" si="240"/>
        <v>25</v>
      </c>
      <c r="Q3857" t="s">
        <v>8320</v>
      </c>
      <c r="R3857" t="s">
        <v>8321</v>
      </c>
      <c r="S3857" s="13">
        <f t="shared" si="241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2"/>
        <v>2.0000000000000001E-4</v>
      </c>
      <c r="P3858" s="6">
        <f t="shared" si="240"/>
        <v>1</v>
      </c>
      <c r="Q3858" t="s">
        <v>8320</v>
      </c>
      <c r="R3858" t="s">
        <v>8321</v>
      </c>
      <c r="S3858" s="13">
        <f t="shared" si="241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2"/>
        <v>5.1999999999999998E-2</v>
      </c>
      <c r="P3859" s="6">
        <f t="shared" si="240"/>
        <v>65</v>
      </c>
      <c r="Q3859" t="s">
        <v>8320</v>
      </c>
      <c r="R3859" t="s">
        <v>8321</v>
      </c>
      <c r="S3859" s="13">
        <f t="shared" si="241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2"/>
        <v>0.02</v>
      </c>
      <c r="P3860" s="6">
        <f t="shared" si="240"/>
        <v>10</v>
      </c>
      <c r="Q3860" t="s">
        <v>8320</v>
      </c>
      <c r="R3860" t="s">
        <v>8321</v>
      </c>
      <c r="S3860" s="13">
        <f t="shared" si="241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2"/>
        <v>4.0000000000000002E-4</v>
      </c>
      <c r="P3861" s="6">
        <f t="shared" si="240"/>
        <v>1</v>
      </c>
      <c r="Q3861" t="s">
        <v>8320</v>
      </c>
      <c r="R3861" t="s">
        <v>8321</v>
      </c>
      <c r="S3861" s="13">
        <f t="shared" si="241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2"/>
        <v>0.17666666666666667</v>
      </c>
      <c r="P3862" s="6">
        <f t="shared" si="240"/>
        <v>81.538461538461533</v>
      </c>
      <c r="Q3862" t="s">
        <v>8320</v>
      </c>
      <c r="R3862" t="s">
        <v>8321</v>
      </c>
      <c r="S3862" s="13">
        <f t="shared" si="241"/>
        <v>41833.660995370366</v>
      </c>
      <c r="T3862" s="12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2"/>
        <v>0.05</v>
      </c>
      <c r="P3863" s="6">
        <f t="shared" si="240"/>
        <v>100</v>
      </c>
      <c r="Q3863" t="s">
        <v>8320</v>
      </c>
      <c r="R3863" t="s">
        <v>8321</v>
      </c>
      <c r="S3863" s="13">
        <f t="shared" si="241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2"/>
        <v>1.3333333333333334E-4</v>
      </c>
      <c r="P3864" s="6">
        <f t="shared" si="240"/>
        <v>1</v>
      </c>
      <c r="Q3864" t="s">
        <v>8320</v>
      </c>
      <c r="R3864" t="s">
        <v>8321</v>
      </c>
      <c r="S3864" s="13">
        <f t="shared" si="241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2"/>
        <v>0</v>
      </c>
      <c r="P3865" s="6" t="e">
        <f t="shared" si="240"/>
        <v>#DIV/0!</v>
      </c>
      <c r="Q3865" t="s">
        <v>8320</v>
      </c>
      <c r="R3865" t="s">
        <v>8321</v>
      </c>
      <c r="S3865" s="13">
        <f t="shared" si="241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2"/>
        <v>1.2E-2</v>
      </c>
      <c r="P3866" s="6">
        <f t="shared" si="240"/>
        <v>20</v>
      </c>
      <c r="Q3866" t="s">
        <v>8320</v>
      </c>
      <c r="R3866" t="s">
        <v>8321</v>
      </c>
      <c r="S3866" s="13">
        <f t="shared" si="241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2"/>
        <v>0.26937422295897223</v>
      </c>
      <c r="P3867" s="6">
        <f t="shared" si="240"/>
        <v>46.428571428571431</v>
      </c>
      <c r="Q3867" t="s">
        <v>8320</v>
      </c>
      <c r="R3867" t="s">
        <v>8321</v>
      </c>
      <c r="S3867" s="13">
        <f t="shared" si="241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2"/>
        <v>5.4999999999999997E-3</v>
      </c>
      <c r="P3868" s="6">
        <f t="shared" si="240"/>
        <v>5.5</v>
      </c>
      <c r="Q3868" t="s">
        <v>8320</v>
      </c>
      <c r="R3868" t="s">
        <v>8321</v>
      </c>
      <c r="S3868" s="13">
        <f t="shared" si="241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2"/>
        <v>0.1255</v>
      </c>
      <c r="P3869" s="6">
        <f t="shared" si="240"/>
        <v>50.2</v>
      </c>
      <c r="Q3869" t="s">
        <v>8320</v>
      </c>
      <c r="R3869" t="s">
        <v>8321</v>
      </c>
      <c r="S3869" s="13">
        <f t="shared" si="241"/>
        <v>42509.814108796301</v>
      </c>
      <c r="T3869" s="12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2"/>
        <v>2E-3</v>
      </c>
      <c r="P3870" s="6">
        <f t="shared" si="240"/>
        <v>10</v>
      </c>
      <c r="Q3870" t="s">
        <v>8320</v>
      </c>
      <c r="R3870" t="s">
        <v>8362</v>
      </c>
      <c r="S3870" s="13">
        <f t="shared" si="241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2"/>
        <v>3.44748684310884E-2</v>
      </c>
      <c r="P3871" s="6">
        <f t="shared" si="240"/>
        <v>30.133333333333333</v>
      </c>
      <c r="Q3871" t="s">
        <v>8320</v>
      </c>
      <c r="R3871" t="s">
        <v>8362</v>
      </c>
      <c r="S3871" s="13">
        <f t="shared" si="241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2"/>
        <v>0.15</v>
      </c>
      <c r="P3872" s="6">
        <f t="shared" si="240"/>
        <v>150</v>
      </c>
      <c r="Q3872" t="s">
        <v>8320</v>
      </c>
      <c r="R3872" t="s">
        <v>8362</v>
      </c>
      <c r="S3872" s="13">
        <f t="shared" si="241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2"/>
        <v>2.6666666666666668E-2</v>
      </c>
      <c r="P3873" s="6">
        <f t="shared" si="240"/>
        <v>13.333333333333334</v>
      </c>
      <c r="Q3873" t="s">
        <v>8320</v>
      </c>
      <c r="R3873" t="s">
        <v>8362</v>
      </c>
      <c r="S3873" s="13">
        <f t="shared" si="241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2"/>
        <v>0</v>
      </c>
      <c r="P3874" s="6" t="e">
        <f t="shared" si="240"/>
        <v>#DIV/0!</v>
      </c>
      <c r="Q3874" t="s">
        <v>8320</v>
      </c>
      <c r="R3874" t="s">
        <v>8362</v>
      </c>
      <c r="S3874" s="13">
        <f t="shared" si="241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2"/>
        <v>0</v>
      </c>
      <c r="P3875" s="6" t="e">
        <f t="shared" si="240"/>
        <v>#DIV/0!</v>
      </c>
      <c r="Q3875" t="s">
        <v>8320</v>
      </c>
      <c r="R3875" t="s">
        <v>8362</v>
      </c>
      <c r="S3875" s="13">
        <f t="shared" si="241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2"/>
        <v>0</v>
      </c>
      <c r="P3876" s="6" t="e">
        <f t="shared" si="240"/>
        <v>#DIV/0!</v>
      </c>
      <c r="Q3876" t="s">
        <v>8320</v>
      </c>
      <c r="R3876" t="s">
        <v>8362</v>
      </c>
      <c r="S3876" s="13">
        <f t="shared" si="241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2"/>
        <v>0</v>
      </c>
      <c r="P3877" s="6" t="e">
        <f t="shared" si="240"/>
        <v>#DIV/0!</v>
      </c>
      <c r="Q3877" t="s">
        <v>8320</v>
      </c>
      <c r="R3877" t="s">
        <v>8362</v>
      </c>
      <c r="S3877" s="13">
        <f t="shared" si="241"/>
        <v>42615.346817129626</v>
      </c>
      <c r="T3877" s="12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2"/>
        <v>0.52794871794871789</v>
      </c>
      <c r="P3878" s="6">
        <f t="shared" si="240"/>
        <v>44.760869565217391</v>
      </c>
      <c r="Q3878" t="s">
        <v>8320</v>
      </c>
      <c r="R3878" t="s">
        <v>8362</v>
      </c>
      <c r="S3878" s="13">
        <f t="shared" si="241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2"/>
        <v>4.9639999999999997E-2</v>
      </c>
      <c r="P3879" s="6">
        <f t="shared" si="240"/>
        <v>88.642857142857139</v>
      </c>
      <c r="Q3879" t="s">
        <v>8320</v>
      </c>
      <c r="R3879" t="s">
        <v>8362</v>
      </c>
      <c r="S3879" s="13">
        <f t="shared" si="241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2"/>
        <v>5.5555555555555556E-4</v>
      </c>
      <c r="P3880" s="6">
        <f t="shared" si="240"/>
        <v>10</v>
      </c>
      <c r="Q3880" t="s">
        <v>8320</v>
      </c>
      <c r="R3880" t="s">
        <v>8362</v>
      </c>
      <c r="S3880" s="13">
        <f t="shared" si="241"/>
        <v>42154.818819444445</v>
      </c>
      <c r="T3880" s="12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2"/>
        <v>0</v>
      </c>
      <c r="P3881" s="6" t="e">
        <f t="shared" si="240"/>
        <v>#DIV/0!</v>
      </c>
      <c r="Q3881" t="s">
        <v>8320</v>
      </c>
      <c r="R3881" t="s">
        <v>8362</v>
      </c>
      <c r="S3881" s="13">
        <f t="shared" si="241"/>
        <v>41999.861064814817</v>
      </c>
      <c r="T3881" s="12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2"/>
        <v>0.13066666666666665</v>
      </c>
      <c r="P3882" s="6">
        <f t="shared" si="240"/>
        <v>57.647058823529413</v>
      </c>
      <c r="Q3882" t="s">
        <v>8320</v>
      </c>
      <c r="R3882" t="s">
        <v>8362</v>
      </c>
      <c r="S3882" s="13">
        <f t="shared" si="241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2"/>
        <v>0.05</v>
      </c>
      <c r="P3883" s="6">
        <f t="shared" si="240"/>
        <v>25</v>
      </c>
      <c r="Q3883" t="s">
        <v>8320</v>
      </c>
      <c r="R3883" t="s">
        <v>8362</v>
      </c>
      <c r="S3883" s="13">
        <f t="shared" si="241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2"/>
        <v>0</v>
      </c>
      <c r="P3884" s="6" t="e">
        <f t="shared" si="240"/>
        <v>#DIV/0!</v>
      </c>
      <c r="Q3884" t="s">
        <v>8320</v>
      </c>
      <c r="R3884" t="s">
        <v>8362</v>
      </c>
      <c r="S3884" s="13">
        <f t="shared" si="241"/>
        <v>42373.983449074076</v>
      </c>
      <c r="T3884" s="12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2"/>
        <v>0</v>
      </c>
      <c r="P3885" s="6" t="e">
        <f t="shared" si="240"/>
        <v>#DIV/0!</v>
      </c>
      <c r="Q3885" t="s">
        <v>8320</v>
      </c>
      <c r="R3885" t="s">
        <v>8362</v>
      </c>
      <c r="S3885" s="13">
        <f t="shared" si="241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2"/>
        <v>0</v>
      </c>
      <c r="P3886" s="6" t="e">
        <f t="shared" si="240"/>
        <v>#DIV/0!</v>
      </c>
      <c r="Q3886" t="s">
        <v>8320</v>
      </c>
      <c r="R3886" t="s">
        <v>8362</v>
      </c>
      <c r="S3886" s="13">
        <f t="shared" si="241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2"/>
        <v>0</v>
      </c>
      <c r="P3887" s="6" t="e">
        <f t="shared" si="240"/>
        <v>#DIV/0!</v>
      </c>
      <c r="Q3887" t="s">
        <v>8320</v>
      </c>
      <c r="R3887" t="s">
        <v>8362</v>
      </c>
      <c r="S3887" s="13">
        <f t="shared" si="241"/>
        <v>42469.951284722221</v>
      </c>
      <c r="T3887" s="12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2"/>
        <v>0</v>
      </c>
      <c r="P3888" s="6" t="e">
        <f t="shared" si="240"/>
        <v>#DIV/0!</v>
      </c>
      <c r="Q3888" t="s">
        <v>8320</v>
      </c>
      <c r="R3888" t="s">
        <v>8362</v>
      </c>
      <c r="S3888" s="13">
        <f t="shared" si="241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2"/>
        <v>1.7500000000000002E-2</v>
      </c>
      <c r="P3889" s="6">
        <f t="shared" si="240"/>
        <v>17.5</v>
      </c>
      <c r="Q3889" t="s">
        <v>8320</v>
      </c>
      <c r="R3889" t="s">
        <v>8362</v>
      </c>
      <c r="S3889" s="13">
        <f t="shared" si="241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2"/>
        <v>0.27100000000000002</v>
      </c>
      <c r="P3890" s="6">
        <f t="shared" si="240"/>
        <v>38.714285714285715</v>
      </c>
      <c r="Q3890" t="s">
        <v>8320</v>
      </c>
      <c r="R3890" t="s">
        <v>8321</v>
      </c>
      <c r="S3890" s="13">
        <f t="shared" si="241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2"/>
        <v>1.4749999999999999E-2</v>
      </c>
      <c r="P3891" s="6">
        <f t="shared" si="240"/>
        <v>13.111111111111111</v>
      </c>
      <c r="Q3891" t="s">
        <v>8320</v>
      </c>
      <c r="R3891" t="s">
        <v>8321</v>
      </c>
      <c r="S3891" s="13">
        <f t="shared" si="241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2"/>
        <v>0.16826666666666668</v>
      </c>
      <c r="P3892" s="6">
        <f t="shared" si="240"/>
        <v>315.5</v>
      </c>
      <c r="Q3892" t="s">
        <v>8320</v>
      </c>
      <c r="R3892" t="s">
        <v>8321</v>
      </c>
      <c r="S3892" s="13">
        <f t="shared" si="241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2"/>
        <v>0.32500000000000001</v>
      </c>
      <c r="P3893" s="6">
        <f t="shared" si="240"/>
        <v>37.142857142857146</v>
      </c>
      <c r="Q3893" t="s">
        <v>8320</v>
      </c>
      <c r="R3893" t="s">
        <v>8321</v>
      </c>
      <c r="S3893" s="13">
        <f t="shared" si="241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2"/>
        <v>0</v>
      </c>
      <c r="P3894" s="6" t="e">
        <f t="shared" si="240"/>
        <v>#DIV/0!</v>
      </c>
      <c r="Q3894" t="s">
        <v>8320</v>
      </c>
      <c r="R3894" t="s">
        <v>8321</v>
      </c>
      <c r="S3894" s="13">
        <f t="shared" si="241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2"/>
        <v>0.2155</v>
      </c>
      <c r="P3895" s="6">
        <f t="shared" si="240"/>
        <v>128.27380952380952</v>
      </c>
      <c r="Q3895" t="s">
        <v>8320</v>
      </c>
      <c r="R3895" t="s">
        <v>8321</v>
      </c>
      <c r="S3895" s="13">
        <f t="shared" si="241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2"/>
        <v>3.4666666666666665E-2</v>
      </c>
      <c r="P3896" s="6">
        <f t="shared" si="240"/>
        <v>47.272727272727273</v>
      </c>
      <c r="Q3896" t="s">
        <v>8320</v>
      </c>
      <c r="R3896" t="s">
        <v>8321</v>
      </c>
      <c r="S3896" s="13">
        <f t="shared" si="241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2"/>
        <v>0.05</v>
      </c>
      <c r="P3897" s="6">
        <f t="shared" si="240"/>
        <v>50</v>
      </c>
      <c r="Q3897" t="s">
        <v>8320</v>
      </c>
      <c r="R3897" t="s">
        <v>8321</v>
      </c>
      <c r="S3897" s="13">
        <f t="shared" si="241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2"/>
        <v>0.10625</v>
      </c>
      <c r="P3898" s="6">
        <f t="shared" si="240"/>
        <v>42.5</v>
      </c>
      <c r="Q3898" t="s">
        <v>8320</v>
      </c>
      <c r="R3898" t="s">
        <v>8321</v>
      </c>
      <c r="S3898" s="13">
        <f t="shared" si="241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2"/>
        <v>0.17599999999999999</v>
      </c>
      <c r="P3899" s="6">
        <f t="shared" si="240"/>
        <v>44</v>
      </c>
      <c r="Q3899" t="s">
        <v>8320</v>
      </c>
      <c r="R3899" t="s">
        <v>8321</v>
      </c>
      <c r="S3899" s="13">
        <f t="shared" si="241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2"/>
        <v>0.3256</v>
      </c>
      <c r="P3900" s="6">
        <f t="shared" si="240"/>
        <v>50.875</v>
      </c>
      <c r="Q3900" t="s">
        <v>8320</v>
      </c>
      <c r="R3900" t="s">
        <v>8321</v>
      </c>
      <c r="S3900" s="13">
        <f t="shared" si="241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2"/>
        <v>1.2500000000000001E-2</v>
      </c>
      <c r="P3901" s="6">
        <f t="shared" si="240"/>
        <v>62.5</v>
      </c>
      <c r="Q3901" t="s">
        <v>8320</v>
      </c>
      <c r="R3901" t="s">
        <v>8321</v>
      </c>
      <c r="S3901" s="13">
        <f t="shared" si="241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2"/>
        <v>5.3999999999999999E-2</v>
      </c>
      <c r="P3902" s="6">
        <f t="shared" si="240"/>
        <v>27</v>
      </c>
      <c r="Q3902" t="s">
        <v>8320</v>
      </c>
      <c r="R3902" t="s">
        <v>8321</v>
      </c>
      <c r="S3902" s="13">
        <f t="shared" si="241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2"/>
        <v>8.3333333333333332E-3</v>
      </c>
      <c r="P3903" s="6">
        <f t="shared" si="240"/>
        <v>25</v>
      </c>
      <c r="Q3903" t="s">
        <v>8320</v>
      </c>
      <c r="R3903" t="s">
        <v>8321</v>
      </c>
      <c r="S3903" s="13">
        <f t="shared" si="241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2"/>
        <v>0.48833333333333334</v>
      </c>
      <c r="P3904" s="6">
        <f t="shared" si="240"/>
        <v>47.258064516129032</v>
      </c>
      <c r="Q3904" t="s">
        <v>8320</v>
      </c>
      <c r="R3904" t="s">
        <v>8321</v>
      </c>
      <c r="S3904" s="13">
        <f t="shared" si="241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2"/>
        <v>0</v>
      </c>
      <c r="P3905" s="6" t="e">
        <f t="shared" si="240"/>
        <v>#DIV/0!</v>
      </c>
      <c r="Q3905" t="s">
        <v>8320</v>
      </c>
      <c r="R3905" t="s">
        <v>8321</v>
      </c>
      <c r="S3905" s="13">
        <f t="shared" si="241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2"/>
        <v>2.9999999999999997E-4</v>
      </c>
      <c r="P3906" s="6">
        <f t="shared" ref="P3906:P3969" si="244">E3906/L3906</f>
        <v>1.5</v>
      </c>
      <c r="Q3906" t="s">
        <v>8320</v>
      </c>
      <c r="R3906" t="s">
        <v>8321</v>
      </c>
      <c r="S3906" s="13">
        <f t="shared" ref="S3906:S3969" si="245">(((J3906/60)/60)/24)+DATE(1970,1,1)</f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2"/>
        <v>0.11533333333333333</v>
      </c>
      <c r="P3907" s="6">
        <f t="shared" si="244"/>
        <v>24.714285714285715</v>
      </c>
      <c r="Q3907" t="s">
        <v>8320</v>
      </c>
      <c r="R3907" t="s">
        <v>8321</v>
      </c>
      <c r="S3907" s="13">
        <f t="shared" si="245"/>
        <v>42124.623877314814</v>
      </c>
      <c r="T3907" s="12">
        <f t="shared" si="243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ref="O3908:O3971" si="246">E3908/D3908</f>
        <v>0.67333333333333334</v>
      </c>
      <c r="P3908" s="6">
        <f t="shared" si="244"/>
        <v>63.125</v>
      </c>
      <c r="Q3908" t="s">
        <v>8320</v>
      </c>
      <c r="R3908" t="s">
        <v>8321</v>
      </c>
      <c r="S3908" s="13">
        <f t="shared" si="245"/>
        <v>42143.917743055557</v>
      </c>
      <c r="T3908" s="12">
        <f t="shared" ref="T3908:T3971" si="247"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6"/>
        <v>0.153</v>
      </c>
      <c r="P3909" s="6">
        <f t="shared" si="244"/>
        <v>38.25</v>
      </c>
      <c r="Q3909" t="s">
        <v>8320</v>
      </c>
      <c r="R3909" t="s">
        <v>8321</v>
      </c>
      <c r="S3909" s="13">
        <f t="shared" si="245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6"/>
        <v>8.666666666666667E-2</v>
      </c>
      <c r="P3910" s="6">
        <f t="shared" si="244"/>
        <v>16.25</v>
      </c>
      <c r="Q3910" t="s">
        <v>8320</v>
      </c>
      <c r="R3910" t="s">
        <v>8321</v>
      </c>
      <c r="S3910" s="13">
        <f t="shared" si="245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6"/>
        <v>2.2499999999999998E-3</v>
      </c>
      <c r="P3911" s="6">
        <f t="shared" si="244"/>
        <v>33.75</v>
      </c>
      <c r="Q3911" t="s">
        <v>8320</v>
      </c>
      <c r="R3911" t="s">
        <v>8321</v>
      </c>
      <c r="S3911" s="13">
        <f t="shared" si="245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6"/>
        <v>3.0833333333333334E-2</v>
      </c>
      <c r="P3912" s="6">
        <f t="shared" si="244"/>
        <v>61.666666666666664</v>
      </c>
      <c r="Q3912" t="s">
        <v>8320</v>
      </c>
      <c r="R3912" t="s">
        <v>8321</v>
      </c>
      <c r="S3912" s="13">
        <f t="shared" si="245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6"/>
        <v>0.37412499999999999</v>
      </c>
      <c r="P3913" s="6">
        <f t="shared" si="244"/>
        <v>83.138888888888886</v>
      </c>
      <c r="Q3913" t="s">
        <v>8320</v>
      </c>
      <c r="R3913" t="s">
        <v>8321</v>
      </c>
      <c r="S3913" s="13">
        <f t="shared" si="245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6"/>
        <v>6.666666666666667E-5</v>
      </c>
      <c r="P3914" s="6">
        <f t="shared" si="244"/>
        <v>1</v>
      </c>
      <c r="Q3914" t="s">
        <v>8320</v>
      </c>
      <c r="R3914" t="s">
        <v>8321</v>
      </c>
      <c r="S3914" s="13">
        <f t="shared" si="245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6"/>
        <v>0.1</v>
      </c>
      <c r="P3915" s="6">
        <f t="shared" si="244"/>
        <v>142.85714285714286</v>
      </c>
      <c r="Q3915" t="s">
        <v>8320</v>
      </c>
      <c r="R3915" t="s">
        <v>8321</v>
      </c>
      <c r="S3915" s="13">
        <f t="shared" si="245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6"/>
        <v>0.36359999999999998</v>
      </c>
      <c r="P3916" s="6">
        <f t="shared" si="244"/>
        <v>33.666666666666664</v>
      </c>
      <c r="Q3916" t="s">
        <v>8320</v>
      </c>
      <c r="R3916" t="s">
        <v>8321</v>
      </c>
      <c r="S3916" s="13">
        <f t="shared" si="245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6"/>
        <v>3.3333333333333335E-3</v>
      </c>
      <c r="P3917" s="6">
        <f t="shared" si="244"/>
        <v>5</v>
      </c>
      <c r="Q3917" t="s">
        <v>8320</v>
      </c>
      <c r="R3917" t="s">
        <v>8321</v>
      </c>
      <c r="S3917" s="13">
        <f t="shared" si="245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6"/>
        <v>0</v>
      </c>
      <c r="P3918" s="6" t="e">
        <f t="shared" si="244"/>
        <v>#DIV/0!</v>
      </c>
      <c r="Q3918" t="s">
        <v>8320</v>
      </c>
      <c r="R3918" t="s">
        <v>8321</v>
      </c>
      <c r="S3918" s="13">
        <f t="shared" si="245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6"/>
        <v>2.8571428571428571E-3</v>
      </c>
      <c r="P3919" s="6">
        <f t="shared" si="244"/>
        <v>10</v>
      </c>
      <c r="Q3919" t="s">
        <v>8320</v>
      </c>
      <c r="R3919" t="s">
        <v>8321</v>
      </c>
      <c r="S3919" s="13">
        <f t="shared" si="245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6"/>
        <v>2E-3</v>
      </c>
      <c r="P3920" s="6">
        <f t="shared" si="244"/>
        <v>40</v>
      </c>
      <c r="Q3920" t="s">
        <v>8320</v>
      </c>
      <c r="R3920" t="s">
        <v>8321</v>
      </c>
      <c r="S3920" s="13">
        <f t="shared" si="245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6"/>
        <v>1.7999999999999999E-2</v>
      </c>
      <c r="P3921" s="6">
        <f t="shared" si="244"/>
        <v>30</v>
      </c>
      <c r="Q3921" t="s">
        <v>8320</v>
      </c>
      <c r="R3921" t="s">
        <v>8321</v>
      </c>
      <c r="S3921" s="13">
        <f t="shared" si="245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6"/>
        <v>5.3999999999999999E-2</v>
      </c>
      <c r="P3922" s="6">
        <f t="shared" si="244"/>
        <v>45</v>
      </c>
      <c r="Q3922" t="s">
        <v>8320</v>
      </c>
      <c r="R3922" t="s">
        <v>8321</v>
      </c>
      <c r="S3922" s="13">
        <f t="shared" si="245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6"/>
        <v>0</v>
      </c>
      <c r="P3923" s="6" t="e">
        <f t="shared" si="244"/>
        <v>#DIV/0!</v>
      </c>
      <c r="Q3923" t="s">
        <v>8320</v>
      </c>
      <c r="R3923" t="s">
        <v>8321</v>
      </c>
      <c r="S3923" s="13">
        <f t="shared" si="245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6"/>
        <v>8.1333333333333327E-2</v>
      </c>
      <c r="P3924" s="6">
        <f t="shared" si="244"/>
        <v>10.166666666666666</v>
      </c>
      <c r="Q3924" t="s">
        <v>8320</v>
      </c>
      <c r="R3924" t="s">
        <v>8321</v>
      </c>
      <c r="S3924" s="13">
        <f t="shared" si="245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6"/>
        <v>0.12034782608695652</v>
      </c>
      <c r="P3925" s="6">
        <f t="shared" si="244"/>
        <v>81.411764705882348</v>
      </c>
      <c r="Q3925" t="s">
        <v>8320</v>
      </c>
      <c r="R3925" t="s">
        <v>8321</v>
      </c>
      <c r="S3925" s="13">
        <f t="shared" si="245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6"/>
        <v>0.15266666666666667</v>
      </c>
      <c r="P3926" s="6">
        <f t="shared" si="244"/>
        <v>57.25</v>
      </c>
      <c r="Q3926" t="s">
        <v>8320</v>
      </c>
      <c r="R3926" t="s">
        <v>8321</v>
      </c>
      <c r="S3926" s="13">
        <f t="shared" si="245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6"/>
        <v>0.1</v>
      </c>
      <c r="P3927" s="6">
        <f t="shared" si="244"/>
        <v>5</v>
      </c>
      <c r="Q3927" t="s">
        <v>8320</v>
      </c>
      <c r="R3927" t="s">
        <v>8321</v>
      </c>
      <c r="S3927" s="13">
        <f t="shared" si="245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6"/>
        <v>3.0000000000000001E-3</v>
      </c>
      <c r="P3928" s="6">
        <f t="shared" si="244"/>
        <v>15</v>
      </c>
      <c r="Q3928" t="s">
        <v>8320</v>
      </c>
      <c r="R3928" t="s">
        <v>8321</v>
      </c>
      <c r="S3928" s="13">
        <f t="shared" si="245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6"/>
        <v>0.01</v>
      </c>
      <c r="P3929" s="6">
        <f t="shared" si="244"/>
        <v>12.5</v>
      </c>
      <c r="Q3929" t="s">
        <v>8320</v>
      </c>
      <c r="R3929" t="s">
        <v>8321</v>
      </c>
      <c r="S3929" s="13">
        <f t="shared" si="245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6"/>
        <v>0.13020000000000001</v>
      </c>
      <c r="P3930" s="6">
        <f t="shared" si="244"/>
        <v>93</v>
      </c>
      <c r="Q3930" t="s">
        <v>8320</v>
      </c>
      <c r="R3930" t="s">
        <v>8321</v>
      </c>
      <c r="S3930" s="13">
        <f t="shared" si="245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6"/>
        <v>2.265E-2</v>
      </c>
      <c r="P3931" s="6">
        <f t="shared" si="244"/>
        <v>32.357142857142854</v>
      </c>
      <c r="Q3931" t="s">
        <v>8320</v>
      </c>
      <c r="R3931" t="s">
        <v>8321</v>
      </c>
      <c r="S3931" s="13">
        <f t="shared" si="245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6"/>
        <v>0</v>
      </c>
      <c r="P3932" s="6" t="e">
        <f t="shared" si="244"/>
        <v>#DIV/0!</v>
      </c>
      <c r="Q3932" t="s">
        <v>8320</v>
      </c>
      <c r="R3932" t="s">
        <v>8321</v>
      </c>
      <c r="S3932" s="13">
        <f t="shared" si="245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6"/>
        <v>0</v>
      </c>
      <c r="P3933" s="6" t="e">
        <f t="shared" si="244"/>
        <v>#DIV/0!</v>
      </c>
      <c r="Q3933" t="s">
        <v>8320</v>
      </c>
      <c r="R3933" t="s">
        <v>8321</v>
      </c>
      <c r="S3933" s="13">
        <f t="shared" si="245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6"/>
        <v>8.3333333333333331E-5</v>
      </c>
      <c r="P3934" s="6">
        <f t="shared" si="244"/>
        <v>1</v>
      </c>
      <c r="Q3934" t="s">
        <v>8320</v>
      </c>
      <c r="R3934" t="s">
        <v>8321</v>
      </c>
      <c r="S3934" s="13">
        <f t="shared" si="245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6"/>
        <v>0.15742857142857142</v>
      </c>
      <c r="P3935" s="6">
        <f t="shared" si="244"/>
        <v>91.833333333333329</v>
      </c>
      <c r="Q3935" t="s">
        <v>8320</v>
      </c>
      <c r="R3935" t="s">
        <v>8321</v>
      </c>
      <c r="S3935" s="13">
        <f t="shared" si="245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6"/>
        <v>0.11</v>
      </c>
      <c r="P3936" s="6">
        <f t="shared" si="244"/>
        <v>45.833333333333336</v>
      </c>
      <c r="Q3936" t="s">
        <v>8320</v>
      </c>
      <c r="R3936" t="s">
        <v>8321</v>
      </c>
      <c r="S3936" s="13">
        <f t="shared" si="245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6"/>
        <v>0.43833333333333335</v>
      </c>
      <c r="P3937" s="6">
        <f t="shared" si="244"/>
        <v>57.173913043478258</v>
      </c>
      <c r="Q3937" t="s">
        <v>8320</v>
      </c>
      <c r="R3937" t="s">
        <v>8321</v>
      </c>
      <c r="S3937" s="13">
        <f t="shared" si="245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6"/>
        <v>0</v>
      </c>
      <c r="P3938" s="6" t="e">
        <f t="shared" si="244"/>
        <v>#DIV/0!</v>
      </c>
      <c r="Q3938" t="s">
        <v>8320</v>
      </c>
      <c r="R3938" t="s">
        <v>8321</v>
      </c>
      <c r="S3938" s="13">
        <f t="shared" si="245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6"/>
        <v>0.86135181975736563</v>
      </c>
      <c r="P3939" s="6">
        <f t="shared" si="244"/>
        <v>248.5</v>
      </c>
      <c r="Q3939" t="s">
        <v>8320</v>
      </c>
      <c r="R3939" t="s">
        <v>8321</v>
      </c>
      <c r="S3939" s="13">
        <f t="shared" si="245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6"/>
        <v>0.12196620583717357</v>
      </c>
      <c r="P3940" s="6">
        <f t="shared" si="244"/>
        <v>79.400000000000006</v>
      </c>
      <c r="Q3940" t="s">
        <v>8320</v>
      </c>
      <c r="R3940" t="s">
        <v>8321</v>
      </c>
      <c r="S3940" s="13">
        <f t="shared" si="245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6"/>
        <v>1E-3</v>
      </c>
      <c r="P3941" s="6">
        <f t="shared" si="244"/>
        <v>5</v>
      </c>
      <c r="Q3941" t="s">
        <v>8320</v>
      </c>
      <c r="R3941" t="s">
        <v>8321</v>
      </c>
      <c r="S3941" s="13">
        <f t="shared" si="245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6"/>
        <v>2.2000000000000001E-3</v>
      </c>
      <c r="P3942" s="6">
        <f t="shared" si="244"/>
        <v>5.5</v>
      </c>
      <c r="Q3942" t="s">
        <v>8320</v>
      </c>
      <c r="R3942" t="s">
        <v>8321</v>
      </c>
      <c r="S3942" s="13">
        <f t="shared" si="245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6"/>
        <v>9.0909090909090905E-3</v>
      </c>
      <c r="P3943" s="6">
        <f t="shared" si="244"/>
        <v>25</v>
      </c>
      <c r="Q3943" t="s">
        <v>8320</v>
      </c>
      <c r="R3943" t="s">
        <v>8321</v>
      </c>
      <c r="S3943" s="13">
        <f t="shared" si="245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6"/>
        <v>0</v>
      </c>
      <c r="P3944" s="6" t="e">
        <f t="shared" si="244"/>
        <v>#DIV/0!</v>
      </c>
      <c r="Q3944" t="s">
        <v>8320</v>
      </c>
      <c r="R3944" t="s">
        <v>8321</v>
      </c>
      <c r="S3944" s="13">
        <f t="shared" si="245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6"/>
        <v>0.35639999999999999</v>
      </c>
      <c r="P3945" s="6">
        <f t="shared" si="244"/>
        <v>137.07692307692307</v>
      </c>
      <c r="Q3945" t="s">
        <v>8320</v>
      </c>
      <c r="R3945" t="s">
        <v>8321</v>
      </c>
      <c r="S3945" s="13">
        <f t="shared" si="245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6"/>
        <v>0</v>
      </c>
      <c r="P3946" s="6" t="e">
        <f t="shared" si="244"/>
        <v>#DIV/0!</v>
      </c>
      <c r="Q3946" t="s">
        <v>8320</v>
      </c>
      <c r="R3946" t="s">
        <v>8321</v>
      </c>
      <c r="S3946" s="13">
        <f t="shared" si="245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6"/>
        <v>2.5000000000000001E-3</v>
      </c>
      <c r="P3947" s="6">
        <f t="shared" si="244"/>
        <v>5</v>
      </c>
      <c r="Q3947" t="s">
        <v>8320</v>
      </c>
      <c r="R3947" t="s">
        <v>8321</v>
      </c>
      <c r="S3947" s="13">
        <f t="shared" si="245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6"/>
        <v>3.2500000000000001E-2</v>
      </c>
      <c r="P3948" s="6">
        <f t="shared" si="244"/>
        <v>39</v>
      </c>
      <c r="Q3948" t="s">
        <v>8320</v>
      </c>
      <c r="R3948" t="s">
        <v>8321</v>
      </c>
      <c r="S3948" s="13">
        <f t="shared" si="245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6"/>
        <v>3.3666666666666664E-2</v>
      </c>
      <c r="P3949" s="6">
        <f t="shared" si="244"/>
        <v>50.5</v>
      </c>
      <c r="Q3949" t="s">
        <v>8320</v>
      </c>
      <c r="R3949" t="s">
        <v>8321</v>
      </c>
      <c r="S3949" s="13">
        <f t="shared" si="245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6"/>
        <v>0</v>
      </c>
      <c r="P3950" s="6" t="e">
        <f t="shared" si="244"/>
        <v>#DIV/0!</v>
      </c>
      <c r="Q3950" t="s">
        <v>8320</v>
      </c>
      <c r="R3950" t="s">
        <v>8321</v>
      </c>
      <c r="S3950" s="13">
        <f t="shared" si="245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6"/>
        <v>0.15770000000000001</v>
      </c>
      <c r="P3951" s="6">
        <f t="shared" si="244"/>
        <v>49.28125</v>
      </c>
      <c r="Q3951" t="s">
        <v>8320</v>
      </c>
      <c r="R3951" t="s">
        <v>8321</v>
      </c>
      <c r="S3951" s="13">
        <f t="shared" si="245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6"/>
        <v>6.2500000000000003E-3</v>
      </c>
      <c r="P3952" s="6">
        <f t="shared" si="244"/>
        <v>25</v>
      </c>
      <c r="Q3952" t="s">
        <v>8320</v>
      </c>
      <c r="R3952" t="s">
        <v>8321</v>
      </c>
      <c r="S3952" s="13">
        <f t="shared" si="245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6"/>
        <v>5.0000000000000004E-6</v>
      </c>
      <c r="P3953" s="6">
        <f t="shared" si="244"/>
        <v>1</v>
      </c>
      <c r="Q3953" t="s">
        <v>8320</v>
      </c>
      <c r="R3953" t="s">
        <v>8321</v>
      </c>
      <c r="S3953" s="13">
        <f t="shared" si="245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6"/>
        <v>9.6153846153846159E-4</v>
      </c>
      <c r="P3954" s="6">
        <f t="shared" si="244"/>
        <v>25</v>
      </c>
      <c r="Q3954" t="s">
        <v>8320</v>
      </c>
      <c r="R3954" t="s">
        <v>8321</v>
      </c>
      <c r="S3954" s="13">
        <f t="shared" si="245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6"/>
        <v>0</v>
      </c>
      <c r="P3955" s="6" t="e">
        <f t="shared" si="244"/>
        <v>#DIV/0!</v>
      </c>
      <c r="Q3955" t="s">
        <v>8320</v>
      </c>
      <c r="R3955" t="s">
        <v>8321</v>
      </c>
      <c r="S3955" s="13">
        <f t="shared" si="245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6"/>
        <v>0</v>
      </c>
      <c r="P3956" s="6" t="e">
        <f t="shared" si="244"/>
        <v>#DIV/0!</v>
      </c>
      <c r="Q3956" t="s">
        <v>8320</v>
      </c>
      <c r="R3956" t="s">
        <v>8321</v>
      </c>
      <c r="S3956" s="13">
        <f t="shared" si="245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6"/>
        <v>0.24285714285714285</v>
      </c>
      <c r="P3957" s="6">
        <f t="shared" si="244"/>
        <v>53.125</v>
      </c>
      <c r="Q3957" t="s">
        <v>8320</v>
      </c>
      <c r="R3957" t="s">
        <v>8321</v>
      </c>
      <c r="S3957" s="13">
        <f t="shared" si="245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6"/>
        <v>0</v>
      </c>
      <c r="P3958" s="6" t="e">
        <f t="shared" si="244"/>
        <v>#DIV/0!</v>
      </c>
      <c r="Q3958" t="s">
        <v>8320</v>
      </c>
      <c r="R3958" t="s">
        <v>8321</v>
      </c>
      <c r="S3958" s="13">
        <f t="shared" si="245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6"/>
        <v>2.5000000000000001E-4</v>
      </c>
      <c r="P3959" s="6">
        <f t="shared" si="244"/>
        <v>7</v>
      </c>
      <c r="Q3959" t="s">
        <v>8320</v>
      </c>
      <c r="R3959" t="s">
        <v>8321</v>
      </c>
      <c r="S3959" s="13">
        <f t="shared" si="245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6"/>
        <v>0.32050000000000001</v>
      </c>
      <c r="P3960" s="6">
        <f t="shared" si="244"/>
        <v>40.0625</v>
      </c>
      <c r="Q3960" t="s">
        <v>8320</v>
      </c>
      <c r="R3960" t="s">
        <v>8321</v>
      </c>
      <c r="S3960" s="13">
        <f t="shared" si="245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6"/>
        <v>0.24333333333333335</v>
      </c>
      <c r="P3961" s="6">
        <f t="shared" si="244"/>
        <v>24.333333333333332</v>
      </c>
      <c r="Q3961" t="s">
        <v>8320</v>
      </c>
      <c r="R3961" t="s">
        <v>8321</v>
      </c>
      <c r="S3961" s="13">
        <f t="shared" si="245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6"/>
        <v>1.4999999999999999E-2</v>
      </c>
      <c r="P3962" s="6">
        <f t="shared" si="244"/>
        <v>11.25</v>
      </c>
      <c r="Q3962" t="s">
        <v>8320</v>
      </c>
      <c r="R3962" t="s">
        <v>8321</v>
      </c>
      <c r="S3962" s="13">
        <f t="shared" si="245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6"/>
        <v>4.1999999999999997E-3</v>
      </c>
      <c r="P3963" s="6">
        <f t="shared" si="244"/>
        <v>10.5</v>
      </c>
      <c r="Q3963" t="s">
        <v>8320</v>
      </c>
      <c r="R3963" t="s">
        <v>8321</v>
      </c>
      <c r="S3963" s="13">
        <f t="shared" si="245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6"/>
        <v>3.214285714285714E-2</v>
      </c>
      <c r="P3964" s="6">
        <f t="shared" si="244"/>
        <v>15</v>
      </c>
      <c r="Q3964" t="s">
        <v>8320</v>
      </c>
      <c r="R3964" t="s">
        <v>8321</v>
      </c>
      <c r="S3964" s="13">
        <f t="shared" si="245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6"/>
        <v>0</v>
      </c>
      <c r="P3965" s="6" t="e">
        <f t="shared" si="244"/>
        <v>#DIV/0!</v>
      </c>
      <c r="Q3965" t="s">
        <v>8320</v>
      </c>
      <c r="R3965" t="s">
        <v>8321</v>
      </c>
      <c r="S3965" s="13">
        <f t="shared" si="245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6"/>
        <v>6.3E-2</v>
      </c>
      <c r="P3966" s="6">
        <f t="shared" si="244"/>
        <v>42</v>
      </c>
      <c r="Q3966" t="s">
        <v>8320</v>
      </c>
      <c r="R3966" t="s">
        <v>8321</v>
      </c>
      <c r="S3966" s="13">
        <f t="shared" si="245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6"/>
        <v>0.14249999999999999</v>
      </c>
      <c r="P3967" s="6">
        <f t="shared" si="244"/>
        <v>71.25</v>
      </c>
      <c r="Q3967" t="s">
        <v>8320</v>
      </c>
      <c r="R3967" t="s">
        <v>8321</v>
      </c>
      <c r="S3967" s="13">
        <f t="shared" si="245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6"/>
        <v>6.0000000000000001E-3</v>
      </c>
      <c r="P3968" s="6">
        <f t="shared" si="244"/>
        <v>22.5</v>
      </c>
      <c r="Q3968" t="s">
        <v>8320</v>
      </c>
      <c r="R3968" t="s">
        <v>8321</v>
      </c>
      <c r="S3968" s="13">
        <f t="shared" si="245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6"/>
        <v>0.2411764705882353</v>
      </c>
      <c r="P3969" s="6">
        <f t="shared" si="244"/>
        <v>41</v>
      </c>
      <c r="Q3969" t="s">
        <v>8320</v>
      </c>
      <c r="R3969" t="s">
        <v>8321</v>
      </c>
      <c r="S3969" s="13">
        <f t="shared" si="245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6"/>
        <v>0.10539999999999999</v>
      </c>
      <c r="P3970" s="6">
        <f t="shared" ref="P3970:P4033" si="248">E3970/L3970</f>
        <v>47.909090909090907</v>
      </c>
      <c r="Q3970" t="s">
        <v>8320</v>
      </c>
      <c r="R3970" t="s">
        <v>8321</v>
      </c>
      <c r="S3970" s="13">
        <f t="shared" ref="S3970:S4033" si="249">(((J3970/60)/60)/24)+DATE(1970,1,1)</f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6"/>
        <v>7.4690265486725665E-2</v>
      </c>
      <c r="P3971" s="6">
        <f t="shared" si="248"/>
        <v>35.166666666666664</v>
      </c>
      <c r="Q3971" t="s">
        <v>8320</v>
      </c>
      <c r="R3971" t="s">
        <v>8321</v>
      </c>
      <c r="S3971" s="13">
        <f t="shared" si="249"/>
        <v>42601.854699074072</v>
      </c>
      <c r="T3971" s="12">
        <f t="shared" si="24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ref="O3972:O4035" si="250">E3972/D3972</f>
        <v>7.3333333333333334E-4</v>
      </c>
      <c r="P3972" s="6">
        <f t="shared" si="248"/>
        <v>5.5</v>
      </c>
      <c r="Q3972" t="s">
        <v>8320</v>
      </c>
      <c r="R3972" t="s">
        <v>8321</v>
      </c>
      <c r="S3972" s="13">
        <f t="shared" si="249"/>
        <v>42447.863553240735</v>
      </c>
      <c r="T3972" s="12">
        <f t="shared" ref="T3972:T4035" si="251"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50"/>
        <v>9.7142857142857135E-3</v>
      </c>
      <c r="P3973" s="6">
        <f t="shared" si="248"/>
        <v>22.666666666666668</v>
      </c>
      <c r="Q3973" t="s">
        <v>8320</v>
      </c>
      <c r="R3973" t="s">
        <v>8321</v>
      </c>
      <c r="S3973" s="13">
        <f t="shared" si="249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50"/>
        <v>0.21099999999999999</v>
      </c>
      <c r="P3974" s="6">
        <f t="shared" si="248"/>
        <v>26.375</v>
      </c>
      <c r="Q3974" t="s">
        <v>8320</v>
      </c>
      <c r="R3974" t="s">
        <v>8321</v>
      </c>
      <c r="S3974" s="13">
        <f t="shared" si="249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50"/>
        <v>0.78100000000000003</v>
      </c>
      <c r="P3975" s="6">
        <f t="shared" si="248"/>
        <v>105.54054054054055</v>
      </c>
      <c r="Q3975" t="s">
        <v>8320</v>
      </c>
      <c r="R3975" t="s">
        <v>8321</v>
      </c>
      <c r="S3975" s="13">
        <f t="shared" si="249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50"/>
        <v>0.32</v>
      </c>
      <c r="P3976" s="6">
        <f t="shared" si="248"/>
        <v>29.09090909090909</v>
      </c>
      <c r="Q3976" t="s">
        <v>8320</v>
      </c>
      <c r="R3976" t="s">
        <v>8321</v>
      </c>
      <c r="S3976" s="13">
        <f t="shared" si="249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50"/>
        <v>0</v>
      </c>
      <c r="P3977" s="6" t="e">
        <f t="shared" si="248"/>
        <v>#DIV/0!</v>
      </c>
      <c r="Q3977" t="s">
        <v>8320</v>
      </c>
      <c r="R3977" t="s">
        <v>8321</v>
      </c>
      <c r="S3977" s="13">
        <f t="shared" si="249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50"/>
        <v>0.47692307692307695</v>
      </c>
      <c r="P3978" s="6">
        <f t="shared" si="248"/>
        <v>62</v>
      </c>
      <c r="Q3978" t="s">
        <v>8320</v>
      </c>
      <c r="R3978" t="s">
        <v>8321</v>
      </c>
      <c r="S3978" s="13">
        <f t="shared" si="249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50"/>
        <v>1.4500000000000001E-2</v>
      </c>
      <c r="P3979" s="6">
        <f t="shared" si="248"/>
        <v>217.5</v>
      </c>
      <c r="Q3979" t="s">
        <v>8320</v>
      </c>
      <c r="R3979" t="s">
        <v>8321</v>
      </c>
      <c r="S3979" s="13">
        <f t="shared" si="249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50"/>
        <v>0.107</v>
      </c>
      <c r="P3980" s="6">
        <f t="shared" si="248"/>
        <v>26.75</v>
      </c>
      <c r="Q3980" t="s">
        <v>8320</v>
      </c>
      <c r="R3980" t="s">
        <v>8321</v>
      </c>
      <c r="S3980" s="13">
        <f t="shared" si="249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50"/>
        <v>1.8333333333333333E-2</v>
      </c>
      <c r="P3981" s="6">
        <f t="shared" si="248"/>
        <v>18.333333333333332</v>
      </c>
      <c r="Q3981" t="s">
        <v>8320</v>
      </c>
      <c r="R3981" t="s">
        <v>8321</v>
      </c>
      <c r="S3981" s="13">
        <f t="shared" si="249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50"/>
        <v>0.18</v>
      </c>
      <c r="P3982" s="6">
        <f t="shared" si="248"/>
        <v>64.285714285714292</v>
      </c>
      <c r="Q3982" t="s">
        <v>8320</v>
      </c>
      <c r="R3982" t="s">
        <v>8321</v>
      </c>
      <c r="S3982" s="13">
        <f t="shared" si="249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50"/>
        <v>4.0833333333333333E-2</v>
      </c>
      <c r="P3983" s="6">
        <f t="shared" si="248"/>
        <v>175</v>
      </c>
      <c r="Q3983" t="s">
        <v>8320</v>
      </c>
      <c r="R3983" t="s">
        <v>8321</v>
      </c>
      <c r="S3983" s="13">
        <f t="shared" si="249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50"/>
        <v>0.2</v>
      </c>
      <c r="P3984" s="6">
        <f t="shared" si="248"/>
        <v>34</v>
      </c>
      <c r="Q3984" t="s">
        <v>8320</v>
      </c>
      <c r="R3984" t="s">
        <v>8321</v>
      </c>
      <c r="S3984" s="13">
        <f t="shared" si="249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50"/>
        <v>0.34802513464991025</v>
      </c>
      <c r="P3985" s="6">
        <f t="shared" si="248"/>
        <v>84.282608695652172</v>
      </c>
      <c r="Q3985" t="s">
        <v>8320</v>
      </c>
      <c r="R3985" t="s">
        <v>8321</v>
      </c>
      <c r="S3985" s="13">
        <f t="shared" si="249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50"/>
        <v>6.3333333333333339E-2</v>
      </c>
      <c r="P3986" s="6">
        <f t="shared" si="248"/>
        <v>9.5</v>
      </c>
      <c r="Q3986" t="s">
        <v>8320</v>
      </c>
      <c r="R3986" t="s">
        <v>8321</v>
      </c>
      <c r="S3986" s="13">
        <f t="shared" si="249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50"/>
        <v>0.32050000000000001</v>
      </c>
      <c r="P3987" s="6">
        <f t="shared" si="248"/>
        <v>33.736842105263158</v>
      </c>
      <c r="Q3987" t="s">
        <v>8320</v>
      </c>
      <c r="R3987" t="s">
        <v>8321</v>
      </c>
      <c r="S3987" s="13">
        <f t="shared" si="249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50"/>
        <v>9.7600000000000006E-2</v>
      </c>
      <c r="P3988" s="6">
        <f t="shared" si="248"/>
        <v>37.53846153846154</v>
      </c>
      <c r="Q3988" t="s">
        <v>8320</v>
      </c>
      <c r="R3988" t="s">
        <v>8321</v>
      </c>
      <c r="S3988" s="13">
        <f t="shared" si="249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0"/>
        <v>0.3775</v>
      </c>
      <c r="P3989" s="6">
        <f t="shared" si="248"/>
        <v>11.615384615384615</v>
      </c>
      <c r="Q3989" t="s">
        <v>8320</v>
      </c>
      <c r="R3989" t="s">
        <v>8321</v>
      </c>
      <c r="S3989" s="13">
        <f t="shared" si="249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0"/>
        <v>2.1333333333333333E-2</v>
      </c>
      <c r="P3990" s="6">
        <f t="shared" si="248"/>
        <v>8</v>
      </c>
      <c r="Q3990" t="s">
        <v>8320</v>
      </c>
      <c r="R3990" t="s">
        <v>8321</v>
      </c>
      <c r="S3990" s="13">
        <f t="shared" si="249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0"/>
        <v>0</v>
      </c>
      <c r="P3991" s="6" t="e">
        <f t="shared" si="248"/>
        <v>#DIV/0!</v>
      </c>
      <c r="Q3991" t="s">
        <v>8320</v>
      </c>
      <c r="R3991" t="s">
        <v>8321</v>
      </c>
      <c r="S3991" s="13">
        <f t="shared" si="249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0"/>
        <v>4.1818181818181817E-2</v>
      </c>
      <c r="P3992" s="6">
        <f t="shared" si="248"/>
        <v>23</v>
      </c>
      <c r="Q3992" t="s">
        <v>8320</v>
      </c>
      <c r="R3992" t="s">
        <v>8321</v>
      </c>
      <c r="S3992" s="13">
        <f t="shared" si="249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0"/>
        <v>0.2</v>
      </c>
      <c r="P3993" s="6">
        <f t="shared" si="248"/>
        <v>100</v>
      </c>
      <c r="Q3993" t="s">
        <v>8320</v>
      </c>
      <c r="R3993" t="s">
        <v>8321</v>
      </c>
      <c r="S3993" s="13">
        <f t="shared" si="249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0"/>
        <v>5.4100000000000002E-2</v>
      </c>
      <c r="P3994" s="6">
        <f t="shared" si="248"/>
        <v>60.111111111111114</v>
      </c>
      <c r="Q3994" t="s">
        <v>8320</v>
      </c>
      <c r="R3994" t="s">
        <v>8321</v>
      </c>
      <c r="S3994" s="13">
        <f t="shared" si="249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0"/>
        <v>6.0000000000000002E-5</v>
      </c>
      <c r="P3995" s="6">
        <f t="shared" si="248"/>
        <v>3</v>
      </c>
      <c r="Q3995" t="s">
        <v>8320</v>
      </c>
      <c r="R3995" t="s">
        <v>8321</v>
      </c>
      <c r="S3995" s="13">
        <f t="shared" si="249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0"/>
        <v>2.5000000000000001E-3</v>
      </c>
      <c r="P3996" s="6">
        <f t="shared" si="248"/>
        <v>5</v>
      </c>
      <c r="Q3996" t="s">
        <v>8320</v>
      </c>
      <c r="R3996" t="s">
        <v>8321</v>
      </c>
      <c r="S3996" s="13">
        <f t="shared" si="249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0"/>
        <v>0.35</v>
      </c>
      <c r="P3997" s="6">
        <f t="shared" si="248"/>
        <v>17.5</v>
      </c>
      <c r="Q3997" t="s">
        <v>8320</v>
      </c>
      <c r="R3997" t="s">
        <v>8321</v>
      </c>
      <c r="S3997" s="13">
        <f t="shared" si="249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0"/>
        <v>0.16566666666666666</v>
      </c>
      <c r="P3998" s="6">
        <f t="shared" si="248"/>
        <v>29.235294117647058</v>
      </c>
      <c r="Q3998" t="s">
        <v>8320</v>
      </c>
      <c r="R3998" t="s">
        <v>8321</v>
      </c>
      <c r="S3998" s="13">
        <f t="shared" si="249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0"/>
        <v>0</v>
      </c>
      <c r="P3999" s="6" t="e">
        <f t="shared" si="248"/>
        <v>#DIV/0!</v>
      </c>
      <c r="Q3999" t="s">
        <v>8320</v>
      </c>
      <c r="R3999" t="s">
        <v>8321</v>
      </c>
      <c r="S3999" s="13">
        <f t="shared" si="249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0"/>
        <v>0.57199999999999995</v>
      </c>
      <c r="P4000" s="6">
        <f t="shared" si="248"/>
        <v>59.583333333333336</v>
      </c>
      <c r="Q4000" t="s">
        <v>8320</v>
      </c>
      <c r="R4000" t="s">
        <v>8321</v>
      </c>
      <c r="S4000" s="13">
        <f t="shared" si="249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0"/>
        <v>0.16514285714285715</v>
      </c>
      <c r="P4001" s="6">
        <f t="shared" si="248"/>
        <v>82.571428571428569</v>
      </c>
      <c r="Q4001" t="s">
        <v>8320</v>
      </c>
      <c r="R4001" t="s">
        <v>8321</v>
      </c>
      <c r="S4001" s="13">
        <f t="shared" si="249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0"/>
        <v>1.25E-3</v>
      </c>
      <c r="P4002" s="6">
        <f t="shared" si="248"/>
        <v>10</v>
      </c>
      <c r="Q4002" t="s">
        <v>8320</v>
      </c>
      <c r="R4002" t="s">
        <v>8321</v>
      </c>
      <c r="S4002" s="13">
        <f t="shared" si="249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0"/>
        <v>0.3775</v>
      </c>
      <c r="P4003" s="6">
        <f t="shared" si="248"/>
        <v>32.357142857142854</v>
      </c>
      <c r="Q4003" t="s">
        <v>8320</v>
      </c>
      <c r="R4003" t="s">
        <v>8321</v>
      </c>
      <c r="S4003" s="13">
        <f t="shared" si="249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0"/>
        <v>1.84E-2</v>
      </c>
      <c r="P4004" s="6">
        <f t="shared" si="248"/>
        <v>5.75</v>
      </c>
      <c r="Q4004" t="s">
        <v>8320</v>
      </c>
      <c r="R4004" t="s">
        <v>8321</v>
      </c>
      <c r="S4004" s="13">
        <f t="shared" si="249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0"/>
        <v>0.10050000000000001</v>
      </c>
      <c r="P4005" s="6">
        <f t="shared" si="248"/>
        <v>100.5</v>
      </c>
      <c r="Q4005" t="s">
        <v>8320</v>
      </c>
      <c r="R4005" t="s">
        <v>8321</v>
      </c>
      <c r="S4005" s="13">
        <f t="shared" si="249"/>
        <v>42020.587349537032</v>
      </c>
      <c r="T4005" s="12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0"/>
        <v>2E-3</v>
      </c>
      <c r="P4006" s="6">
        <f t="shared" si="248"/>
        <v>1</v>
      </c>
      <c r="Q4006" t="s">
        <v>8320</v>
      </c>
      <c r="R4006" t="s">
        <v>8321</v>
      </c>
      <c r="S4006" s="13">
        <f t="shared" si="249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0"/>
        <v>1.3333333333333334E-2</v>
      </c>
      <c r="P4007" s="6">
        <f t="shared" si="248"/>
        <v>20</v>
      </c>
      <c r="Q4007" t="s">
        <v>8320</v>
      </c>
      <c r="R4007" t="s">
        <v>8321</v>
      </c>
      <c r="S4007" s="13">
        <f t="shared" si="249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0"/>
        <v>6.666666666666667E-5</v>
      </c>
      <c r="P4008" s="6">
        <f t="shared" si="248"/>
        <v>2</v>
      </c>
      <c r="Q4008" t="s">
        <v>8320</v>
      </c>
      <c r="R4008" t="s">
        <v>8321</v>
      </c>
      <c r="S4008" s="13">
        <f t="shared" si="249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0"/>
        <v>2.5000000000000001E-3</v>
      </c>
      <c r="P4009" s="6">
        <f t="shared" si="248"/>
        <v>5</v>
      </c>
      <c r="Q4009" t="s">
        <v>8320</v>
      </c>
      <c r="R4009" t="s">
        <v>8321</v>
      </c>
      <c r="S4009" s="13">
        <f t="shared" si="249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0"/>
        <v>0.06</v>
      </c>
      <c r="P4010" s="6">
        <f t="shared" si="248"/>
        <v>15</v>
      </c>
      <c r="Q4010" t="s">
        <v>8320</v>
      </c>
      <c r="R4010" t="s">
        <v>8321</v>
      </c>
      <c r="S4010" s="13">
        <f t="shared" si="249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0"/>
        <v>3.8860103626943004E-2</v>
      </c>
      <c r="P4011" s="6">
        <f t="shared" si="248"/>
        <v>25</v>
      </c>
      <c r="Q4011" t="s">
        <v>8320</v>
      </c>
      <c r="R4011" t="s">
        <v>8321</v>
      </c>
      <c r="S4011" s="13">
        <f t="shared" si="249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0"/>
        <v>0.24194444444444443</v>
      </c>
      <c r="P4012" s="6">
        <f t="shared" si="248"/>
        <v>45.842105263157897</v>
      </c>
      <c r="Q4012" t="s">
        <v>8320</v>
      </c>
      <c r="R4012" t="s">
        <v>8321</v>
      </c>
      <c r="S4012" s="13">
        <f t="shared" si="249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0"/>
        <v>7.5999999999999998E-2</v>
      </c>
      <c r="P4013" s="6">
        <f t="shared" si="248"/>
        <v>4.75</v>
      </c>
      <c r="Q4013" t="s">
        <v>8320</v>
      </c>
      <c r="R4013" t="s">
        <v>8321</v>
      </c>
      <c r="S4013" s="13">
        <f t="shared" si="249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0"/>
        <v>0</v>
      </c>
      <c r="P4014" s="6" t="e">
        <f t="shared" si="248"/>
        <v>#DIV/0!</v>
      </c>
      <c r="Q4014" t="s">
        <v>8320</v>
      </c>
      <c r="R4014" t="s">
        <v>8321</v>
      </c>
      <c r="S4014" s="13">
        <f t="shared" si="249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0"/>
        <v>1.2999999999999999E-2</v>
      </c>
      <c r="P4015" s="6">
        <f t="shared" si="248"/>
        <v>13</v>
      </c>
      <c r="Q4015" t="s">
        <v>8320</v>
      </c>
      <c r="R4015" t="s">
        <v>8321</v>
      </c>
      <c r="S4015" s="13">
        <f t="shared" si="249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0"/>
        <v>0</v>
      </c>
      <c r="P4016" s="6" t="e">
        <f t="shared" si="248"/>
        <v>#DIV/0!</v>
      </c>
      <c r="Q4016" t="s">
        <v>8320</v>
      </c>
      <c r="R4016" t="s">
        <v>8321</v>
      </c>
      <c r="S4016" s="13">
        <f t="shared" si="249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0"/>
        <v>1.4285714285714287E-4</v>
      </c>
      <c r="P4017" s="6">
        <f t="shared" si="248"/>
        <v>1</v>
      </c>
      <c r="Q4017" t="s">
        <v>8320</v>
      </c>
      <c r="R4017" t="s">
        <v>8321</v>
      </c>
      <c r="S4017" s="13">
        <f t="shared" si="249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0"/>
        <v>0.14000000000000001</v>
      </c>
      <c r="P4018" s="6">
        <f t="shared" si="248"/>
        <v>10</v>
      </c>
      <c r="Q4018" t="s">
        <v>8320</v>
      </c>
      <c r="R4018" t="s">
        <v>8321</v>
      </c>
      <c r="S4018" s="13">
        <f t="shared" si="249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0"/>
        <v>1.0500000000000001E-2</v>
      </c>
      <c r="P4019" s="6">
        <f t="shared" si="248"/>
        <v>52.5</v>
      </c>
      <c r="Q4019" t="s">
        <v>8320</v>
      </c>
      <c r="R4019" t="s">
        <v>8321</v>
      </c>
      <c r="S4019" s="13">
        <f t="shared" si="249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0"/>
        <v>8.666666666666667E-2</v>
      </c>
      <c r="P4020" s="6">
        <f t="shared" si="248"/>
        <v>32.5</v>
      </c>
      <c r="Q4020" t="s">
        <v>8320</v>
      </c>
      <c r="R4020" t="s">
        <v>8321</v>
      </c>
      <c r="S4020" s="13">
        <f t="shared" si="249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0"/>
        <v>8.2857142857142851E-3</v>
      </c>
      <c r="P4021" s="6">
        <f t="shared" si="248"/>
        <v>7.25</v>
      </c>
      <c r="Q4021" t="s">
        <v>8320</v>
      </c>
      <c r="R4021" t="s">
        <v>8321</v>
      </c>
      <c r="S4021" s="13">
        <f t="shared" si="249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0"/>
        <v>0.16666666666666666</v>
      </c>
      <c r="P4022" s="6">
        <f t="shared" si="248"/>
        <v>33.333333333333336</v>
      </c>
      <c r="Q4022" t="s">
        <v>8320</v>
      </c>
      <c r="R4022" t="s">
        <v>8321</v>
      </c>
      <c r="S4022" s="13">
        <f t="shared" si="249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0"/>
        <v>8.3333333333333332E-3</v>
      </c>
      <c r="P4023" s="6">
        <f t="shared" si="248"/>
        <v>62.5</v>
      </c>
      <c r="Q4023" t="s">
        <v>8320</v>
      </c>
      <c r="R4023" t="s">
        <v>8321</v>
      </c>
      <c r="S4023" s="13">
        <f t="shared" si="249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0"/>
        <v>0.69561111111111107</v>
      </c>
      <c r="P4024" s="6">
        <f t="shared" si="248"/>
        <v>63.558375634517766</v>
      </c>
      <c r="Q4024" t="s">
        <v>8320</v>
      </c>
      <c r="R4024" t="s">
        <v>8321</v>
      </c>
      <c r="S4024" s="13">
        <f t="shared" si="249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0"/>
        <v>0</v>
      </c>
      <c r="P4025" s="6" t="e">
        <f t="shared" si="248"/>
        <v>#DIV/0!</v>
      </c>
      <c r="Q4025" t="s">
        <v>8320</v>
      </c>
      <c r="R4025" t="s">
        <v>8321</v>
      </c>
      <c r="S4025" s="13">
        <f t="shared" si="249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0"/>
        <v>1.2500000000000001E-2</v>
      </c>
      <c r="P4026" s="6">
        <f t="shared" si="248"/>
        <v>10</v>
      </c>
      <c r="Q4026" t="s">
        <v>8320</v>
      </c>
      <c r="R4026" t="s">
        <v>8321</v>
      </c>
      <c r="S4026" s="13">
        <f t="shared" si="249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0"/>
        <v>0.05</v>
      </c>
      <c r="P4027" s="6">
        <f t="shared" si="248"/>
        <v>62.5</v>
      </c>
      <c r="Q4027" t="s">
        <v>8320</v>
      </c>
      <c r="R4027" t="s">
        <v>8321</v>
      </c>
      <c r="S4027" s="13">
        <f t="shared" si="249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0"/>
        <v>0</v>
      </c>
      <c r="P4028" s="6" t="e">
        <f t="shared" si="248"/>
        <v>#DIV/0!</v>
      </c>
      <c r="Q4028" t="s">
        <v>8320</v>
      </c>
      <c r="R4028" t="s">
        <v>8321</v>
      </c>
      <c r="S4028" s="13">
        <f t="shared" si="249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0"/>
        <v>7.166666666666667E-2</v>
      </c>
      <c r="P4029" s="6">
        <f t="shared" si="248"/>
        <v>30.714285714285715</v>
      </c>
      <c r="Q4029" t="s">
        <v>8320</v>
      </c>
      <c r="R4029" t="s">
        <v>8321</v>
      </c>
      <c r="S4029" s="13">
        <f t="shared" si="249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0"/>
        <v>0.28050000000000003</v>
      </c>
      <c r="P4030" s="6">
        <f t="shared" si="248"/>
        <v>51</v>
      </c>
      <c r="Q4030" t="s">
        <v>8320</v>
      </c>
      <c r="R4030" t="s">
        <v>8321</v>
      </c>
      <c r="S4030" s="13">
        <f t="shared" si="249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0"/>
        <v>0</v>
      </c>
      <c r="P4031" s="6" t="e">
        <f t="shared" si="248"/>
        <v>#DIV/0!</v>
      </c>
      <c r="Q4031" t="s">
        <v>8320</v>
      </c>
      <c r="R4031" t="s">
        <v>8321</v>
      </c>
      <c r="S4031" s="13">
        <f t="shared" si="249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0"/>
        <v>0.16</v>
      </c>
      <c r="P4032" s="6">
        <f t="shared" si="248"/>
        <v>66.666666666666671</v>
      </c>
      <c r="Q4032" t="s">
        <v>8320</v>
      </c>
      <c r="R4032" t="s">
        <v>8321</v>
      </c>
      <c r="S4032" s="13">
        <f t="shared" si="249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0"/>
        <v>0</v>
      </c>
      <c r="P4033" s="6" t="e">
        <f t="shared" si="248"/>
        <v>#DIV/0!</v>
      </c>
      <c r="Q4033" t="s">
        <v>8320</v>
      </c>
      <c r="R4033" t="s">
        <v>8321</v>
      </c>
      <c r="S4033" s="13">
        <f t="shared" si="249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0"/>
        <v>6.8287037037037035E-2</v>
      </c>
      <c r="P4034" s="6">
        <f t="shared" ref="P4034:P4097" si="252">E4034/L4034</f>
        <v>59</v>
      </c>
      <c r="Q4034" t="s">
        <v>8320</v>
      </c>
      <c r="R4034" t="s">
        <v>8321</v>
      </c>
      <c r="S4034" s="13">
        <f t="shared" ref="S4034:S4097" si="253">(((J4034/60)/60)/24)+DATE(1970,1,1)</f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0"/>
        <v>0.25698702928870293</v>
      </c>
      <c r="P4035" s="6">
        <f t="shared" si="252"/>
        <v>65.340319148936175</v>
      </c>
      <c r="Q4035" t="s">
        <v>8320</v>
      </c>
      <c r="R4035" t="s">
        <v>8321</v>
      </c>
      <c r="S4035" s="13">
        <f t="shared" si="253"/>
        <v>42614.268796296295</v>
      </c>
      <c r="T4035" s="12">
        <f t="shared" si="251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ref="O4036:O4099" si="254">E4036/D4036</f>
        <v>1.4814814814814815E-2</v>
      </c>
      <c r="P4036" s="6">
        <f t="shared" si="252"/>
        <v>100</v>
      </c>
      <c r="Q4036" t="s">
        <v>8320</v>
      </c>
      <c r="R4036" t="s">
        <v>8321</v>
      </c>
      <c r="S4036" s="13">
        <f t="shared" si="253"/>
        <v>42067.947337962964</v>
      </c>
      <c r="T4036" s="12">
        <f t="shared" ref="T4036:T4099" si="255"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4"/>
        <v>0.36849999999999999</v>
      </c>
      <c r="P4037" s="6">
        <f t="shared" si="252"/>
        <v>147.4</v>
      </c>
      <c r="Q4037" t="s">
        <v>8320</v>
      </c>
      <c r="R4037" t="s">
        <v>8321</v>
      </c>
      <c r="S4037" s="13">
        <f t="shared" si="253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4"/>
        <v>0.47049999999999997</v>
      </c>
      <c r="P4038" s="6">
        <f t="shared" si="252"/>
        <v>166.05882352941177</v>
      </c>
      <c r="Q4038" t="s">
        <v>8320</v>
      </c>
      <c r="R4038" t="s">
        <v>8321</v>
      </c>
      <c r="S4038" s="13">
        <f t="shared" si="253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4"/>
        <v>0.11428571428571428</v>
      </c>
      <c r="P4039" s="6">
        <f t="shared" si="252"/>
        <v>40</v>
      </c>
      <c r="Q4039" t="s">
        <v>8320</v>
      </c>
      <c r="R4039" t="s">
        <v>8321</v>
      </c>
      <c r="S4039" s="13">
        <f t="shared" si="253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4"/>
        <v>0.12039999999999999</v>
      </c>
      <c r="P4040" s="6">
        <f t="shared" si="252"/>
        <v>75.25</v>
      </c>
      <c r="Q4040" t="s">
        <v>8320</v>
      </c>
      <c r="R4040" t="s">
        <v>8321</v>
      </c>
      <c r="S4040" s="13">
        <f t="shared" si="253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4"/>
        <v>0.6</v>
      </c>
      <c r="P4041" s="6">
        <f t="shared" si="252"/>
        <v>60</v>
      </c>
      <c r="Q4041" t="s">
        <v>8320</v>
      </c>
      <c r="R4041" t="s">
        <v>8321</v>
      </c>
      <c r="S4041" s="13">
        <f t="shared" si="253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4"/>
        <v>0.3125</v>
      </c>
      <c r="P4042" s="6">
        <f t="shared" si="252"/>
        <v>1250</v>
      </c>
      <c r="Q4042" t="s">
        <v>8320</v>
      </c>
      <c r="R4042" t="s">
        <v>8321</v>
      </c>
      <c r="S4042" s="13">
        <f t="shared" si="253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4"/>
        <v>4.1999999999999997E-3</v>
      </c>
      <c r="P4043" s="6">
        <f t="shared" si="252"/>
        <v>10.5</v>
      </c>
      <c r="Q4043" t="s">
        <v>8320</v>
      </c>
      <c r="R4043" t="s">
        <v>8321</v>
      </c>
      <c r="S4043" s="13">
        <f t="shared" si="253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4"/>
        <v>2.0999999999999999E-3</v>
      </c>
      <c r="P4044" s="6">
        <f t="shared" si="252"/>
        <v>7</v>
      </c>
      <c r="Q4044" t="s">
        <v>8320</v>
      </c>
      <c r="R4044" t="s">
        <v>8321</v>
      </c>
      <c r="S4044" s="13">
        <f t="shared" si="253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4"/>
        <v>0</v>
      </c>
      <c r="P4045" s="6" t="e">
        <f t="shared" si="252"/>
        <v>#DIV/0!</v>
      </c>
      <c r="Q4045" t="s">
        <v>8320</v>
      </c>
      <c r="R4045" t="s">
        <v>8321</v>
      </c>
      <c r="S4045" s="13">
        <f t="shared" si="253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4"/>
        <v>0.375</v>
      </c>
      <c r="P4046" s="6">
        <f t="shared" si="252"/>
        <v>56.25</v>
      </c>
      <c r="Q4046" t="s">
        <v>8320</v>
      </c>
      <c r="R4046" t="s">
        <v>8321</v>
      </c>
      <c r="S4046" s="13">
        <f t="shared" si="253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4"/>
        <v>2.0000000000000001E-4</v>
      </c>
      <c r="P4047" s="6">
        <f t="shared" si="252"/>
        <v>1</v>
      </c>
      <c r="Q4047" t="s">
        <v>8320</v>
      </c>
      <c r="R4047" t="s">
        <v>8321</v>
      </c>
      <c r="S4047" s="13">
        <f t="shared" si="253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4"/>
        <v>8.2142857142857142E-2</v>
      </c>
      <c r="P4048" s="6">
        <f t="shared" si="252"/>
        <v>38.333333333333336</v>
      </c>
      <c r="Q4048" t="s">
        <v>8320</v>
      </c>
      <c r="R4048" t="s">
        <v>8321</v>
      </c>
      <c r="S4048" s="13">
        <f t="shared" si="253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4"/>
        <v>2.1999999999999999E-2</v>
      </c>
      <c r="P4049" s="6">
        <f t="shared" si="252"/>
        <v>27.5</v>
      </c>
      <c r="Q4049" t="s">
        <v>8320</v>
      </c>
      <c r="R4049" t="s">
        <v>8321</v>
      </c>
      <c r="S4049" s="13">
        <f t="shared" si="253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4"/>
        <v>0.17652941176470588</v>
      </c>
      <c r="P4050" s="6">
        <f t="shared" si="252"/>
        <v>32.978021978021978</v>
      </c>
      <c r="Q4050" t="s">
        <v>8320</v>
      </c>
      <c r="R4050" t="s">
        <v>8321</v>
      </c>
      <c r="S4050" s="13">
        <f t="shared" si="253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4"/>
        <v>8.0000000000000004E-4</v>
      </c>
      <c r="P4051" s="6">
        <f t="shared" si="252"/>
        <v>16</v>
      </c>
      <c r="Q4051" t="s">
        <v>8320</v>
      </c>
      <c r="R4051" t="s">
        <v>8321</v>
      </c>
      <c r="S4051" s="13">
        <f t="shared" si="253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4"/>
        <v>6.6666666666666664E-4</v>
      </c>
      <c r="P4052" s="6">
        <f t="shared" si="252"/>
        <v>1</v>
      </c>
      <c r="Q4052" t="s">
        <v>8320</v>
      </c>
      <c r="R4052" t="s">
        <v>8321</v>
      </c>
      <c r="S4052" s="13">
        <f t="shared" si="253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4"/>
        <v>0</v>
      </c>
      <c r="P4053" s="6" t="e">
        <f t="shared" si="252"/>
        <v>#DIV/0!</v>
      </c>
      <c r="Q4053" t="s">
        <v>8320</v>
      </c>
      <c r="R4053" t="s">
        <v>8321</v>
      </c>
      <c r="S4053" s="13">
        <f t="shared" si="253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4"/>
        <v>0.37533333333333335</v>
      </c>
      <c r="P4054" s="6">
        <f t="shared" si="252"/>
        <v>86.615384615384613</v>
      </c>
      <c r="Q4054" t="s">
        <v>8320</v>
      </c>
      <c r="R4054" t="s">
        <v>8321</v>
      </c>
      <c r="S4054" s="13">
        <f t="shared" si="253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4"/>
        <v>0.22</v>
      </c>
      <c r="P4055" s="6">
        <f t="shared" si="252"/>
        <v>55</v>
      </c>
      <c r="Q4055" t="s">
        <v>8320</v>
      </c>
      <c r="R4055" t="s">
        <v>8321</v>
      </c>
      <c r="S4055" s="13">
        <f t="shared" si="253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4"/>
        <v>0</v>
      </c>
      <c r="P4056" s="6" t="e">
        <f t="shared" si="252"/>
        <v>#DIV/0!</v>
      </c>
      <c r="Q4056" t="s">
        <v>8320</v>
      </c>
      <c r="R4056" t="s">
        <v>8321</v>
      </c>
      <c r="S4056" s="13">
        <f t="shared" si="253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4"/>
        <v>0.1762</v>
      </c>
      <c r="P4057" s="6">
        <f t="shared" si="252"/>
        <v>41.952380952380949</v>
      </c>
      <c r="Q4057" t="s">
        <v>8320</v>
      </c>
      <c r="R4057" t="s">
        <v>8321</v>
      </c>
      <c r="S4057" s="13">
        <f t="shared" si="253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4"/>
        <v>0.53</v>
      </c>
      <c r="P4058" s="6">
        <f t="shared" si="252"/>
        <v>88.333333333333329</v>
      </c>
      <c r="Q4058" t="s">
        <v>8320</v>
      </c>
      <c r="R4058" t="s">
        <v>8321</v>
      </c>
      <c r="S4058" s="13">
        <f t="shared" si="253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4"/>
        <v>0.22142857142857142</v>
      </c>
      <c r="P4059" s="6">
        <f t="shared" si="252"/>
        <v>129.16666666666666</v>
      </c>
      <c r="Q4059" t="s">
        <v>8320</v>
      </c>
      <c r="R4059" t="s">
        <v>8321</v>
      </c>
      <c r="S4059" s="13">
        <f t="shared" si="253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4"/>
        <v>2.5333333333333333E-2</v>
      </c>
      <c r="P4060" s="6">
        <f t="shared" si="252"/>
        <v>23.75</v>
      </c>
      <c r="Q4060" t="s">
        <v>8320</v>
      </c>
      <c r="R4060" t="s">
        <v>8321</v>
      </c>
      <c r="S4060" s="13">
        <f t="shared" si="253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4"/>
        <v>2.5000000000000001E-2</v>
      </c>
      <c r="P4061" s="6">
        <f t="shared" si="252"/>
        <v>35.714285714285715</v>
      </c>
      <c r="Q4061" t="s">
        <v>8320</v>
      </c>
      <c r="R4061" t="s">
        <v>8321</v>
      </c>
      <c r="S4061" s="13">
        <f t="shared" si="253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4"/>
        <v>2.8500000000000001E-2</v>
      </c>
      <c r="P4062" s="6">
        <f t="shared" si="252"/>
        <v>57</v>
      </c>
      <c r="Q4062" t="s">
        <v>8320</v>
      </c>
      <c r="R4062" t="s">
        <v>8321</v>
      </c>
      <c r="S4062" s="13">
        <f t="shared" si="253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4"/>
        <v>0</v>
      </c>
      <c r="P4063" s="6" t="e">
        <f t="shared" si="252"/>
        <v>#DIV/0!</v>
      </c>
      <c r="Q4063" t="s">
        <v>8320</v>
      </c>
      <c r="R4063" t="s">
        <v>8321</v>
      </c>
      <c r="S4063" s="13">
        <f t="shared" si="253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4"/>
        <v>2.4500000000000001E-2</v>
      </c>
      <c r="P4064" s="6">
        <f t="shared" si="252"/>
        <v>163.33333333333334</v>
      </c>
      <c r="Q4064" t="s">
        <v>8320</v>
      </c>
      <c r="R4064" t="s">
        <v>8321</v>
      </c>
      <c r="S4064" s="13">
        <f t="shared" si="253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4"/>
        <v>1.4210526315789474E-2</v>
      </c>
      <c r="P4065" s="6">
        <f t="shared" si="252"/>
        <v>15</v>
      </c>
      <c r="Q4065" t="s">
        <v>8320</v>
      </c>
      <c r="R4065" t="s">
        <v>8321</v>
      </c>
      <c r="S4065" s="13">
        <f t="shared" si="253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4"/>
        <v>0.1925</v>
      </c>
      <c r="P4066" s="6">
        <f t="shared" si="252"/>
        <v>64.166666666666671</v>
      </c>
      <c r="Q4066" t="s">
        <v>8320</v>
      </c>
      <c r="R4066" t="s">
        <v>8321</v>
      </c>
      <c r="S4066" s="13">
        <f t="shared" si="253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4"/>
        <v>6.7499999999999999E-3</v>
      </c>
      <c r="P4067" s="6">
        <f t="shared" si="252"/>
        <v>6.75</v>
      </c>
      <c r="Q4067" t="s">
        <v>8320</v>
      </c>
      <c r="R4067" t="s">
        <v>8321</v>
      </c>
      <c r="S4067" s="13">
        <f t="shared" si="253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4"/>
        <v>1.6666666666666668E-3</v>
      </c>
      <c r="P4068" s="6">
        <f t="shared" si="252"/>
        <v>25</v>
      </c>
      <c r="Q4068" t="s">
        <v>8320</v>
      </c>
      <c r="R4068" t="s">
        <v>8321</v>
      </c>
      <c r="S4068" s="13">
        <f t="shared" si="253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4"/>
        <v>0.60899999999999999</v>
      </c>
      <c r="P4069" s="6">
        <f t="shared" si="252"/>
        <v>179.11764705882354</v>
      </c>
      <c r="Q4069" t="s">
        <v>8320</v>
      </c>
      <c r="R4069" t="s">
        <v>8321</v>
      </c>
      <c r="S4069" s="13">
        <f t="shared" si="253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4"/>
        <v>0.01</v>
      </c>
      <c r="P4070" s="6">
        <f t="shared" si="252"/>
        <v>34.950000000000003</v>
      </c>
      <c r="Q4070" t="s">
        <v>8320</v>
      </c>
      <c r="R4070" t="s">
        <v>8321</v>
      </c>
      <c r="S4070" s="13">
        <f t="shared" si="253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4"/>
        <v>0.34399999999999997</v>
      </c>
      <c r="P4071" s="6">
        <f t="shared" si="252"/>
        <v>33.07692307692308</v>
      </c>
      <c r="Q4071" t="s">
        <v>8320</v>
      </c>
      <c r="R4071" t="s">
        <v>8321</v>
      </c>
      <c r="S4071" s="13">
        <f t="shared" si="253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4"/>
        <v>0.16500000000000001</v>
      </c>
      <c r="P4072" s="6">
        <f t="shared" si="252"/>
        <v>27.5</v>
      </c>
      <c r="Q4072" t="s">
        <v>8320</v>
      </c>
      <c r="R4072" t="s">
        <v>8321</v>
      </c>
      <c r="S4072" s="13">
        <f t="shared" si="253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4"/>
        <v>0</v>
      </c>
      <c r="P4073" s="6" t="e">
        <f t="shared" si="252"/>
        <v>#DIV/0!</v>
      </c>
      <c r="Q4073" t="s">
        <v>8320</v>
      </c>
      <c r="R4073" t="s">
        <v>8321</v>
      </c>
      <c r="S4073" s="13">
        <f t="shared" si="253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4"/>
        <v>4.0000000000000001E-3</v>
      </c>
      <c r="P4074" s="6">
        <f t="shared" si="252"/>
        <v>2</v>
      </c>
      <c r="Q4074" t="s">
        <v>8320</v>
      </c>
      <c r="R4074" t="s">
        <v>8321</v>
      </c>
      <c r="S4074" s="13">
        <f t="shared" si="253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4"/>
        <v>1.0571428571428572E-2</v>
      </c>
      <c r="P4075" s="6">
        <f t="shared" si="252"/>
        <v>18.5</v>
      </c>
      <c r="Q4075" t="s">
        <v>8320</v>
      </c>
      <c r="R4075" t="s">
        <v>8321</v>
      </c>
      <c r="S4075" s="13">
        <f t="shared" si="253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4"/>
        <v>0.26727272727272727</v>
      </c>
      <c r="P4076" s="6">
        <f t="shared" si="252"/>
        <v>35</v>
      </c>
      <c r="Q4076" t="s">
        <v>8320</v>
      </c>
      <c r="R4076" t="s">
        <v>8321</v>
      </c>
      <c r="S4076" s="13">
        <f t="shared" si="253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4"/>
        <v>0.28799999999999998</v>
      </c>
      <c r="P4077" s="6">
        <f t="shared" si="252"/>
        <v>44.307692307692307</v>
      </c>
      <c r="Q4077" t="s">
        <v>8320</v>
      </c>
      <c r="R4077" t="s">
        <v>8321</v>
      </c>
      <c r="S4077" s="13">
        <f t="shared" si="253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4"/>
        <v>0</v>
      </c>
      <c r="P4078" s="6" t="e">
        <f t="shared" si="252"/>
        <v>#DIV/0!</v>
      </c>
      <c r="Q4078" t="s">
        <v>8320</v>
      </c>
      <c r="R4078" t="s">
        <v>8321</v>
      </c>
      <c r="S4078" s="13">
        <f t="shared" si="253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4"/>
        <v>8.8999999999999996E-2</v>
      </c>
      <c r="P4079" s="6">
        <f t="shared" si="252"/>
        <v>222.5</v>
      </c>
      <c r="Q4079" t="s">
        <v>8320</v>
      </c>
      <c r="R4079" t="s">
        <v>8321</v>
      </c>
      <c r="S4079" s="13">
        <f t="shared" si="253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4"/>
        <v>0</v>
      </c>
      <c r="P4080" s="6" t="e">
        <f t="shared" si="252"/>
        <v>#DIV/0!</v>
      </c>
      <c r="Q4080" t="s">
        <v>8320</v>
      </c>
      <c r="R4080" t="s">
        <v>8321</v>
      </c>
      <c r="S4080" s="13">
        <f t="shared" si="253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4"/>
        <v>1.6666666666666668E-3</v>
      </c>
      <c r="P4081" s="6">
        <f t="shared" si="252"/>
        <v>5</v>
      </c>
      <c r="Q4081" t="s">
        <v>8320</v>
      </c>
      <c r="R4081" t="s">
        <v>8321</v>
      </c>
      <c r="S4081" s="13">
        <f t="shared" si="253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4"/>
        <v>0</v>
      </c>
      <c r="P4082" s="6" t="e">
        <f t="shared" si="252"/>
        <v>#DIV/0!</v>
      </c>
      <c r="Q4082" t="s">
        <v>8320</v>
      </c>
      <c r="R4082" t="s">
        <v>8321</v>
      </c>
      <c r="S4082" s="13">
        <f t="shared" si="253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4"/>
        <v>0.15737410071942445</v>
      </c>
      <c r="P4083" s="6">
        <f t="shared" si="252"/>
        <v>29.166666666666668</v>
      </c>
      <c r="Q4083" t="s">
        <v>8320</v>
      </c>
      <c r="R4083" t="s">
        <v>8321</v>
      </c>
      <c r="S4083" s="13">
        <f t="shared" si="253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4"/>
        <v>0.02</v>
      </c>
      <c r="P4084" s="6">
        <f t="shared" si="252"/>
        <v>1.5</v>
      </c>
      <c r="Q4084" t="s">
        <v>8320</v>
      </c>
      <c r="R4084" t="s">
        <v>8321</v>
      </c>
      <c r="S4084" s="13">
        <f t="shared" si="253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4"/>
        <v>0.21685714285714286</v>
      </c>
      <c r="P4085" s="6">
        <f t="shared" si="252"/>
        <v>126.5</v>
      </c>
      <c r="Q4085" t="s">
        <v>8320</v>
      </c>
      <c r="R4085" t="s">
        <v>8321</v>
      </c>
      <c r="S4085" s="13">
        <f t="shared" si="253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4"/>
        <v>3.3333333333333335E-3</v>
      </c>
      <c r="P4086" s="6">
        <f t="shared" si="252"/>
        <v>10</v>
      </c>
      <c r="Q4086" t="s">
        <v>8320</v>
      </c>
      <c r="R4086" t="s">
        <v>8321</v>
      </c>
      <c r="S4086" s="13">
        <f t="shared" si="253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4"/>
        <v>2.8571428571428571E-3</v>
      </c>
      <c r="P4087" s="6">
        <f t="shared" si="252"/>
        <v>10</v>
      </c>
      <c r="Q4087" t="s">
        <v>8320</v>
      </c>
      <c r="R4087" t="s">
        <v>8321</v>
      </c>
      <c r="S4087" s="13">
        <f t="shared" si="253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4"/>
        <v>4.7E-2</v>
      </c>
      <c r="P4088" s="6">
        <f t="shared" si="252"/>
        <v>9.4</v>
      </c>
      <c r="Q4088" t="s">
        <v>8320</v>
      </c>
      <c r="R4088" t="s">
        <v>8321</v>
      </c>
      <c r="S4088" s="13">
        <f t="shared" si="253"/>
        <v>42304.940960648149</v>
      </c>
      <c r="T4088" s="12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4"/>
        <v>0</v>
      </c>
      <c r="P4089" s="6" t="e">
        <f t="shared" si="252"/>
        <v>#DIV/0!</v>
      </c>
      <c r="Q4089" t="s">
        <v>8320</v>
      </c>
      <c r="R4089" t="s">
        <v>8321</v>
      </c>
      <c r="S4089" s="13">
        <f t="shared" si="253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4"/>
        <v>0.108</v>
      </c>
      <c r="P4090" s="6">
        <f t="shared" si="252"/>
        <v>72</v>
      </c>
      <c r="Q4090" t="s">
        <v>8320</v>
      </c>
      <c r="R4090" t="s">
        <v>8321</v>
      </c>
      <c r="S4090" s="13">
        <f t="shared" si="253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4"/>
        <v>4.8000000000000001E-2</v>
      </c>
      <c r="P4091" s="6">
        <f t="shared" si="252"/>
        <v>30</v>
      </c>
      <c r="Q4091" t="s">
        <v>8320</v>
      </c>
      <c r="R4091" t="s">
        <v>8321</v>
      </c>
      <c r="S4091" s="13">
        <f t="shared" si="253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4"/>
        <v>3.2000000000000001E-2</v>
      </c>
      <c r="P4092" s="6">
        <f t="shared" si="252"/>
        <v>10.666666666666666</v>
      </c>
      <c r="Q4092" t="s">
        <v>8320</v>
      </c>
      <c r="R4092" t="s">
        <v>8321</v>
      </c>
      <c r="S4092" s="13">
        <f t="shared" si="253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4"/>
        <v>0.1275</v>
      </c>
      <c r="P4093" s="6">
        <f t="shared" si="252"/>
        <v>25.5</v>
      </c>
      <c r="Q4093" t="s">
        <v>8320</v>
      </c>
      <c r="R4093" t="s">
        <v>8321</v>
      </c>
      <c r="S4093" s="13">
        <f t="shared" si="253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4"/>
        <v>1.8181818181818181E-4</v>
      </c>
      <c r="P4094" s="6">
        <f t="shared" si="252"/>
        <v>20</v>
      </c>
      <c r="Q4094" t="s">
        <v>8320</v>
      </c>
      <c r="R4094" t="s">
        <v>8321</v>
      </c>
      <c r="S4094" s="13">
        <f t="shared" si="253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4"/>
        <v>2.4E-2</v>
      </c>
      <c r="P4095" s="6">
        <f t="shared" si="252"/>
        <v>15</v>
      </c>
      <c r="Q4095" t="s">
        <v>8320</v>
      </c>
      <c r="R4095" t="s">
        <v>8321</v>
      </c>
      <c r="S4095" s="13">
        <f t="shared" si="253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4"/>
        <v>0.36499999999999999</v>
      </c>
      <c r="P4096" s="6">
        <f t="shared" si="252"/>
        <v>91.25</v>
      </c>
      <c r="Q4096" t="s">
        <v>8320</v>
      </c>
      <c r="R4096" t="s">
        <v>8321</v>
      </c>
      <c r="S4096" s="13">
        <f t="shared" si="253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4"/>
        <v>2.6666666666666668E-2</v>
      </c>
      <c r="P4097" s="6">
        <f t="shared" si="252"/>
        <v>800</v>
      </c>
      <c r="Q4097" t="s">
        <v>8320</v>
      </c>
      <c r="R4097" t="s">
        <v>8321</v>
      </c>
      <c r="S4097" s="13">
        <f t="shared" si="253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4"/>
        <v>0.11428571428571428</v>
      </c>
      <c r="P4098" s="6">
        <f t="shared" ref="P4098:P4115" si="256">E4098/L4098</f>
        <v>80</v>
      </c>
      <c r="Q4098" t="s">
        <v>8320</v>
      </c>
      <c r="R4098" t="s">
        <v>8321</v>
      </c>
      <c r="S4098" s="13">
        <f t="shared" ref="S4098:S4115" si="257">(((J4098/60)/60)/24)+DATE(1970,1,1)</f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4"/>
        <v>0</v>
      </c>
      <c r="P4099" s="6" t="e">
        <f t="shared" si="256"/>
        <v>#DIV/0!</v>
      </c>
      <c r="Q4099" t="s">
        <v>8320</v>
      </c>
      <c r="R4099" t="s">
        <v>8321</v>
      </c>
      <c r="S4099" s="13">
        <f t="shared" si="257"/>
        <v>42344.824502314819</v>
      </c>
      <c r="T4099" s="12">
        <f t="shared" si="255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ref="O4100:O4115" si="258">E4100/D4100</f>
        <v>0</v>
      </c>
      <c r="P4100" s="6" t="e">
        <f t="shared" si="256"/>
        <v>#DIV/0!</v>
      </c>
      <c r="Q4100" t="s">
        <v>8320</v>
      </c>
      <c r="R4100" t="s">
        <v>8321</v>
      </c>
      <c r="S4100" s="13">
        <f t="shared" si="257"/>
        <v>42495.722187499996</v>
      </c>
      <c r="T4100" s="12">
        <f t="shared" ref="T4100:T4115" si="259"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8"/>
        <v>1.1111111111111112E-2</v>
      </c>
      <c r="P4101" s="6">
        <f t="shared" si="256"/>
        <v>50</v>
      </c>
      <c r="Q4101" t="s">
        <v>8320</v>
      </c>
      <c r="R4101" t="s">
        <v>8321</v>
      </c>
      <c r="S4101" s="13">
        <f t="shared" si="257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8"/>
        <v>0</v>
      </c>
      <c r="P4102" s="6" t="e">
        <f t="shared" si="256"/>
        <v>#DIV/0!</v>
      </c>
      <c r="Q4102" t="s">
        <v>8320</v>
      </c>
      <c r="R4102" t="s">
        <v>8321</v>
      </c>
      <c r="S4102" s="13">
        <f t="shared" si="257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8"/>
        <v>0</v>
      </c>
      <c r="P4103" s="6" t="e">
        <f t="shared" si="256"/>
        <v>#DIV/0!</v>
      </c>
      <c r="Q4103" t="s">
        <v>8320</v>
      </c>
      <c r="R4103" t="s">
        <v>8321</v>
      </c>
      <c r="S4103" s="13">
        <f t="shared" si="257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8"/>
        <v>0.27400000000000002</v>
      </c>
      <c r="P4104" s="6">
        <f t="shared" si="256"/>
        <v>22.833333333333332</v>
      </c>
      <c r="Q4104" t="s">
        <v>8320</v>
      </c>
      <c r="R4104" t="s">
        <v>8321</v>
      </c>
      <c r="S4104" s="13">
        <f t="shared" si="257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8"/>
        <v>0.1</v>
      </c>
      <c r="P4105" s="6">
        <f t="shared" si="256"/>
        <v>16.666666666666668</v>
      </c>
      <c r="Q4105" t="s">
        <v>8320</v>
      </c>
      <c r="R4105" t="s">
        <v>8321</v>
      </c>
      <c r="S4105" s="13">
        <f t="shared" si="257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8"/>
        <v>0.21366666666666667</v>
      </c>
      <c r="P4106" s="6">
        <f t="shared" si="256"/>
        <v>45.785714285714285</v>
      </c>
      <c r="Q4106" t="s">
        <v>8320</v>
      </c>
      <c r="R4106" t="s">
        <v>8321</v>
      </c>
      <c r="S4106" s="13">
        <f t="shared" si="257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8"/>
        <v>6.9696969696969702E-2</v>
      </c>
      <c r="P4107" s="6">
        <f t="shared" si="256"/>
        <v>383.33333333333331</v>
      </c>
      <c r="Q4107" t="s">
        <v>8320</v>
      </c>
      <c r="R4107" t="s">
        <v>8321</v>
      </c>
      <c r="S4107" s="13">
        <f t="shared" si="257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8"/>
        <v>0.70599999999999996</v>
      </c>
      <c r="P4108" s="6">
        <f t="shared" si="256"/>
        <v>106.96969696969697</v>
      </c>
      <c r="Q4108" t="s">
        <v>8320</v>
      </c>
      <c r="R4108" t="s">
        <v>8321</v>
      </c>
      <c r="S4108" s="13">
        <f t="shared" si="257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8"/>
        <v>2.0500000000000001E-2</v>
      </c>
      <c r="P4109" s="6">
        <f t="shared" si="256"/>
        <v>10.25</v>
      </c>
      <c r="Q4109" t="s">
        <v>8320</v>
      </c>
      <c r="R4109" t="s">
        <v>8321</v>
      </c>
      <c r="S4109" s="13">
        <f t="shared" si="257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8"/>
        <v>1.9666666666666666E-2</v>
      </c>
      <c r="P4110" s="6">
        <f t="shared" si="256"/>
        <v>59</v>
      </c>
      <c r="Q4110" t="s">
        <v>8320</v>
      </c>
      <c r="R4110" t="s">
        <v>8321</v>
      </c>
      <c r="S4110" s="13">
        <f t="shared" si="257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8"/>
        <v>0</v>
      </c>
      <c r="P4111" s="6" t="e">
        <f t="shared" si="256"/>
        <v>#DIV/0!</v>
      </c>
      <c r="Q4111" t="s">
        <v>8320</v>
      </c>
      <c r="R4111" t="s">
        <v>8321</v>
      </c>
      <c r="S4111" s="13">
        <f t="shared" si="257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8"/>
        <v>0.28666666666666668</v>
      </c>
      <c r="P4112" s="6">
        <f t="shared" si="256"/>
        <v>14.333333333333334</v>
      </c>
      <c r="Q4112" t="s">
        <v>8320</v>
      </c>
      <c r="R4112" t="s">
        <v>8321</v>
      </c>
      <c r="S4112" s="13">
        <f t="shared" si="257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8"/>
        <v>3.1333333333333331E-2</v>
      </c>
      <c r="P4113" s="6">
        <f t="shared" si="256"/>
        <v>15.666666666666666</v>
      </c>
      <c r="Q4113" t="s">
        <v>8320</v>
      </c>
      <c r="R4113" t="s">
        <v>8321</v>
      </c>
      <c r="S4113" s="13">
        <f t="shared" si="257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8"/>
        <v>4.0000000000000002E-4</v>
      </c>
      <c r="P4114" s="6">
        <f t="shared" si="256"/>
        <v>1</v>
      </c>
      <c r="Q4114" t="s">
        <v>8320</v>
      </c>
      <c r="R4114" t="s">
        <v>8321</v>
      </c>
      <c r="S4114" s="13">
        <f t="shared" si="257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8"/>
        <v>2E-3</v>
      </c>
      <c r="P4115" s="6">
        <f t="shared" si="256"/>
        <v>1</v>
      </c>
      <c r="Q4115" t="s">
        <v>8320</v>
      </c>
      <c r="R4115" t="s">
        <v>8321</v>
      </c>
      <c r="S4115" s="13">
        <f t="shared" si="257"/>
        <v>42358.573182870372</v>
      </c>
      <c r="T4115" s="12">
        <f t="shared" si="259"/>
        <v>42377.273611111115</v>
      </c>
    </row>
    <row r="4116" spans="1:20" x14ac:dyDescent="0.25">
      <c r="O4116" s="8"/>
    </row>
    <row r="4117" spans="1:20" x14ac:dyDescent="0.25">
      <c r="O4117" s="8"/>
    </row>
    <row r="4118" spans="1:20" x14ac:dyDescent="0.25">
      <c r="O4118" s="8"/>
    </row>
    <row r="4119" spans="1:20" x14ac:dyDescent="0.25">
      <c r="O4119" s="8"/>
    </row>
    <row r="4120" spans="1:20" x14ac:dyDescent="0.25">
      <c r="O4120" s="8"/>
    </row>
    <row r="4121" spans="1:20" x14ac:dyDescent="0.25">
      <c r="O4121" s="8"/>
    </row>
    <row r="4122" spans="1:20" x14ac:dyDescent="0.25">
      <c r="O4122" s="8"/>
    </row>
    <row r="4123" spans="1:20" x14ac:dyDescent="0.25">
      <c r="O4123" s="8"/>
    </row>
    <row r="4124" spans="1:20" x14ac:dyDescent="0.25">
      <c r="O4124" s="8"/>
    </row>
    <row r="4125" spans="1:20" x14ac:dyDescent="0.25">
      <c r="O4125" s="8"/>
    </row>
    <row r="4126" spans="1:20" x14ac:dyDescent="0.25">
      <c r="O4126" s="8"/>
    </row>
    <row r="4127" spans="1:20" x14ac:dyDescent="0.25">
      <c r="O4127" s="8"/>
    </row>
    <row r="4128" spans="1:20" x14ac:dyDescent="0.25">
      <c r="O4128" s="8"/>
    </row>
    <row r="4129" spans="15:15" x14ac:dyDescent="0.25">
      <c r="O4129" s="8"/>
    </row>
    <row r="4130" spans="15:15" x14ac:dyDescent="0.25">
      <c r="O4130" s="8"/>
    </row>
    <row r="4131" spans="15:15" x14ac:dyDescent="0.25">
      <c r="O4131" s="8"/>
    </row>
    <row r="4132" spans="15:15" x14ac:dyDescent="0.25">
      <c r="O4132" s="8"/>
    </row>
    <row r="4133" spans="15:15" x14ac:dyDescent="0.25">
      <c r="O4133" s="8"/>
    </row>
    <row r="4134" spans="15:15" x14ac:dyDescent="0.25">
      <c r="O4134" s="8"/>
    </row>
    <row r="4135" spans="15:15" x14ac:dyDescent="0.25">
      <c r="O4135" s="8"/>
    </row>
    <row r="4136" spans="15:15" x14ac:dyDescent="0.25">
      <c r="O4136" s="8"/>
    </row>
    <row r="4137" spans="15:15" x14ac:dyDescent="0.25">
      <c r="O4137" s="8"/>
    </row>
    <row r="4138" spans="15:15" x14ac:dyDescent="0.25">
      <c r="O4138" s="8"/>
    </row>
    <row r="4139" spans="15:15" x14ac:dyDescent="0.25">
      <c r="O4139" s="8"/>
    </row>
    <row r="4140" spans="15:15" x14ac:dyDescent="0.25">
      <c r="O4140" s="8"/>
    </row>
    <row r="4141" spans="15:15" x14ac:dyDescent="0.25">
      <c r="O4141" s="8"/>
    </row>
    <row r="4142" spans="15:15" x14ac:dyDescent="0.25">
      <c r="O4142" s="8"/>
    </row>
    <row r="4143" spans="15:15" x14ac:dyDescent="0.25">
      <c r="O4143" s="8"/>
    </row>
    <row r="4144" spans="15:15" x14ac:dyDescent="0.25">
      <c r="O4144" s="8"/>
    </row>
    <row r="4145" spans="15:15" x14ac:dyDescent="0.25">
      <c r="O4145" s="8"/>
    </row>
    <row r="4146" spans="15:15" x14ac:dyDescent="0.25">
      <c r="O4146" s="8"/>
    </row>
    <row r="4147" spans="15:15" x14ac:dyDescent="0.25">
      <c r="O4147" s="8"/>
    </row>
    <row r="4148" spans="15:15" x14ac:dyDescent="0.25">
      <c r="O4148" s="8"/>
    </row>
    <row r="4149" spans="15:15" x14ac:dyDescent="0.25">
      <c r="O4149" s="8"/>
    </row>
    <row r="4150" spans="15:15" x14ac:dyDescent="0.25">
      <c r="O4150" s="8"/>
    </row>
    <row r="4151" spans="15:15" x14ac:dyDescent="0.25">
      <c r="O4151" s="8"/>
    </row>
    <row r="4152" spans="15:15" x14ac:dyDescent="0.25">
      <c r="O4152" s="8"/>
    </row>
    <row r="4153" spans="15:15" x14ac:dyDescent="0.25">
      <c r="O4153" s="8"/>
    </row>
    <row r="4154" spans="15:15" x14ac:dyDescent="0.25">
      <c r="O4154" s="8"/>
    </row>
    <row r="4155" spans="15:15" x14ac:dyDescent="0.25">
      <c r="O4155" s="8"/>
    </row>
    <row r="4156" spans="15:15" x14ac:dyDescent="0.25">
      <c r="O4156" s="8"/>
    </row>
    <row r="4157" spans="15:15" x14ac:dyDescent="0.25">
      <c r="O4157" s="8"/>
    </row>
    <row r="4158" spans="15:15" x14ac:dyDescent="0.25">
      <c r="O4158" s="8"/>
    </row>
    <row r="4159" spans="15:15" x14ac:dyDescent="0.25">
      <c r="O4159" s="8"/>
    </row>
    <row r="4160" spans="15:15" x14ac:dyDescent="0.25">
      <c r="O4160" s="8"/>
    </row>
    <row r="4161" spans="15:15" x14ac:dyDescent="0.25">
      <c r="O4161" s="8"/>
    </row>
    <row r="4162" spans="15:15" x14ac:dyDescent="0.25">
      <c r="O4162" s="8"/>
    </row>
    <row r="4163" spans="15:15" x14ac:dyDescent="0.25">
      <c r="O4163" s="8"/>
    </row>
    <row r="4164" spans="15:15" x14ac:dyDescent="0.25">
      <c r="O4164" s="8"/>
    </row>
    <row r="4165" spans="15:15" x14ac:dyDescent="0.25">
      <c r="O4165" s="8"/>
    </row>
    <row r="4166" spans="15:15" x14ac:dyDescent="0.25">
      <c r="O4166" s="8"/>
    </row>
    <row r="4167" spans="15:15" x14ac:dyDescent="0.25">
      <c r="O4167" s="8"/>
    </row>
    <row r="4168" spans="15:15" x14ac:dyDescent="0.25">
      <c r="O4168" s="8"/>
    </row>
    <row r="4169" spans="15:15" x14ac:dyDescent="0.25">
      <c r="O4169" s="8"/>
    </row>
    <row r="4170" spans="15:15" x14ac:dyDescent="0.25">
      <c r="O4170" s="8"/>
    </row>
    <row r="4171" spans="15:15" x14ac:dyDescent="0.25">
      <c r="O4171" s="8"/>
    </row>
    <row r="4172" spans="15:15" x14ac:dyDescent="0.25">
      <c r="O4172" s="8"/>
    </row>
    <row r="4173" spans="15:15" x14ac:dyDescent="0.25">
      <c r="O4173" s="8"/>
    </row>
    <row r="4174" spans="15:15" x14ac:dyDescent="0.25">
      <c r="O4174" s="8"/>
    </row>
    <row r="4175" spans="15:15" x14ac:dyDescent="0.25">
      <c r="O4175" s="8"/>
    </row>
    <row r="4176" spans="15:15" x14ac:dyDescent="0.25">
      <c r="O4176" s="8"/>
    </row>
    <row r="4177" spans="15:15" x14ac:dyDescent="0.25">
      <c r="O4177" s="8"/>
    </row>
    <row r="4178" spans="15:15" x14ac:dyDescent="0.25">
      <c r="O4178" s="8"/>
    </row>
    <row r="4179" spans="15:15" x14ac:dyDescent="0.25">
      <c r="O4179" s="8"/>
    </row>
    <row r="4180" spans="15:15" x14ac:dyDescent="0.25">
      <c r="O4180" s="8"/>
    </row>
    <row r="4181" spans="15:15" x14ac:dyDescent="0.25">
      <c r="O4181" s="8"/>
    </row>
    <row r="4182" spans="15:15" x14ac:dyDescent="0.25">
      <c r="O4182" s="8"/>
    </row>
    <row r="4183" spans="15:15" x14ac:dyDescent="0.25">
      <c r="O4183" s="8"/>
    </row>
    <row r="4184" spans="15:15" x14ac:dyDescent="0.25">
      <c r="O4184" s="8"/>
    </row>
    <row r="4185" spans="15:15" x14ac:dyDescent="0.25">
      <c r="O4185" s="8"/>
    </row>
    <row r="4186" spans="15:15" x14ac:dyDescent="0.25">
      <c r="O4186" s="8"/>
    </row>
    <row r="4187" spans="15:15" x14ac:dyDescent="0.25">
      <c r="O4187" s="8"/>
    </row>
    <row r="4188" spans="15:15" x14ac:dyDescent="0.25">
      <c r="O4188" s="8"/>
    </row>
    <row r="4189" spans="15:15" x14ac:dyDescent="0.25">
      <c r="O4189" s="8"/>
    </row>
    <row r="4190" spans="15:15" x14ac:dyDescent="0.25">
      <c r="O4190" s="8"/>
    </row>
    <row r="4191" spans="15:15" x14ac:dyDescent="0.25">
      <c r="O4191" s="8"/>
    </row>
    <row r="4192" spans="15:15" x14ac:dyDescent="0.25">
      <c r="O4192" s="8"/>
    </row>
    <row r="4193" spans="15:15" x14ac:dyDescent="0.25">
      <c r="O4193" s="8"/>
    </row>
    <row r="4194" spans="15:15" x14ac:dyDescent="0.25">
      <c r="O4194" s="8"/>
    </row>
    <row r="4195" spans="15:15" x14ac:dyDescent="0.25">
      <c r="O4195" s="8"/>
    </row>
    <row r="4196" spans="15:15" x14ac:dyDescent="0.25">
      <c r="O4196" s="8"/>
    </row>
    <row r="4197" spans="15:15" x14ac:dyDescent="0.25">
      <c r="O4197" s="8"/>
    </row>
    <row r="4198" spans="15:15" x14ac:dyDescent="0.25">
      <c r="O4198" s="8"/>
    </row>
    <row r="4199" spans="15:15" x14ac:dyDescent="0.25">
      <c r="O4199" s="8"/>
    </row>
    <row r="4200" spans="15:15" x14ac:dyDescent="0.25">
      <c r="O4200" s="8"/>
    </row>
    <row r="4201" spans="15:15" x14ac:dyDescent="0.25">
      <c r="O4201" s="8"/>
    </row>
    <row r="4202" spans="15:15" x14ac:dyDescent="0.25">
      <c r="O4202" s="8"/>
    </row>
    <row r="4203" spans="15:15" x14ac:dyDescent="0.25">
      <c r="O4203" s="8"/>
    </row>
    <row r="4204" spans="15:15" x14ac:dyDescent="0.25">
      <c r="O4204" s="8"/>
    </row>
    <row r="4205" spans="15:15" x14ac:dyDescent="0.25">
      <c r="O4205" s="8"/>
    </row>
    <row r="4206" spans="15:15" x14ac:dyDescent="0.25">
      <c r="O4206" s="8"/>
    </row>
    <row r="4207" spans="15:15" x14ac:dyDescent="0.25">
      <c r="O4207" s="8"/>
    </row>
    <row r="4208" spans="15:15" x14ac:dyDescent="0.25">
      <c r="O4208" s="8"/>
    </row>
    <row r="4209" spans="15:15" x14ac:dyDescent="0.25">
      <c r="O4209" s="8"/>
    </row>
    <row r="4210" spans="15:15" x14ac:dyDescent="0.25">
      <c r="O4210" s="8"/>
    </row>
    <row r="4211" spans="15:15" x14ac:dyDescent="0.25">
      <c r="O4211" s="8"/>
    </row>
    <row r="4212" spans="15:15" x14ac:dyDescent="0.25">
      <c r="O4212" s="8"/>
    </row>
    <row r="4213" spans="15:15" x14ac:dyDescent="0.25">
      <c r="O4213" s="8"/>
    </row>
    <row r="4214" spans="15:15" x14ac:dyDescent="0.25">
      <c r="O4214" s="8"/>
    </row>
    <row r="4215" spans="15:15" x14ac:dyDescent="0.25">
      <c r="O4215" s="8"/>
    </row>
    <row r="4216" spans="15:15" x14ac:dyDescent="0.25">
      <c r="O4216" s="8"/>
    </row>
    <row r="4217" spans="15:15" x14ac:dyDescent="0.25">
      <c r="O4217" s="8"/>
    </row>
    <row r="4218" spans="15:15" x14ac:dyDescent="0.25">
      <c r="O4218" s="8"/>
    </row>
    <row r="4219" spans="15:15" x14ac:dyDescent="0.25">
      <c r="O4219" s="8"/>
    </row>
    <row r="4220" spans="15:15" x14ac:dyDescent="0.25">
      <c r="O4220" s="8"/>
    </row>
    <row r="4221" spans="15:15" x14ac:dyDescent="0.25">
      <c r="O4221" s="8"/>
    </row>
    <row r="4222" spans="15:15" x14ac:dyDescent="0.25">
      <c r="O4222" s="8"/>
    </row>
    <row r="4223" spans="15:15" x14ac:dyDescent="0.25">
      <c r="O4223" s="8"/>
    </row>
    <row r="4224" spans="15:15" x14ac:dyDescent="0.25">
      <c r="O4224" s="8"/>
    </row>
    <row r="4225" spans="15:15" x14ac:dyDescent="0.25">
      <c r="O4225" s="8"/>
    </row>
    <row r="4226" spans="15:15" x14ac:dyDescent="0.25">
      <c r="O4226" s="8"/>
    </row>
    <row r="4227" spans="15:15" x14ac:dyDescent="0.25">
      <c r="O4227" s="8"/>
    </row>
    <row r="4228" spans="15:15" x14ac:dyDescent="0.25">
      <c r="O4228" s="8"/>
    </row>
    <row r="4229" spans="15:15" x14ac:dyDescent="0.25">
      <c r="O4229" s="8"/>
    </row>
    <row r="4230" spans="15:15" x14ac:dyDescent="0.25">
      <c r="O4230" s="8"/>
    </row>
    <row r="4231" spans="15:15" x14ac:dyDescent="0.25">
      <c r="O4231" s="8"/>
    </row>
    <row r="4232" spans="15:15" x14ac:dyDescent="0.25">
      <c r="O4232" s="8"/>
    </row>
    <row r="4233" spans="15:15" x14ac:dyDescent="0.25">
      <c r="O4233" s="8"/>
    </row>
    <row r="4234" spans="15:15" x14ac:dyDescent="0.25">
      <c r="O4234" s="8"/>
    </row>
    <row r="4235" spans="15:15" x14ac:dyDescent="0.25">
      <c r="O4235" s="8"/>
    </row>
    <row r="4236" spans="15:15" x14ac:dyDescent="0.25">
      <c r="O4236" s="8"/>
    </row>
    <row r="4237" spans="15:15" x14ac:dyDescent="0.25">
      <c r="O4237" s="8"/>
    </row>
    <row r="4238" spans="15:15" x14ac:dyDescent="0.25">
      <c r="O4238" s="8"/>
    </row>
    <row r="4239" spans="15:15" x14ac:dyDescent="0.25">
      <c r="O4239" s="8"/>
    </row>
    <row r="4240" spans="15:15" x14ac:dyDescent="0.25">
      <c r="O4240" s="8"/>
    </row>
    <row r="4241" spans="15:15" x14ac:dyDescent="0.25">
      <c r="O4241" s="8"/>
    </row>
    <row r="4242" spans="15:15" x14ac:dyDescent="0.25">
      <c r="O4242" s="8"/>
    </row>
    <row r="4243" spans="15:15" x14ac:dyDescent="0.25">
      <c r="O4243" s="8"/>
    </row>
    <row r="4244" spans="15:15" x14ac:dyDescent="0.25">
      <c r="O4244" s="8"/>
    </row>
    <row r="4245" spans="15:15" x14ac:dyDescent="0.25">
      <c r="O4245" s="8"/>
    </row>
    <row r="4246" spans="15:15" x14ac:dyDescent="0.25">
      <c r="O4246" s="8"/>
    </row>
    <row r="4247" spans="15:15" x14ac:dyDescent="0.25">
      <c r="O4247" s="8"/>
    </row>
    <row r="4248" spans="15:15" x14ac:dyDescent="0.25">
      <c r="O4248" s="8"/>
    </row>
    <row r="4249" spans="15:15" x14ac:dyDescent="0.25">
      <c r="O4249" s="8"/>
    </row>
    <row r="4250" spans="15:15" x14ac:dyDescent="0.25">
      <c r="O4250" s="8"/>
    </row>
    <row r="4251" spans="15:15" x14ac:dyDescent="0.25">
      <c r="O4251" s="8"/>
    </row>
    <row r="4252" spans="15:15" x14ac:dyDescent="0.25">
      <c r="O4252" s="8"/>
    </row>
    <row r="4253" spans="15:15" x14ac:dyDescent="0.25">
      <c r="O4253" s="8"/>
    </row>
    <row r="4254" spans="15:15" x14ac:dyDescent="0.25">
      <c r="O4254" s="8"/>
    </row>
    <row r="4255" spans="15:15" x14ac:dyDescent="0.25">
      <c r="O4255" s="8"/>
    </row>
    <row r="4256" spans="15:15" x14ac:dyDescent="0.25">
      <c r="O4256" s="8"/>
    </row>
    <row r="4257" spans="15:15" x14ac:dyDescent="0.25">
      <c r="O4257" s="8"/>
    </row>
    <row r="4258" spans="15:15" x14ac:dyDescent="0.25">
      <c r="O4258" s="8"/>
    </row>
    <row r="4259" spans="15:15" x14ac:dyDescent="0.25">
      <c r="O4259" s="8"/>
    </row>
    <row r="4260" spans="15:15" x14ac:dyDescent="0.25">
      <c r="O4260" s="8"/>
    </row>
    <row r="4261" spans="15:15" x14ac:dyDescent="0.25">
      <c r="O4261" s="8"/>
    </row>
    <row r="4262" spans="15:15" x14ac:dyDescent="0.25">
      <c r="O4262" s="8"/>
    </row>
    <row r="4263" spans="15:15" x14ac:dyDescent="0.25">
      <c r="O4263" s="8"/>
    </row>
    <row r="4264" spans="15:15" x14ac:dyDescent="0.25">
      <c r="O4264" s="8"/>
    </row>
    <row r="4265" spans="15:15" x14ac:dyDescent="0.25">
      <c r="O4265" s="8"/>
    </row>
    <row r="4266" spans="15:15" x14ac:dyDescent="0.25">
      <c r="O4266" s="8"/>
    </row>
    <row r="4267" spans="15:15" x14ac:dyDescent="0.25">
      <c r="O4267" s="8"/>
    </row>
    <row r="4268" spans="15:15" x14ac:dyDescent="0.25">
      <c r="O4268" s="8"/>
    </row>
    <row r="4269" spans="15:15" x14ac:dyDescent="0.25">
      <c r="O4269" s="8"/>
    </row>
    <row r="4270" spans="15:15" x14ac:dyDescent="0.25">
      <c r="O4270" s="8"/>
    </row>
    <row r="4271" spans="15:15" x14ac:dyDescent="0.25">
      <c r="O4271" s="8"/>
    </row>
    <row r="4272" spans="15:15" x14ac:dyDescent="0.25">
      <c r="O4272" s="8"/>
    </row>
    <row r="4273" spans="15:15" x14ac:dyDescent="0.25">
      <c r="O4273" s="8"/>
    </row>
    <row r="4274" spans="15:15" x14ac:dyDescent="0.25">
      <c r="O4274" s="8"/>
    </row>
    <row r="4275" spans="15:15" x14ac:dyDescent="0.25">
      <c r="O4275" s="8"/>
    </row>
    <row r="4276" spans="15:15" x14ac:dyDescent="0.25">
      <c r="O4276" s="8"/>
    </row>
    <row r="4277" spans="15:15" x14ac:dyDescent="0.25">
      <c r="O4277" s="8"/>
    </row>
    <row r="4278" spans="15:15" x14ac:dyDescent="0.25">
      <c r="O4278" s="8"/>
    </row>
    <row r="4279" spans="15:15" x14ac:dyDescent="0.25">
      <c r="O4279" s="8"/>
    </row>
    <row r="4280" spans="15:15" x14ac:dyDescent="0.25">
      <c r="O4280" s="8"/>
    </row>
    <row r="4281" spans="15:15" x14ac:dyDescent="0.25">
      <c r="O4281" s="8"/>
    </row>
    <row r="4282" spans="15:15" x14ac:dyDescent="0.25">
      <c r="O4282" s="8"/>
    </row>
    <row r="4283" spans="15:15" x14ac:dyDescent="0.25">
      <c r="O4283" s="8"/>
    </row>
    <row r="4284" spans="15:15" x14ac:dyDescent="0.25">
      <c r="O4284" s="8"/>
    </row>
    <row r="4285" spans="15:15" x14ac:dyDescent="0.25">
      <c r="O4285" s="8"/>
    </row>
    <row r="4286" spans="15:15" x14ac:dyDescent="0.25">
      <c r="O4286" s="8"/>
    </row>
    <row r="4287" spans="15:15" x14ac:dyDescent="0.25">
      <c r="O4287" s="8"/>
    </row>
    <row r="4288" spans="15:15" x14ac:dyDescent="0.25">
      <c r="O4288" s="8"/>
    </row>
    <row r="4289" spans="15:15" x14ac:dyDescent="0.25">
      <c r="O4289" s="8"/>
    </row>
    <row r="4290" spans="15:15" x14ac:dyDescent="0.25">
      <c r="O4290" s="8"/>
    </row>
    <row r="4291" spans="15:15" x14ac:dyDescent="0.25">
      <c r="O4291" s="8"/>
    </row>
    <row r="4292" spans="15:15" x14ac:dyDescent="0.25">
      <c r="O4292" s="8"/>
    </row>
    <row r="4293" spans="15:15" x14ac:dyDescent="0.25">
      <c r="O4293" s="8"/>
    </row>
    <row r="4294" spans="15:15" x14ac:dyDescent="0.25">
      <c r="O4294" s="8"/>
    </row>
    <row r="4295" spans="15:15" x14ac:dyDescent="0.25">
      <c r="O4295" s="8"/>
    </row>
    <row r="4296" spans="15:15" x14ac:dyDescent="0.25">
      <c r="O4296" s="8"/>
    </row>
    <row r="4297" spans="15:15" x14ac:dyDescent="0.25">
      <c r="O4297" s="8"/>
    </row>
    <row r="4298" spans="15:15" x14ac:dyDescent="0.25">
      <c r="O4298" s="8"/>
    </row>
    <row r="4299" spans="15:15" x14ac:dyDescent="0.25">
      <c r="O4299" s="8"/>
    </row>
    <row r="4300" spans="15:15" x14ac:dyDescent="0.25">
      <c r="O4300" s="8"/>
    </row>
    <row r="4301" spans="15:15" x14ac:dyDescent="0.25">
      <c r="O4301" s="8"/>
    </row>
    <row r="4302" spans="15:15" x14ac:dyDescent="0.25">
      <c r="O4302" s="8"/>
    </row>
    <row r="4303" spans="15:15" x14ac:dyDescent="0.25">
      <c r="O4303" s="8"/>
    </row>
    <row r="4304" spans="15:15" x14ac:dyDescent="0.25">
      <c r="O4304" s="8"/>
    </row>
    <row r="4305" spans="15:15" x14ac:dyDescent="0.25">
      <c r="O4305" s="8"/>
    </row>
    <row r="4306" spans="15:15" x14ac:dyDescent="0.25">
      <c r="O4306" s="8"/>
    </row>
    <row r="4307" spans="15:15" x14ac:dyDescent="0.25">
      <c r="O4307" s="8"/>
    </row>
    <row r="4308" spans="15:15" x14ac:dyDescent="0.25">
      <c r="O4308" s="8"/>
    </row>
    <row r="4309" spans="15:15" x14ac:dyDescent="0.25">
      <c r="O4309" s="8"/>
    </row>
    <row r="4310" spans="15:15" x14ac:dyDescent="0.25">
      <c r="O4310" s="8"/>
    </row>
    <row r="4311" spans="15:15" x14ac:dyDescent="0.25">
      <c r="O4311" s="8"/>
    </row>
    <row r="4312" spans="15:15" x14ac:dyDescent="0.25">
      <c r="O4312" s="8"/>
    </row>
    <row r="4313" spans="15:15" x14ac:dyDescent="0.25">
      <c r="O4313" s="8"/>
    </row>
    <row r="4314" spans="15:15" x14ac:dyDescent="0.25">
      <c r="O4314" s="8"/>
    </row>
    <row r="4315" spans="15:15" x14ac:dyDescent="0.25">
      <c r="O4315" s="8"/>
    </row>
    <row r="4316" spans="15:15" x14ac:dyDescent="0.25">
      <c r="O4316" s="8"/>
    </row>
    <row r="4317" spans="15:15" x14ac:dyDescent="0.25">
      <c r="O4317" s="8"/>
    </row>
    <row r="4318" spans="15:15" x14ac:dyDescent="0.25">
      <c r="O4318" s="8"/>
    </row>
    <row r="4319" spans="15:15" x14ac:dyDescent="0.25">
      <c r="O4319" s="8"/>
    </row>
    <row r="4320" spans="15:15" x14ac:dyDescent="0.25">
      <c r="O4320" s="8"/>
    </row>
    <row r="4321" spans="15:15" x14ac:dyDescent="0.25">
      <c r="O4321" s="8"/>
    </row>
    <row r="4322" spans="15:15" x14ac:dyDescent="0.25">
      <c r="O4322" s="8"/>
    </row>
    <row r="4323" spans="15:15" x14ac:dyDescent="0.25">
      <c r="O4323" s="8"/>
    </row>
    <row r="4324" spans="15:15" x14ac:dyDescent="0.25">
      <c r="O4324" s="8"/>
    </row>
    <row r="4325" spans="15:15" x14ac:dyDescent="0.25">
      <c r="O4325" s="8"/>
    </row>
    <row r="4326" spans="15:15" x14ac:dyDescent="0.25">
      <c r="O4326" s="8"/>
    </row>
    <row r="4327" spans="15:15" x14ac:dyDescent="0.25">
      <c r="O4327" s="8"/>
    </row>
    <row r="4328" spans="15:15" x14ac:dyDescent="0.25">
      <c r="O4328" s="8"/>
    </row>
    <row r="4329" spans="15:15" x14ac:dyDescent="0.25">
      <c r="O4329" s="8"/>
    </row>
    <row r="4330" spans="15:15" x14ac:dyDescent="0.25">
      <c r="O4330" s="8"/>
    </row>
    <row r="4331" spans="15:15" x14ac:dyDescent="0.25">
      <c r="O4331" s="8"/>
    </row>
    <row r="4332" spans="15:15" x14ac:dyDescent="0.25">
      <c r="O4332" s="8"/>
    </row>
    <row r="4333" spans="15:15" x14ac:dyDescent="0.25">
      <c r="O4333" s="8"/>
    </row>
    <row r="4334" spans="15:15" x14ac:dyDescent="0.25">
      <c r="O4334" s="8"/>
    </row>
    <row r="4335" spans="15:15" x14ac:dyDescent="0.25">
      <c r="O4335" s="8"/>
    </row>
  </sheetData>
  <autoFilter ref="A1:T4115" xr:uid="{436A39AB-40D2-4103-9141-DC703F6E4F0B}">
    <filterColumn colId="5">
      <filters>
        <filter val="failed"/>
      </filters>
    </filterColumn>
  </autoFilter>
  <dataConsolidate/>
  <conditionalFormatting sqref="F1:F4115">
    <cfRule type="containsText" dxfId="5" priority="17" operator="containsText" text="successful">
      <formula>NOT(ISERROR(SEARCH("successful",F1)))</formula>
    </cfRule>
  </conditionalFormatting>
  <conditionalFormatting sqref="F1:F1048576">
    <cfRule type="containsText" dxfId="4" priority="14" operator="containsText" text="live">
      <formula>NOT(ISERROR(SEARCH("live",F1)))</formula>
    </cfRule>
    <cfRule type="containsText" dxfId="3" priority="15" operator="containsText" text="canceled">
      <formula>NOT(ISERROR(SEARCH("canceled",F1)))</formula>
    </cfRule>
    <cfRule type="containsText" dxfId="2" priority="16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B58A9-92E7-4714-9462-C44A5588108B}">
  <dimension ref="A1:F14"/>
  <sheetViews>
    <sheetView workbookViewId="0">
      <selection activeCell="A13" sqref="A13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8312</v>
      </c>
    </row>
    <row r="3" spans="1:6" x14ac:dyDescent="0.25">
      <c r="A3" s="10" t="s">
        <v>8364</v>
      </c>
      <c r="B3" s="10" t="s">
        <v>8363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1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1" t="s">
        <v>8339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1" t="s">
        <v>8336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1" t="s">
        <v>8334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8328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1" t="s">
        <v>8341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1" t="s">
        <v>8325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1" t="s">
        <v>8322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1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1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4827C-A169-4F91-A22B-3681AB7AD394}">
  <dimension ref="A1:F47"/>
  <sheetViews>
    <sheetView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6.7109375" bestFit="1" customWidth="1"/>
    <col min="9" max="9" width="12" bestFit="1" customWidth="1"/>
    <col min="10" max="10" width="21.85546875" bestFit="1" customWidth="1"/>
    <col min="11" max="11" width="16.28515625" bestFit="1" customWidth="1"/>
  </cols>
  <sheetData>
    <row r="1" spans="1:6" x14ac:dyDescent="0.25">
      <c r="A1" s="10" t="s">
        <v>8223</v>
      </c>
      <c r="B1" t="s">
        <v>8312</v>
      </c>
    </row>
    <row r="2" spans="1:6" x14ac:dyDescent="0.25">
      <c r="A2" s="10" t="s">
        <v>8366</v>
      </c>
      <c r="B2" t="s">
        <v>8312</v>
      </c>
    </row>
    <row r="4" spans="1:6" x14ac:dyDescent="0.25">
      <c r="A4" s="10" t="s">
        <v>8365</v>
      </c>
      <c r="B4" s="10" t="s">
        <v>8363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8319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8347</v>
      </c>
      <c r="B7" s="9">
        <v>20</v>
      </c>
      <c r="C7" s="9"/>
      <c r="D7" s="9"/>
      <c r="E7" s="9"/>
      <c r="F7" s="9">
        <v>20</v>
      </c>
    </row>
    <row r="8" spans="1:6" x14ac:dyDescent="0.25">
      <c r="A8" s="11" t="s">
        <v>8335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8361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8357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1" t="s">
        <v>8318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1" t="s">
        <v>8317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8333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1" t="s">
        <v>8350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1" t="s">
        <v>8327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8340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1" t="s">
        <v>8351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8352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1" t="s">
        <v>8332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1" t="s">
        <v>8331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8359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1" t="s">
        <v>8330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1" t="s">
        <v>8338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1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8326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1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8342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1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8321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1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1" t="s">
        <v>8345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1" t="s">
        <v>8356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8329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1" t="s">
        <v>8316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1" t="s">
        <v>8315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1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1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1" t="s">
        <v>8360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1" t="s">
        <v>8354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1" t="s">
        <v>8314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1" t="s">
        <v>8344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1" t="s">
        <v>8337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8324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1" t="s">
        <v>8323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1" t="s">
        <v>8343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1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A3CA-29FA-48CE-80BD-63A68EEC1056}">
  <dimension ref="A1:E17"/>
  <sheetViews>
    <sheetView workbookViewId="0">
      <selection activeCell="F24" sqref="F24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8264</v>
      </c>
      <c r="B1" t="s">
        <v>8312</v>
      </c>
    </row>
    <row r="3" spans="1:5" x14ac:dyDescent="0.25">
      <c r="A3" s="10" t="s">
        <v>8381</v>
      </c>
      <c r="B3" s="10" t="s">
        <v>8363</v>
      </c>
    </row>
    <row r="4" spans="1:5" x14ac:dyDescent="0.25">
      <c r="A4" s="10" t="s">
        <v>8310</v>
      </c>
      <c r="B4" t="s">
        <v>8220</v>
      </c>
      <c r="C4" t="s">
        <v>8221</v>
      </c>
      <c r="D4" t="s">
        <v>8219</v>
      </c>
      <c r="E4" t="s">
        <v>8311</v>
      </c>
    </row>
    <row r="5" spans="1:5" x14ac:dyDescent="0.25">
      <c r="A5" s="15" t="s">
        <v>8375</v>
      </c>
      <c r="B5" s="9">
        <v>34</v>
      </c>
      <c r="C5" s="9">
        <v>149</v>
      </c>
      <c r="D5" s="9">
        <v>182</v>
      </c>
      <c r="E5" s="9">
        <v>365</v>
      </c>
    </row>
    <row r="6" spans="1:5" x14ac:dyDescent="0.25">
      <c r="A6" s="15" t="s">
        <v>8376</v>
      </c>
      <c r="B6" s="9">
        <v>27</v>
      </c>
      <c r="C6" s="9">
        <v>106</v>
      </c>
      <c r="D6" s="9">
        <v>202</v>
      </c>
      <c r="E6" s="9">
        <v>335</v>
      </c>
    </row>
    <row r="7" spans="1:5" x14ac:dyDescent="0.25">
      <c r="A7" s="15" t="s">
        <v>8377</v>
      </c>
      <c r="B7" s="9">
        <v>28</v>
      </c>
      <c r="C7" s="9">
        <v>108</v>
      </c>
      <c r="D7" s="9">
        <v>180</v>
      </c>
      <c r="E7" s="9">
        <v>316</v>
      </c>
    </row>
    <row r="8" spans="1:5" x14ac:dyDescent="0.25">
      <c r="A8" s="15" t="s">
        <v>8378</v>
      </c>
      <c r="B8" s="9">
        <v>27</v>
      </c>
      <c r="C8" s="9">
        <v>102</v>
      </c>
      <c r="D8" s="9">
        <v>192</v>
      </c>
      <c r="E8" s="9">
        <v>321</v>
      </c>
    </row>
    <row r="9" spans="1:5" x14ac:dyDescent="0.25">
      <c r="A9" s="15" t="s">
        <v>8369</v>
      </c>
      <c r="B9" s="9">
        <v>26</v>
      </c>
      <c r="C9" s="9">
        <v>126</v>
      </c>
      <c r="D9" s="9">
        <v>234</v>
      </c>
      <c r="E9" s="9">
        <v>386</v>
      </c>
    </row>
    <row r="10" spans="1:5" x14ac:dyDescent="0.25">
      <c r="A10" s="15" t="s">
        <v>8379</v>
      </c>
      <c r="B10" s="9">
        <v>27</v>
      </c>
      <c r="C10" s="9">
        <v>147</v>
      </c>
      <c r="D10" s="9">
        <v>211</v>
      </c>
      <c r="E10" s="9">
        <v>385</v>
      </c>
    </row>
    <row r="11" spans="1:5" x14ac:dyDescent="0.25">
      <c r="A11" s="15" t="s">
        <v>8370</v>
      </c>
      <c r="B11" s="9">
        <v>43</v>
      </c>
      <c r="C11" s="9">
        <v>150</v>
      </c>
      <c r="D11" s="9">
        <v>194</v>
      </c>
      <c r="E11" s="9">
        <v>387</v>
      </c>
    </row>
    <row r="12" spans="1:5" x14ac:dyDescent="0.25">
      <c r="A12" s="15" t="s">
        <v>8371</v>
      </c>
      <c r="B12" s="9">
        <v>33</v>
      </c>
      <c r="C12" s="9">
        <v>134</v>
      </c>
      <c r="D12" s="9">
        <v>166</v>
      </c>
      <c r="E12" s="9">
        <v>333</v>
      </c>
    </row>
    <row r="13" spans="1:5" x14ac:dyDescent="0.25">
      <c r="A13" s="15" t="s">
        <v>8372</v>
      </c>
      <c r="B13" s="9">
        <v>24</v>
      </c>
      <c r="C13" s="9">
        <v>127</v>
      </c>
      <c r="D13" s="9">
        <v>147</v>
      </c>
      <c r="E13" s="9">
        <v>298</v>
      </c>
    </row>
    <row r="14" spans="1:5" x14ac:dyDescent="0.25">
      <c r="A14" s="15" t="s">
        <v>8373</v>
      </c>
      <c r="B14" s="9">
        <v>20</v>
      </c>
      <c r="C14" s="9">
        <v>149</v>
      </c>
      <c r="D14" s="9">
        <v>183</v>
      </c>
      <c r="E14" s="9">
        <v>352</v>
      </c>
    </row>
    <row r="15" spans="1:5" x14ac:dyDescent="0.25">
      <c r="A15" s="15" t="s">
        <v>8374</v>
      </c>
      <c r="B15" s="9">
        <v>37</v>
      </c>
      <c r="C15" s="9">
        <v>114</v>
      </c>
      <c r="D15" s="9">
        <v>183</v>
      </c>
      <c r="E15" s="9">
        <v>334</v>
      </c>
    </row>
    <row r="16" spans="1:5" x14ac:dyDescent="0.25">
      <c r="A16" s="15" t="s">
        <v>8380</v>
      </c>
      <c r="B16" s="9">
        <v>23</v>
      </c>
      <c r="C16" s="9">
        <v>118</v>
      </c>
      <c r="D16" s="9">
        <v>111</v>
      </c>
      <c r="E16" s="9">
        <v>252</v>
      </c>
    </row>
    <row r="17" spans="1:5" x14ac:dyDescent="0.25">
      <c r="A17" s="15" t="s">
        <v>8311</v>
      </c>
      <c r="B17" s="9">
        <v>349</v>
      </c>
      <c r="C17" s="9">
        <v>1530</v>
      </c>
      <c r="D17" s="9">
        <v>2185</v>
      </c>
      <c r="E17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9F46-76FF-448F-BA5F-39FE094E9B6F}">
  <dimension ref="A1:H13"/>
  <sheetViews>
    <sheetView workbookViewId="0">
      <selection activeCell="H19" sqref="H1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4" customFormat="1" x14ac:dyDescent="0.25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8" x14ac:dyDescent="0.25">
      <c r="A2" t="s">
        <v>8390</v>
      </c>
      <c r="B2">
        <v>322</v>
      </c>
      <c r="C2">
        <v>113</v>
      </c>
      <c r="D2"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8391</v>
      </c>
      <c r="B3">
        <v>932</v>
      </c>
      <c r="C3">
        <v>420</v>
      </c>
      <c r="D3"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8392</v>
      </c>
      <c r="B4">
        <v>381</v>
      </c>
      <c r="C4">
        <v>283</v>
      </c>
      <c r="D4"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8393</v>
      </c>
      <c r="B5">
        <v>168</v>
      </c>
      <c r="C5">
        <v>144</v>
      </c>
      <c r="D5"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8394</v>
      </c>
      <c r="B6">
        <v>94</v>
      </c>
      <c r="C6">
        <v>90</v>
      </c>
      <c r="D6"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8395</v>
      </c>
      <c r="B7">
        <v>62</v>
      </c>
      <c r="C7">
        <v>72</v>
      </c>
      <c r="D7"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8396</v>
      </c>
      <c r="B8">
        <v>55</v>
      </c>
      <c r="C8">
        <v>64</v>
      </c>
      <c r="D8"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8397</v>
      </c>
      <c r="B9">
        <v>32</v>
      </c>
      <c r="C9">
        <v>37</v>
      </c>
      <c r="D9"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8398</v>
      </c>
      <c r="B10">
        <v>26</v>
      </c>
      <c r="C10">
        <v>22</v>
      </c>
      <c r="D10"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8399</v>
      </c>
      <c r="B11">
        <v>21</v>
      </c>
      <c r="C11">
        <v>16</v>
      </c>
      <c r="D11"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8400</v>
      </c>
      <c r="B12">
        <v>6</v>
      </c>
      <c r="C12">
        <v>11</v>
      </c>
      <c r="D12"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8401</v>
      </c>
      <c r="B13">
        <v>86</v>
      </c>
      <c r="C13">
        <v>258</v>
      </c>
      <c r="D13"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058F6-902E-4166-A543-1A79285436D6}">
  <dimension ref="A1:L2186"/>
  <sheetViews>
    <sheetView workbookViewId="0">
      <selection activeCell="K2" sqref="K2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7" max="7" width="14.7109375" bestFit="1" customWidth="1"/>
    <col min="8" max="8" width="17.7109375" bestFit="1" customWidth="1"/>
    <col min="9" max="9" width="13.140625" bestFit="1" customWidth="1"/>
    <col min="10" max="10" width="13.42578125" bestFit="1" customWidth="1"/>
    <col min="11" max="11" width="17.28515625" bestFit="1" customWidth="1"/>
    <col min="12" max="12" width="26.7109375" bestFit="1" customWidth="1"/>
  </cols>
  <sheetData>
    <row r="1" spans="1:12" s="14" customFormat="1" x14ac:dyDescent="0.25">
      <c r="A1" s="14" t="s">
        <v>8402</v>
      </c>
      <c r="B1" s="14" t="s">
        <v>8403</v>
      </c>
      <c r="D1" s="14" t="s">
        <v>8402</v>
      </c>
      <c r="E1" s="14" t="s">
        <v>8403</v>
      </c>
      <c r="G1" s="14" t="s">
        <v>8404</v>
      </c>
      <c r="H1" s="14" t="s">
        <v>8405</v>
      </c>
      <c r="I1" s="14" t="s">
        <v>8406</v>
      </c>
      <c r="J1" s="14" t="s">
        <v>8407</v>
      </c>
      <c r="K1" s="14" t="s">
        <v>8408</v>
      </c>
      <c r="L1" s="14" t="s">
        <v>8409</v>
      </c>
    </row>
    <row r="2" spans="1:12" x14ac:dyDescent="0.25">
      <c r="A2" t="s">
        <v>8219</v>
      </c>
      <c r="B2">
        <v>182</v>
      </c>
      <c r="D2" t="s">
        <v>8221</v>
      </c>
      <c r="E2">
        <v>0</v>
      </c>
      <c r="G2">
        <f>AVERAGE(B2,E2)</f>
        <v>91</v>
      </c>
      <c r="H2">
        <f>MEDIAN(B2,E2)</f>
        <v>91</v>
      </c>
      <c r="I2">
        <f>MIN(B2,E2)</f>
        <v>0</v>
      </c>
      <c r="J2">
        <f>MAX(B2,E2)</f>
        <v>182</v>
      </c>
      <c r="K2" s="16">
        <f>(B2-E2)/(B2+E2)</f>
        <v>1</v>
      </c>
      <c r="L2">
        <f>_xlfn.STDEV.P(E2,B2)</f>
        <v>91</v>
      </c>
    </row>
    <row r="3" spans="1:12" x14ac:dyDescent="0.25">
      <c r="A3" t="s">
        <v>8219</v>
      </c>
      <c r="B3">
        <v>79</v>
      </c>
      <c r="D3" t="s">
        <v>8221</v>
      </c>
      <c r="E3">
        <v>1</v>
      </c>
      <c r="G3">
        <f t="shared" ref="G3:G66" si="0">AVERAGE(B3,E3)</f>
        <v>40</v>
      </c>
      <c r="H3">
        <f t="shared" ref="H3:H18" si="1">MEDIAN(B3,E3)</f>
        <v>40</v>
      </c>
      <c r="I3">
        <f t="shared" ref="I3:I66" si="2">MIN(B3,E3)</f>
        <v>1</v>
      </c>
      <c r="J3">
        <f t="shared" ref="J3:J66" si="3">MAX(B3,E3)</f>
        <v>79</v>
      </c>
      <c r="K3" s="16">
        <f t="shared" ref="K3:K66" si="4">(B3-E3)/(B3+E3)</f>
        <v>0.97499999999999998</v>
      </c>
      <c r="L3">
        <f t="shared" ref="L3:L9" si="5">_xlfn.STDEV.P(E3,B3)</f>
        <v>39</v>
      </c>
    </row>
    <row r="4" spans="1:12" x14ac:dyDescent="0.25">
      <c r="A4" t="s">
        <v>8219</v>
      </c>
      <c r="B4">
        <v>35</v>
      </c>
      <c r="D4" t="s">
        <v>8221</v>
      </c>
      <c r="E4">
        <v>10</v>
      </c>
      <c r="G4">
        <f t="shared" si="0"/>
        <v>22.5</v>
      </c>
      <c r="H4">
        <f t="shared" si="1"/>
        <v>22.5</v>
      </c>
      <c r="I4">
        <f t="shared" si="2"/>
        <v>10</v>
      </c>
      <c r="J4">
        <f t="shared" si="3"/>
        <v>35</v>
      </c>
      <c r="K4" s="16">
        <f t="shared" si="4"/>
        <v>0.55555555555555558</v>
      </c>
      <c r="L4">
        <f t="shared" si="5"/>
        <v>12.5</v>
      </c>
    </row>
    <row r="5" spans="1:12" x14ac:dyDescent="0.25">
      <c r="A5" t="s">
        <v>8219</v>
      </c>
      <c r="B5">
        <v>150</v>
      </c>
      <c r="D5" t="s">
        <v>8221</v>
      </c>
      <c r="E5">
        <v>0</v>
      </c>
      <c r="G5">
        <f t="shared" si="0"/>
        <v>75</v>
      </c>
      <c r="H5">
        <f t="shared" si="1"/>
        <v>75</v>
      </c>
      <c r="I5">
        <f t="shared" si="2"/>
        <v>0</v>
      </c>
      <c r="J5">
        <f t="shared" si="3"/>
        <v>150</v>
      </c>
      <c r="K5" s="16">
        <f t="shared" si="4"/>
        <v>1</v>
      </c>
      <c r="L5">
        <f t="shared" si="5"/>
        <v>75</v>
      </c>
    </row>
    <row r="6" spans="1:12" x14ac:dyDescent="0.25">
      <c r="A6" t="s">
        <v>8219</v>
      </c>
      <c r="B6">
        <v>284</v>
      </c>
      <c r="D6" t="s">
        <v>8221</v>
      </c>
      <c r="E6">
        <v>7</v>
      </c>
      <c r="G6">
        <f t="shared" si="0"/>
        <v>145.5</v>
      </c>
      <c r="H6">
        <f t="shared" si="1"/>
        <v>145.5</v>
      </c>
      <c r="I6">
        <f t="shared" si="2"/>
        <v>7</v>
      </c>
      <c r="J6">
        <f t="shared" si="3"/>
        <v>284</v>
      </c>
      <c r="K6" s="16">
        <f t="shared" si="4"/>
        <v>0.95189003436426112</v>
      </c>
      <c r="L6">
        <f t="shared" si="5"/>
        <v>138.5</v>
      </c>
    </row>
    <row r="7" spans="1:12" x14ac:dyDescent="0.25">
      <c r="A7" t="s">
        <v>8219</v>
      </c>
      <c r="B7">
        <v>47</v>
      </c>
      <c r="D7" t="s">
        <v>8221</v>
      </c>
      <c r="E7">
        <v>0</v>
      </c>
      <c r="G7">
        <f t="shared" si="0"/>
        <v>23.5</v>
      </c>
      <c r="H7">
        <f t="shared" si="1"/>
        <v>23.5</v>
      </c>
      <c r="I7">
        <f t="shared" si="2"/>
        <v>0</v>
      </c>
      <c r="J7">
        <f t="shared" si="3"/>
        <v>47</v>
      </c>
      <c r="K7" s="16">
        <f t="shared" si="4"/>
        <v>1</v>
      </c>
      <c r="L7">
        <f t="shared" si="5"/>
        <v>23.5</v>
      </c>
    </row>
    <row r="8" spans="1:12" x14ac:dyDescent="0.25">
      <c r="A8" t="s">
        <v>8219</v>
      </c>
      <c r="B8">
        <v>58</v>
      </c>
      <c r="D8" t="s">
        <v>8221</v>
      </c>
      <c r="E8">
        <v>1</v>
      </c>
      <c r="G8">
        <f t="shared" si="0"/>
        <v>29.5</v>
      </c>
      <c r="H8">
        <f t="shared" si="1"/>
        <v>29.5</v>
      </c>
      <c r="I8">
        <f t="shared" si="2"/>
        <v>1</v>
      </c>
      <c r="J8">
        <f t="shared" si="3"/>
        <v>58</v>
      </c>
      <c r="K8" s="16">
        <f t="shared" si="4"/>
        <v>0.96610169491525422</v>
      </c>
      <c r="L8">
        <f t="shared" si="5"/>
        <v>28.5</v>
      </c>
    </row>
    <row r="9" spans="1:12" x14ac:dyDescent="0.25">
      <c r="A9" t="s">
        <v>8219</v>
      </c>
      <c r="B9">
        <v>57</v>
      </c>
      <c r="D9" t="s">
        <v>8221</v>
      </c>
      <c r="E9">
        <v>2</v>
      </c>
      <c r="G9">
        <f t="shared" si="0"/>
        <v>29.5</v>
      </c>
      <c r="H9">
        <f t="shared" si="1"/>
        <v>29.5</v>
      </c>
      <c r="I9">
        <f t="shared" si="2"/>
        <v>2</v>
      </c>
      <c r="J9">
        <f t="shared" si="3"/>
        <v>57</v>
      </c>
      <c r="K9" s="16">
        <f t="shared" si="4"/>
        <v>0.93220338983050843</v>
      </c>
      <c r="L9">
        <f t="shared" si="5"/>
        <v>27.5</v>
      </c>
    </row>
    <row r="10" spans="1:12" x14ac:dyDescent="0.25">
      <c r="A10" t="s">
        <v>8219</v>
      </c>
      <c r="B10">
        <v>12</v>
      </c>
      <c r="D10" t="s">
        <v>8221</v>
      </c>
      <c r="E10">
        <v>3</v>
      </c>
      <c r="G10">
        <f t="shared" si="0"/>
        <v>7.5</v>
      </c>
      <c r="H10">
        <f t="shared" si="1"/>
        <v>7.5</v>
      </c>
      <c r="I10">
        <f t="shared" si="2"/>
        <v>3</v>
      </c>
      <c r="J10">
        <f t="shared" si="3"/>
        <v>12</v>
      </c>
      <c r="K10" s="16">
        <f t="shared" si="4"/>
        <v>0.6</v>
      </c>
      <c r="L10">
        <f t="shared" ref="L10:L66" si="6">_xlfn.STDEV.P(B10,E10)</f>
        <v>4.5</v>
      </c>
    </row>
    <row r="11" spans="1:12" x14ac:dyDescent="0.25">
      <c r="A11" t="s">
        <v>8219</v>
      </c>
      <c r="B11">
        <v>20</v>
      </c>
      <c r="D11" t="s">
        <v>8221</v>
      </c>
      <c r="E11">
        <v>10</v>
      </c>
      <c r="G11">
        <f t="shared" si="0"/>
        <v>15</v>
      </c>
      <c r="H11">
        <f t="shared" si="1"/>
        <v>15</v>
      </c>
      <c r="I11">
        <f t="shared" si="2"/>
        <v>10</v>
      </c>
      <c r="J11">
        <f t="shared" si="3"/>
        <v>20</v>
      </c>
      <c r="K11" s="16">
        <f t="shared" si="4"/>
        <v>0.33333333333333331</v>
      </c>
      <c r="L11">
        <f t="shared" si="6"/>
        <v>5</v>
      </c>
    </row>
    <row r="12" spans="1:12" x14ac:dyDescent="0.25">
      <c r="A12" t="s">
        <v>8219</v>
      </c>
      <c r="B12">
        <v>19</v>
      </c>
      <c r="D12" t="s">
        <v>8221</v>
      </c>
      <c r="E12">
        <v>10</v>
      </c>
      <c r="G12">
        <f t="shared" si="0"/>
        <v>14.5</v>
      </c>
      <c r="H12">
        <f t="shared" si="1"/>
        <v>14.5</v>
      </c>
      <c r="I12">
        <f t="shared" si="2"/>
        <v>10</v>
      </c>
      <c r="J12">
        <f t="shared" si="3"/>
        <v>19</v>
      </c>
      <c r="K12" s="16">
        <f t="shared" si="4"/>
        <v>0.31034482758620691</v>
      </c>
      <c r="L12">
        <f t="shared" si="6"/>
        <v>4.5</v>
      </c>
    </row>
    <row r="13" spans="1:12" x14ac:dyDescent="0.25">
      <c r="A13" t="s">
        <v>8219</v>
      </c>
      <c r="B13">
        <v>75</v>
      </c>
      <c r="D13" t="s">
        <v>8221</v>
      </c>
      <c r="E13">
        <v>1</v>
      </c>
      <c r="G13">
        <f t="shared" si="0"/>
        <v>38</v>
      </c>
      <c r="H13">
        <f t="shared" si="1"/>
        <v>38</v>
      </c>
      <c r="I13">
        <f t="shared" si="2"/>
        <v>1</v>
      </c>
      <c r="J13">
        <f t="shared" si="3"/>
        <v>75</v>
      </c>
      <c r="K13" s="16">
        <f t="shared" si="4"/>
        <v>0.97368421052631582</v>
      </c>
      <c r="L13">
        <f t="shared" si="6"/>
        <v>37</v>
      </c>
    </row>
    <row r="14" spans="1:12" x14ac:dyDescent="0.25">
      <c r="A14" t="s">
        <v>8219</v>
      </c>
      <c r="B14">
        <v>827</v>
      </c>
      <c r="D14" t="s">
        <v>8221</v>
      </c>
      <c r="E14">
        <v>0</v>
      </c>
      <c r="G14">
        <f t="shared" si="0"/>
        <v>413.5</v>
      </c>
      <c r="H14">
        <f t="shared" si="1"/>
        <v>413.5</v>
      </c>
      <c r="I14">
        <f t="shared" si="2"/>
        <v>0</v>
      </c>
      <c r="J14">
        <f t="shared" si="3"/>
        <v>827</v>
      </c>
      <c r="K14" s="16">
        <f t="shared" si="4"/>
        <v>1</v>
      </c>
      <c r="L14">
        <f t="shared" si="6"/>
        <v>413.5</v>
      </c>
    </row>
    <row r="15" spans="1:12" x14ac:dyDescent="0.25">
      <c r="A15" t="s">
        <v>8219</v>
      </c>
      <c r="B15">
        <v>51</v>
      </c>
      <c r="D15" t="s">
        <v>8221</v>
      </c>
      <c r="E15">
        <v>0</v>
      </c>
      <c r="G15">
        <f t="shared" si="0"/>
        <v>25.5</v>
      </c>
      <c r="H15">
        <f t="shared" si="1"/>
        <v>25.5</v>
      </c>
      <c r="I15">
        <f t="shared" si="2"/>
        <v>0</v>
      </c>
      <c r="J15">
        <f t="shared" si="3"/>
        <v>51</v>
      </c>
      <c r="K15" s="16">
        <f t="shared" si="4"/>
        <v>1</v>
      </c>
      <c r="L15">
        <f t="shared" si="6"/>
        <v>25.5</v>
      </c>
    </row>
    <row r="16" spans="1:12" x14ac:dyDescent="0.25">
      <c r="A16" t="s">
        <v>8219</v>
      </c>
      <c r="B16">
        <v>41</v>
      </c>
      <c r="D16" t="s">
        <v>8221</v>
      </c>
      <c r="E16">
        <v>0</v>
      </c>
      <c r="G16">
        <f t="shared" si="0"/>
        <v>20.5</v>
      </c>
      <c r="H16">
        <f t="shared" si="1"/>
        <v>20.5</v>
      </c>
      <c r="I16">
        <f t="shared" si="2"/>
        <v>0</v>
      </c>
      <c r="J16">
        <f t="shared" si="3"/>
        <v>41</v>
      </c>
      <c r="K16" s="16">
        <f t="shared" si="4"/>
        <v>1</v>
      </c>
      <c r="L16">
        <f t="shared" si="6"/>
        <v>20.5</v>
      </c>
    </row>
    <row r="17" spans="1:12" x14ac:dyDescent="0.25">
      <c r="A17" t="s">
        <v>8219</v>
      </c>
      <c r="B17">
        <v>98</v>
      </c>
      <c r="D17" t="s">
        <v>8221</v>
      </c>
      <c r="E17">
        <v>26</v>
      </c>
      <c r="G17">
        <f t="shared" si="0"/>
        <v>62</v>
      </c>
      <c r="H17">
        <f t="shared" si="1"/>
        <v>62</v>
      </c>
      <c r="I17">
        <f t="shared" si="2"/>
        <v>26</v>
      </c>
      <c r="J17">
        <f t="shared" si="3"/>
        <v>98</v>
      </c>
      <c r="K17" s="16">
        <f t="shared" si="4"/>
        <v>0.58064516129032262</v>
      </c>
      <c r="L17">
        <f t="shared" si="6"/>
        <v>36</v>
      </c>
    </row>
    <row r="18" spans="1:12" x14ac:dyDescent="0.25">
      <c r="A18" t="s">
        <v>8219</v>
      </c>
      <c r="B18">
        <v>70</v>
      </c>
      <c r="D18" t="s">
        <v>8221</v>
      </c>
      <c r="E18">
        <v>0</v>
      </c>
      <c r="G18">
        <f t="shared" si="0"/>
        <v>35</v>
      </c>
      <c r="H18">
        <f t="shared" si="1"/>
        <v>35</v>
      </c>
      <c r="I18">
        <f t="shared" si="2"/>
        <v>0</v>
      </c>
      <c r="J18">
        <f t="shared" si="3"/>
        <v>70</v>
      </c>
      <c r="K18" s="16">
        <f t="shared" si="4"/>
        <v>1</v>
      </c>
      <c r="L18">
        <f t="shared" si="6"/>
        <v>35</v>
      </c>
    </row>
    <row r="19" spans="1:12" x14ac:dyDescent="0.25">
      <c r="A19" t="s">
        <v>8219</v>
      </c>
      <c r="B19">
        <v>36</v>
      </c>
      <c r="D19" t="s">
        <v>8221</v>
      </c>
      <c r="E19">
        <v>7</v>
      </c>
      <c r="G19">
        <f t="shared" si="0"/>
        <v>21.5</v>
      </c>
      <c r="H19">
        <f t="shared" ref="H19:H82" si="7">MEDIAN(B19,E19)</f>
        <v>21.5</v>
      </c>
      <c r="I19">
        <f t="shared" si="2"/>
        <v>7</v>
      </c>
      <c r="J19">
        <f t="shared" si="3"/>
        <v>36</v>
      </c>
      <c r="K19" s="16">
        <f t="shared" si="4"/>
        <v>0.67441860465116277</v>
      </c>
      <c r="L19">
        <f t="shared" si="6"/>
        <v>14.5</v>
      </c>
    </row>
    <row r="20" spans="1:12" x14ac:dyDescent="0.25">
      <c r="A20" t="s">
        <v>8219</v>
      </c>
      <c r="B20">
        <v>342</v>
      </c>
      <c r="D20" t="s">
        <v>8221</v>
      </c>
      <c r="E20">
        <v>0</v>
      </c>
      <c r="G20">
        <f t="shared" si="0"/>
        <v>171</v>
      </c>
      <c r="H20">
        <f t="shared" si="7"/>
        <v>171</v>
      </c>
      <c r="I20">
        <f t="shared" si="2"/>
        <v>0</v>
      </c>
      <c r="J20">
        <f t="shared" si="3"/>
        <v>342</v>
      </c>
      <c r="K20" s="16">
        <f t="shared" si="4"/>
        <v>1</v>
      </c>
      <c r="L20">
        <f t="shared" si="6"/>
        <v>171</v>
      </c>
    </row>
    <row r="21" spans="1:12" x14ac:dyDescent="0.25">
      <c r="A21" t="s">
        <v>8219</v>
      </c>
      <c r="B21">
        <v>22</v>
      </c>
      <c r="D21" t="s">
        <v>8221</v>
      </c>
      <c r="E21">
        <v>2</v>
      </c>
      <c r="G21">
        <f t="shared" si="0"/>
        <v>12</v>
      </c>
      <c r="H21">
        <f t="shared" si="7"/>
        <v>12</v>
      </c>
      <c r="I21">
        <f t="shared" si="2"/>
        <v>2</v>
      </c>
      <c r="J21">
        <f t="shared" si="3"/>
        <v>22</v>
      </c>
      <c r="K21" s="16">
        <f t="shared" si="4"/>
        <v>0.83333333333333337</v>
      </c>
      <c r="L21">
        <f t="shared" si="6"/>
        <v>10</v>
      </c>
    </row>
    <row r="22" spans="1:12" x14ac:dyDescent="0.25">
      <c r="A22" t="s">
        <v>8219</v>
      </c>
      <c r="B22">
        <v>25</v>
      </c>
      <c r="D22" t="s">
        <v>8221</v>
      </c>
      <c r="E22">
        <v>13</v>
      </c>
      <c r="G22">
        <f t="shared" si="0"/>
        <v>19</v>
      </c>
      <c r="H22">
        <f t="shared" si="7"/>
        <v>19</v>
      </c>
      <c r="I22">
        <f t="shared" si="2"/>
        <v>13</v>
      </c>
      <c r="J22">
        <f t="shared" si="3"/>
        <v>25</v>
      </c>
      <c r="K22" s="16">
        <f t="shared" si="4"/>
        <v>0.31578947368421051</v>
      </c>
      <c r="L22">
        <f t="shared" si="6"/>
        <v>6</v>
      </c>
    </row>
    <row r="23" spans="1:12" x14ac:dyDescent="0.25">
      <c r="A23" t="s">
        <v>8219</v>
      </c>
      <c r="B23">
        <v>101</v>
      </c>
      <c r="D23" t="s">
        <v>8221</v>
      </c>
      <c r="E23">
        <v>4</v>
      </c>
      <c r="G23">
        <f t="shared" si="0"/>
        <v>52.5</v>
      </c>
      <c r="H23">
        <f t="shared" si="7"/>
        <v>52.5</v>
      </c>
      <c r="I23">
        <f t="shared" si="2"/>
        <v>4</v>
      </c>
      <c r="J23">
        <f t="shared" si="3"/>
        <v>101</v>
      </c>
      <c r="K23" s="16">
        <f t="shared" si="4"/>
        <v>0.92380952380952386</v>
      </c>
      <c r="L23">
        <f t="shared" si="6"/>
        <v>48.5</v>
      </c>
    </row>
    <row r="24" spans="1:12" x14ac:dyDescent="0.25">
      <c r="A24" t="s">
        <v>8219</v>
      </c>
      <c r="B24">
        <v>8</v>
      </c>
      <c r="D24" t="s">
        <v>8221</v>
      </c>
      <c r="E24">
        <v>0</v>
      </c>
      <c r="G24">
        <f t="shared" si="0"/>
        <v>4</v>
      </c>
      <c r="H24">
        <f t="shared" si="7"/>
        <v>4</v>
      </c>
      <c r="I24">
        <f t="shared" si="2"/>
        <v>0</v>
      </c>
      <c r="J24">
        <f t="shared" si="3"/>
        <v>8</v>
      </c>
      <c r="K24" s="16">
        <f t="shared" si="4"/>
        <v>1</v>
      </c>
      <c r="L24">
        <f t="shared" si="6"/>
        <v>4</v>
      </c>
    </row>
    <row r="25" spans="1:12" x14ac:dyDescent="0.25">
      <c r="A25" t="s">
        <v>8219</v>
      </c>
      <c r="B25">
        <v>23</v>
      </c>
      <c r="D25" t="s">
        <v>8221</v>
      </c>
      <c r="E25">
        <v>12</v>
      </c>
      <c r="G25">
        <f t="shared" si="0"/>
        <v>17.5</v>
      </c>
      <c r="H25">
        <f t="shared" si="7"/>
        <v>17.5</v>
      </c>
      <c r="I25">
        <f t="shared" si="2"/>
        <v>12</v>
      </c>
      <c r="J25">
        <f t="shared" si="3"/>
        <v>23</v>
      </c>
      <c r="K25" s="16">
        <f t="shared" si="4"/>
        <v>0.31428571428571428</v>
      </c>
      <c r="L25">
        <f t="shared" si="6"/>
        <v>5.5</v>
      </c>
    </row>
    <row r="26" spans="1:12" x14ac:dyDescent="0.25">
      <c r="A26" t="s">
        <v>8219</v>
      </c>
      <c r="B26">
        <v>574</v>
      </c>
      <c r="D26" t="s">
        <v>8221</v>
      </c>
      <c r="E26">
        <v>2</v>
      </c>
      <c r="G26">
        <f t="shared" si="0"/>
        <v>288</v>
      </c>
      <c r="H26">
        <f t="shared" si="7"/>
        <v>288</v>
      </c>
      <c r="I26">
        <f t="shared" si="2"/>
        <v>2</v>
      </c>
      <c r="J26">
        <f t="shared" si="3"/>
        <v>574</v>
      </c>
      <c r="K26" s="16">
        <f t="shared" si="4"/>
        <v>0.99305555555555558</v>
      </c>
      <c r="L26">
        <f t="shared" si="6"/>
        <v>286</v>
      </c>
    </row>
    <row r="27" spans="1:12" x14ac:dyDescent="0.25">
      <c r="A27" t="s">
        <v>8219</v>
      </c>
      <c r="B27">
        <v>14</v>
      </c>
      <c r="D27" t="s">
        <v>8221</v>
      </c>
      <c r="E27">
        <v>10</v>
      </c>
      <c r="G27">
        <f t="shared" si="0"/>
        <v>12</v>
      </c>
      <c r="H27">
        <f t="shared" si="7"/>
        <v>12</v>
      </c>
      <c r="I27">
        <f t="shared" si="2"/>
        <v>10</v>
      </c>
      <c r="J27">
        <f t="shared" si="3"/>
        <v>14</v>
      </c>
      <c r="K27" s="16">
        <f t="shared" si="4"/>
        <v>0.16666666666666666</v>
      </c>
      <c r="L27">
        <f t="shared" si="6"/>
        <v>2</v>
      </c>
    </row>
    <row r="28" spans="1:12" x14ac:dyDescent="0.25">
      <c r="A28" t="s">
        <v>8219</v>
      </c>
      <c r="B28">
        <v>19</v>
      </c>
      <c r="D28" t="s">
        <v>8221</v>
      </c>
      <c r="E28">
        <v>0</v>
      </c>
      <c r="G28">
        <f t="shared" si="0"/>
        <v>9.5</v>
      </c>
      <c r="H28">
        <f t="shared" si="7"/>
        <v>9.5</v>
      </c>
      <c r="I28">
        <f t="shared" si="2"/>
        <v>0</v>
      </c>
      <c r="J28">
        <f t="shared" si="3"/>
        <v>19</v>
      </c>
      <c r="K28" s="16">
        <f t="shared" si="4"/>
        <v>1</v>
      </c>
      <c r="L28">
        <f t="shared" si="6"/>
        <v>9.5</v>
      </c>
    </row>
    <row r="29" spans="1:12" x14ac:dyDescent="0.25">
      <c r="A29" t="s">
        <v>8219</v>
      </c>
      <c r="B29">
        <v>150</v>
      </c>
      <c r="D29" t="s">
        <v>8221</v>
      </c>
      <c r="E29">
        <v>5</v>
      </c>
      <c r="G29">
        <f t="shared" si="0"/>
        <v>77.5</v>
      </c>
      <c r="H29">
        <f t="shared" si="7"/>
        <v>77.5</v>
      </c>
      <c r="I29">
        <f t="shared" si="2"/>
        <v>5</v>
      </c>
      <c r="J29">
        <f t="shared" si="3"/>
        <v>150</v>
      </c>
      <c r="K29" s="16">
        <f t="shared" si="4"/>
        <v>0.93548387096774188</v>
      </c>
      <c r="L29">
        <f t="shared" si="6"/>
        <v>72.5</v>
      </c>
    </row>
    <row r="30" spans="1:12" x14ac:dyDescent="0.25">
      <c r="A30" t="s">
        <v>8219</v>
      </c>
      <c r="B30">
        <v>71</v>
      </c>
      <c r="D30" t="s">
        <v>8221</v>
      </c>
      <c r="E30">
        <v>0</v>
      </c>
      <c r="G30">
        <f t="shared" si="0"/>
        <v>35.5</v>
      </c>
      <c r="H30">
        <f t="shared" si="7"/>
        <v>35.5</v>
      </c>
      <c r="I30">
        <f t="shared" si="2"/>
        <v>0</v>
      </c>
      <c r="J30">
        <f t="shared" si="3"/>
        <v>71</v>
      </c>
      <c r="K30" s="16">
        <f t="shared" si="4"/>
        <v>1</v>
      </c>
      <c r="L30">
        <f t="shared" si="6"/>
        <v>35.5</v>
      </c>
    </row>
    <row r="31" spans="1:12" x14ac:dyDescent="0.25">
      <c r="A31" t="s">
        <v>8219</v>
      </c>
      <c r="B31">
        <v>117</v>
      </c>
      <c r="D31" t="s">
        <v>8221</v>
      </c>
      <c r="E31">
        <v>5</v>
      </c>
      <c r="G31">
        <f t="shared" si="0"/>
        <v>61</v>
      </c>
      <c r="H31">
        <f t="shared" si="7"/>
        <v>61</v>
      </c>
      <c r="I31">
        <f t="shared" si="2"/>
        <v>5</v>
      </c>
      <c r="J31">
        <f t="shared" si="3"/>
        <v>117</v>
      </c>
      <c r="K31" s="16">
        <f t="shared" si="4"/>
        <v>0.91803278688524592</v>
      </c>
      <c r="L31">
        <f t="shared" si="6"/>
        <v>56</v>
      </c>
    </row>
    <row r="32" spans="1:12" x14ac:dyDescent="0.25">
      <c r="A32" t="s">
        <v>8219</v>
      </c>
      <c r="B32">
        <v>53</v>
      </c>
      <c r="D32" t="s">
        <v>8221</v>
      </c>
      <c r="E32">
        <v>1</v>
      </c>
      <c r="G32">
        <f t="shared" si="0"/>
        <v>27</v>
      </c>
      <c r="H32">
        <f t="shared" si="7"/>
        <v>27</v>
      </c>
      <c r="I32">
        <f t="shared" si="2"/>
        <v>1</v>
      </c>
      <c r="J32">
        <f t="shared" si="3"/>
        <v>53</v>
      </c>
      <c r="K32" s="16">
        <f t="shared" si="4"/>
        <v>0.96296296296296291</v>
      </c>
      <c r="L32">
        <f t="shared" si="6"/>
        <v>26</v>
      </c>
    </row>
    <row r="33" spans="1:12" x14ac:dyDescent="0.25">
      <c r="A33" t="s">
        <v>8219</v>
      </c>
      <c r="B33">
        <v>1</v>
      </c>
      <c r="D33" t="s">
        <v>8221</v>
      </c>
      <c r="E33">
        <v>3</v>
      </c>
      <c r="G33">
        <f t="shared" si="0"/>
        <v>2</v>
      </c>
      <c r="H33">
        <f t="shared" si="7"/>
        <v>2</v>
      </c>
      <c r="I33">
        <f t="shared" si="2"/>
        <v>1</v>
      </c>
      <c r="J33">
        <f t="shared" si="3"/>
        <v>3</v>
      </c>
      <c r="K33" s="16">
        <f t="shared" si="4"/>
        <v>-0.5</v>
      </c>
      <c r="L33">
        <f t="shared" si="6"/>
        <v>1</v>
      </c>
    </row>
    <row r="34" spans="1:12" x14ac:dyDescent="0.25">
      <c r="A34" t="s">
        <v>8219</v>
      </c>
      <c r="B34">
        <v>89</v>
      </c>
      <c r="D34" t="s">
        <v>8221</v>
      </c>
      <c r="E34">
        <v>3</v>
      </c>
      <c r="G34">
        <f t="shared" si="0"/>
        <v>46</v>
      </c>
      <c r="H34">
        <f t="shared" si="7"/>
        <v>46</v>
      </c>
      <c r="I34">
        <f t="shared" si="2"/>
        <v>3</v>
      </c>
      <c r="J34">
        <f t="shared" si="3"/>
        <v>89</v>
      </c>
      <c r="K34" s="16">
        <f t="shared" si="4"/>
        <v>0.93478260869565222</v>
      </c>
      <c r="L34">
        <f t="shared" si="6"/>
        <v>43</v>
      </c>
    </row>
    <row r="35" spans="1:12" x14ac:dyDescent="0.25">
      <c r="A35" t="s">
        <v>8219</v>
      </c>
      <c r="B35">
        <v>64</v>
      </c>
      <c r="D35" t="s">
        <v>8221</v>
      </c>
      <c r="E35">
        <v>0</v>
      </c>
      <c r="G35">
        <f t="shared" si="0"/>
        <v>32</v>
      </c>
      <c r="H35">
        <f t="shared" si="7"/>
        <v>32</v>
      </c>
      <c r="I35">
        <f t="shared" si="2"/>
        <v>0</v>
      </c>
      <c r="J35">
        <f t="shared" si="3"/>
        <v>64</v>
      </c>
      <c r="K35" s="16">
        <f t="shared" si="4"/>
        <v>1</v>
      </c>
      <c r="L35">
        <f t="shared" si="6"/>
        <v>32</v>
      </c>
    </row>
    <row r="36" spans="1:12" x14ac:dyDescent="0.25">
      <c r="A36" t="s">
        <v>8219</v>
      </c>
      <c r="B36">
        <v>68</v>
      </c>
      <c r="D36" t="s">
        <v>8221</v>
      </c>
      <c r="E36">
        <v>3</v>
      </c>
      <c r="G36">
        <f t="shared" si="0"/>
        <v>35.5</v>
      </c>
      <c r="H36">
        <f t="shared" si="7"/>
        <v>35.5</v>
      </c>
      <c r="I36">
        <f t="shared" si="2"/>
        <v>3</v>
      </c>
      <c r="J36">
        <f t="shared" si="3"/>
        <v>68</v>
      </c>
      <c r="K36" s="16">
        <f t="shared" si="4"/>
        <v>0.91549295774647887</v>
      </c>
      <c r="L36">
        <f t="shared" si="6"/>
        <v>32.5</v>
      </c>
    </row>
    <row r="37" spans="1:12" x14ac:dyDescent="0.25">
      <c r="A37" t="s">
        <v>8219</v>
      </c>
      <c r="B37">
        <v>28</v>
      </c>
      <c r="D37" t="s">
        <v>8221</v>
      </c>
      <c r="E37">
        <v>0</v>
      </c>
      <c r="G37">
        <f t="shared" si="0"/>
        <v>14</v>
      </c>
      <c r="H37">
        <f t="shared" si="7"/>
        <v>14</v>
      </c>
      <c r="I37">
        <f t="shared" si="2"/>
        <v>0</v>
      </c>
      <c r="J37">
        <f t="shared" si="3"/>
        <v>28</v>
      </c>
      <c r="K37" s="16">
        <f t="shared" si="4"/>
        <v>1</v>
      </c>
      <c r="L37">
        <f t="shared" si="6"/>
        <v>14</v>
      </c>
    </row>
    <row r="38" spans="1:12" x14ac:dyDescent="0.25">
      <c r="A38" t="s">
        <v>8219</v>
      </c>
      <c r="B38">
        <v>44</v>
      </c>
      <c r="D38" t="s">
        <v>8221</v>
      </c>
      <c r="E38">
        <v>19</v>
      </c>
      <c r="G38">
        <f t="shared" si="0"/>
        <v>31.5</v>
      </c>
      <c r="H38">
        <f t="shared" si="7"/>
        <v>31.5</v>
      </c>
      <c r="I38">
        <f t="shared" si="2"/>
        <v>19</v>
      </c>
      <c r="J38">
        <f t="shared" si="3"/>
        <v>44</v>
      </c>
      <c r="K38" s="16">
        <f t="shared" si="4"/>
        <v>0.3968253968253968</v>
      </c>
      <c r="L38">
        <f t="shared" si="6"/>
        <v>12.5</v>
      </c>
    </row>
    <row r="39" spans="1:12" x14ac:dyDescent="0.25">
      <c r="A39" t="s">
        <v>8219</v>
      </c>
      <c r="B39">
        <v>253</v>
      </c>
      <c r="D39" t="s">
        <v>8221</v>
      </c>
      <c r="E39">
        <v>8</v>
      </c>
      <c r="G39">
        <f t="shared" si="0"/>
        <v>130.5</v>
      </c>
      <c r="H39">
        <f t="shared" si="7"/>
        <v>130.5</v>
      </c>
      <c r="I39">
        <f t="shared" si="2"/>
        <v>8</v>
      </c>
      <c r="J39">
        <f t="shared" si="3"/>
        <v>253</v>
      </c>
      <c r="K39" s="16">
        <f t="shared" si="4"/>
        <v>0.93869731800766287</v>
      </c>
      <c r="L39">
        <f t="shared" si="6"/>
        <v>122.5</v>
      </c>
    </row>
    <row r="40" spans="1:12" x14ac:dyDescent="0.25">
      <c r="A40" t="s">
        <v>8219</v>
      </c>
      <c r="B40">
        <v>66</v>
      </c>
      <c r="D40" t="s">
        <v>8221</v>
      </c>
      <c r="E40">
        <v>6</v>
      </c>
      <c r="G40">
        <f t="shared" si="0"/>
        <v>36</v>
      </c>
      <c r="H40">
        <f t="shared" si="7"/>
        <v>36</v>
      </c>
      <c r="I40">
        <f t="shared" si="2"/>
        <v>6</v>
      </c>
      <c r="J40">
        <f t="shared" si="3"/>
        <v>66</v>
      </c>
      <c r="K40" s="16">
        <f t="shared" si="4"/>
        <v>0.83333333333333337</v>
      </c>
      <c r="L40">
        <f t="shared" si="6"/>
        <v>30</v>
      </c>
    </row>
    <row r="41" spans="1:12" x14ac:dyDescent="0.25">
      <c r="A41" t="s">
        <v>8219</v>
      </c>
      <c r="B41">
        <v>217</v>
      </c>
      <c r="D41" t="s">
        <v>8221</v>
      </c>
      <c r="E41">
        <v>0</v>
      </c>
      <c r="G41">
        <f t="shared" si="0"/>
        <v>108.5</v>
      </c>
      <c r="H41">
        <f t="shared" si="7"/>
        <v>108.5</v>
      </c>
      <c r="I41">
        <f t="shared" si="2"/>
        <v>0</v>
      </c>
      <c r="J41">
        <f t="shared" si="3"/>
        <v>217</v>
      </c>
      <c r="K41" s="16">
        <f t="shared" si="4"/>
        <v>1</v>
      </c>
      <c r="L41">
        <f t="shared" si="6"/>
        <v>108.5</v>
      </c>
    </row>
    <row r="42" spans="1:12" x14ac:dyDescent="0.25">
      <c r="A42" t="s">
        <v>8219</v>
      </c>
      <c r="B42">
        <v>16</v>
      </c>
      <c r="D42" t="s">
        <v>8221</v>
      </c>
      <c r="E42">
        <v>18</v>
      </c>
      <c r="G42">
        <f t="shared" si="0"/>
        <v>17</v>
      </c>
      <c r="H42">
        <f t="shared" si="7"/>
        <v>17</v>
      </c>
      <c r="I42">
        <f t="shared" si="2"/>
        <v>16</v>
      </c>
      <c r="J42">
        <f t="shared" si="3"/>
        <v>18</v>
      </c>
      <c r="K42" s="16">
        <f t="shared" si="4"/>
        <v>-5.8823529411764705E-2</v>
      </c>
      <c r="L42">
        <f t="shared" si="6"/>
        <v>1</v>
      </c>
    </row>
    <row r="43" spans="1:12" x14ac:dyDescent="0.25">
      <c r="A43" t="s">
        <v>8219</v>
      </c>
      <c r="B43">
        <v>19</v>
      </c>
      <c r="D43" t="s">
        <v>8221</v>
      </c>
      <c r="E43">
        <v>7</v>
      </c>
      <c r="G43">
        <f t="shared" si="0"/>
        <v>13</v>
      </c>
      <c r="H43">
        <f t="shared" si="7"/>
        <v>13</v>
      </c>
      <c r="I43">
        <f t="shared" si="2"/>
        <v>7</v>
      </c>
      <c r="J43">
        <f t="shared" si="3"/>
        <v>19</v>
      </c>
      <c r="K43" s="16">
        <f t="shared" si="4"/>
        <v>0.46153846153846156</v>
      </c>
      <c r="L43">
        <f t="shared" si="6"/>
        <v>6</v>
      </c>
    </row>
    <row r="44" spans="1:12" x14ac:dyDescent="0.25">
      <c r="A44" t="s">
        <v>8219</v>
      </c>
      <c r="B44">
        <v>169</v>
      </c>
      <c r="D44" t="s">
        <v>8221</v>
      </c>
      <c r="E44">
        <v>0</v>
      </c>
      <c r="G44">
        <f t="shared" si="0"/>
        <v>84.5</v>
      </c>
      <c r="H44">
        <f t="shared" si="7"/>
        <v>84.5</v>
      </c>
      <c r="I44">
        <f t="shared" si="2"/>
        <v>0</v>
      </c>
      <c r="J44">
        <f t="shared" si="3"/>
        <v>169</v>
      </c>
      <c r="K44" s="16">
        <f t="shared" si="4"/>
        <v>1</v>
      </c>
      <c r="L44">
        <f t="shared" si="6"/>
        <v>84.5</v>
      </c>
    </row>
    <row r="45" spans="1:12" x14ac:dyDescent="0.25">
      <c r="A45" t="s">
        <v>8219</v>
      </c>
      <c r="B45">
        <v>263</v>
      </c>
      <c r="D45" t="s">
        <v>8221</v>
      </c>
      <c r="E45">
        <v>8</v>
      </c>
      <c r="G45">
        <f t="shared" si="0"/>
        <v>135.5</v>
      </c>
      <c r="H45">
        <f t="shared" si="7"/>
        <v>135.5</v>
      </c>
      <c r="I45">
        <f t="shared" si="2"/>
        <v>8</v>
      </c>
      <c r="J45">
        <f t="shared" si="3"/>
        <v>263</v>
      </c>
      <c r="K45" s="16">
        <f t="shared" si="4"/>
        <v>0.94095940959409596</v>
      </c>
      <c r="L45">
        <f t="shared" si="6"/>
        <v>127.5</v>
      </c>
    </row>
    <row r="46" spans="1:12" x14ac:dyDescent="0.25">
      <c r="A46" t="s">
        <v>8219</v>
      </c>
      <c r="B46">
        <v>15</v>
      </c>
      <c r="D46" t="s">
        <v>8221</v>
      </c>
      <c r="E46">
        <v>1293</v>
      </c>
      <c r="G46">
        <f t="shared" si="0"/>
        <v>654</v>
      </c>
      <c r="H46">
        <f t="shared" si="7"/>
        <v>654</v>
      </c>
      <c r="I46">
        <f t="shared" si="2"/>
        <v>15</v>
      </c>
      <c r="J46">
        <f t="shared" si="3"/>
        <v>1293</v>
      </c>
      <c r="K46" s="16">
        <f t="shared" si="4"/>
        <v>-0.97706422018348627</v>
      </c>
      <c r="L46">
        <f t="shared" si="6"/>
        <v>639</v>
      </c>
    </row>
    <row r="47" spans="1:12" x14ac:dyDescent="0.25">
      <c r="A47" t="s">
        <v>8219</v>
      </c>
      <c r="B47">
        <v>61</v>
      </c>
      <c r="D47" t="s">
        <v>8221</v>
      </c>
      <c r="E47">
        <v>17</v>
      </c>
      <c r="G47">
        <f t="shared" si="0"/>
        <v>39</v>
      </c>
      <c r="H47">
        <f t="shared" si="7"/>
        <v>39</v>
      </c>
      <c r="I47">
        <f t="shared" si="2"/>
        <v>17</v>
      </c>
      <c r="J47">
        <f t="shared" si="3"/>
        <v>61</v>
      </c>
      <c r="K47" s="16">
        <f t="shared" si="4"/>
        <v>0.5641025641025641</v>
      </c>
      <c r="L47">
        <f t="shared" si="6"/>
        <v>22</v>
      </c>
    </row>
    <row r="48" spans="1:12" x14ac:dyDescent="0.25">
      <c r="A48" t="s">
        <v>8219</v>
      </c>
      <c r="B48">
        <v>45</v>
      </c>
      <c r="D48" t="s">
        <v>8221</v>
      </c>
      <c r="E48">
        <v>0</v>
      </c>
      <c r="G48">
        <f t="shared" si="0"/>
        <v>22.5</v>
      </c>
      <c r="H48">
        <f t="shared" si="7"/>
        <v>22.5</v>
      </c>
      <c r="I48">
        <f t="shared" si="2"/>
        <v>0</v>
      </c>
      <c r="J48">
        <f t="shared" si="3"/>
        <v>45</v>
      </c>
      <c r="K48" s="16">
        <f t="shared" si="4"/>
        <v>1</v>
      </c>
      <c r="L48">
        <f t="shared" si="6"/>
        <v>22.5</v>
      </c>
    </row>
    <row r="49" spans="1:12" x14ac:dyDescent="0.25">
      <c r="A49" t="s">
        <v>8219</v>
      </c>
      <c r="B49">
        <v>70</v>
      </c>
      <c r="D49" t="s">
        <v>8221</v>
      </c>
      <c r="E49">
        <v>13</v>
      </c>
      <c r="G49">
        <f t="shared" si="0"/>
        <v>41.5</v>
      </c>
      <c r="H49">
        <f t="shared" si="7"/>
        <v>41.5</v>
      </c>
      <c r="I49">
        <f t="shared" si="2"/>
        <v>13</v>
      </c>
      <c r="J49">
        <f t="shared" si="3"/>
        <v>70</v>
      </c>
      <c r="K49" s="16">
        <f t="shared" si="4"/>
        <v>0.68674698795180722</v>
      </c>
      <c r="L49">
        <f t="shared" si="6"/>
        <v>28.5</v>
      </c>
    </row>
    <row r="50" spans="1:12" x14ac:dyDescent="0.25">
      <c r="A50" t="s">
        <v>8219</v>
      </c>
      <c r="B50">
        <v>38</v>
      </c>
      <c r="D50" t="s">
        <v>8221</v>
      </c>
      <c r="E50">
        <v>0</v>
      </c>
      <c r="G50">
        <f t="shared" si="0"/>
        <v>19</v>
      </c>
      <c r="H50">
        <f t="shared" si="7"/>
        <v>19</v>
      </c>
      <c r="I50">
        <f t="shared" si="2"/>
        <v>0</v>
      </c>
      <c r="J50">
        <f t="shared" si="3"/>
        <v>38</v>
      </c>
      <c r="K50" s="16">
        <f t="shared" si="4"/>
        <v>1</v>
      </c>
      <c r="L50">
        <f t="shared" si="6"/>
        <v>19</v>
      </c>
    </row>
    <row r="51" spans="1:12" x14ac:dyDescent="0.25">
      <c r="A51" t="s">
        <v>8219</v>
      </c>
      <c r="B51">
        <v>87</v>
      </c>
      <c r="D51" t="s">
        <v>8221</v>
      </c>
      <c r="E51">
        <v>0</v>
      </c>
      <c r="G51">
        <f t="shared" si="0"/>
        <v>43.5</v>
      </c>
      <c r="H51">
        <f t="shared" si="7"/>
        <v>43.5</v>
      </c>
      <c r="I51">
        <f t="shared" si="2"/>
        <v>0</v>
      </c>
      <c r="J51">
        <f t="shared" si="3"/>
        <v>87</v>
      </c>
      <c r="K51" s="16">
        <f t="shared" si="4"/>
        <v>1</v>
      </c>
      <c r="L51">
        <f t="shared" si="6"/>
        <v>43.5</v>
      </c>
    </row>
    <row r="52" spans="1:12" x14ac:dyDescent="0.25">
      <c r="A52" t="s">
        <v>8219</v>
      </c>
      <c r="B52">
        <v>22</v>
      </c>
      <c r="D52" t="s">
        <v>8221</v>
      </c>
      <c r="E52">
        <v>33</v>
      </c>
      <c r="G52">
        <f t="shared" si="0"/>
        <v>27.5</v>
      </c>
      <c r="H52">
        <f t="shared" si="7"/>
        <v>27.5</v>
      </c>
      <c r="I52">
        <f t="shared" si="2"/>
        <v>22</v>
      </c>
      <c r="J52">
        <f t="shared" si="3"/>
        <v>33</v>
      </c>
      <c r="K52" s="16">
        <f t="shared" si="4"/>
        <v>-0.2</v>
      </c>
      <c r="L52">
        <f t="shared" si="6"/>
        <v>5.5</v>
      </c>
    </row>
    <row r="53" spans="1:12" x14ac:dyDescent="0.25">
      <c r="A53" t="s">
        <v>8219</v>
      </c>
      <c r="B53">
        <v>119</v>
      </c>
      <c r="D53" t="s">
        <v>8221</v>
      </c>
      <c r="E53">
        <v>12</v>
      </c>
      <c r="G53">
        <f t="shared" si="0"/>
        <v>65.5</v>
      </c>
      <c r="H53">
        <f t="shared" si="7"/>
        <v>65.5</v>
      </c>
      <c r="I53">
        <f t="shared" si="2"/>
        <v>12</v>
      </c>
      <c r="J53">
        <f t="shared" si="3"/>
        <v>119</v>
      </c>
      <c r="K53" s="16">
        <f t="shared" si="4"/>
        <v>0.81679389312977102</v>
      </c>
      <c r="L53">
        <f t="shared" si="6"/>
        <v>53.5</v>
      </c>
    </row>
    <row r="54" spans="1:12" x14ac:dyDescent="0.25">
      <c r="A54" t="s">
        <v>8219</v>
      </c>
      <c r="B54">
        <v>52</v>
      </c>
      <c r="D54" t="s">
        <v>8221</v>
      </c>
      <c r="E54">
        <v>1</v>
      </c>
      <c r="G54">
        <f t="shared" si="0"/>
        <v>26.5</v>
      </c>
      <c r="H54">
        <f t="shared" si="7"/>
        <v>26.5</v>
      </c>
      <c r="I54">
        <f t="shared" si="2"/>
        <v>1</v>
      </c>
      <c r="J54">
        <f t="shared" si="3"/>
        <v>52</v>
      </c>
      <c r="K54" s="16">
        <f t="shared" si="4"/>
        <v>0.96226415094339623</v>
      </c>
      <c r="L54">
        <f t="shared" si="6"/>
        <v>25.5</v>
      </c>
    </row>
    <row r="55" spans="1:12" x14ac:dyDescent="0.25">
      <c r="A55" t="s">
        <v>8219</v>
      </c>
      <c r="B55">
        <v>117</v>
      </c>
      <c r="D55" t="s">
        <v>8221</v>
      </c>
      <c r="E55">
        <v>1</v>
      </c>
      <c r="G55">
        <f t="shared" si="0"/>
        <v>59</v>
      </c>
      <c r="H55">
        <f t="shared" si="7"/>
        <v>59</v>
      </c>
      <c r="I55">
        <f t="shared" si="2"/>
        <v>1</v>
      </c>
      <c r="J55">
        <f t="shared" si="3"/>
        <v>117</v>
      </c>
      <c r="K55" s="16">
        <f t="shared" si="4"/>
        <v>0.98305084745762716</v>
      </c>
      <c r="L55">
        <f t="shared" si="6"/>
        <v>58</v>
      </c>
    </row>
    <row r="56" spans="1:12" x14ac:dyDescent="0.25">
      <c r="A56" t="s">
        <v>8219</v>
      </c>
      <c r="B56">
        <v>52</v>
      </c>
      <c r="D56" t="s">
        <v>8221</v>
      </c>
      <c r="E56">
        <v>1</v>
      </c>
      <c r="G56">
        <f t="shared" si="0"/>
        <v>26.5</v>
      </c>
      <c r="H56">
        <f t="shared" si="7"/>
        <v>26.5</v>
      </c>
      <c r="I56">
        <f t="shared" si="2"/>
        <v>1</v>
      </c>
      <c r="J56">
        <f t="shared" si="3"/>
        <v>52</v>
      </c>
      <c r="K56" s="16">
        <f t="shared" si="4"/>
        <v>0.96226415094339623</v>
      </c>
      <c r="L56">
        <f t="shared" si="6"/>
        <v>25.5</v>
      </c>
    </row>
    <row r="57" spans="1:12" x14ac:dyDescent="0.25">
      <c r="A57" t="s">
        <v>8219</v>
      </c>
      <c r="B57">
        <v>86</v>
      </c>
      <c r="D57" t="s">
        <v>8221</v>
      </c>
      <c r="E57">
        <v>1</v>
      </c>
      <c r="G57">
        <f t="shared" si="0"/>
        <v>43.5</v>
      </c>
      <c r="H57">
        <f t="shared" si="7"/>
        <v>43.5</v>
      </c>
      <c r="I57">
        <f t="shared" si="2"/>
        <v>1</v>
      </c>
      <c r="J57">
        <f t="shared" si="3"/>
        <v>86</v>
      </c>
      <c r="K57" s="16">
        <f t="shared" si="4"/>
        <v>0.97701149425287359</v>
      </c>
      <c r="L57">
        <f t="shared" si="6"/>
        <v>42.5</v>
      </c>
    </row>
    <row r="58" spans="1:12" x14ac:dyDescent="0.25">
      <c r="A58" t="s">
        <v>8219</v>
      </c>
      <c r="B58">
        <v>174</v>
      </c>
      <c r="D58" t="s">
        <v>8221</v>
      </c>
      <c r="E58">
        <v>84</v>
      </c>
      <c r="G58">
        <f t="shared" si="0"/>
        <v>129</v>
      </c>
      <c r="H58">
        <f t="shared" si="7"/>
        <v>129</v>
      </c>
      <c r="I58">
        <f t="shared" si="2"/>
        <v>84</v>
      </c>
      <c r="J58">
        <f t="shared" si="3"/>
        <v>174</v>
      </c>
      <c r="K58" s="16">
        <f t="shared" si="4"/>
        <v>0.34883720930232559</v>
      </c>
      <c r="L58">
        <f t="shared" si="6"/>
        <v>45</v>
      </c>
    </row>
    <row r="59" spans="1:12" x14ac:dyDescent="0.25">
      <c r="A59" t="s">
        <v>8219</v>
      </c>
      <c r="B59">
        <v>69</v>
      </c>
      <c r="D59" t="s">
        <v>8221</v>
      </c>
      <c r="E59">
        <v>38</v>
      </c>
      <c r="G59">
        <f t="shared" si="0"/>
        <v>53.5</v>
      </c>
      <c r="H59">
        <f t="shared" si="7"/>
        <v>53.5</v>
      </c>
      <c r="I59">
        <f t="shared" si="2"/>
        <v>38</v>
      </c>
      <c r="J59">
        <f t="shared" si="3"/>
        <v>69</v>
      </c>
      <c r="K59" s="16">
        <f t="shared" si="4"/>
        <v>0.28971962616822428</v>
      </c>
      <c r="L59">
        <f t="shared" si="6"/>
        <v>15.5</v>
      </c>
    </row>
    <row r="60" spans="1:12" x14ac:dyDescent="0.25">
      <c r="A60" t="s">
        <v>8219</v>
      </c>
      <c r="B60">
        <v>75</v>
      </c>
      <c r="D60" t="s">
        <v>8221</v>
      </c>
      <c r="E60">
        <v>1</v>
      </c>
      <c r="G60">
        <f t="shared" si="0"/>
        <v>38</v>
      </c>
      <c r="H60">
        <f t="shared" si="7"/>
        <v>38</v>
      </c>
      <c r="I60">
        <f t="shared" si="2"/>
        <v>1</v>
      </c>
      <c r="J60">
        <f t="shared" si="3"/>
        <v>75</v>
      </c>
      <c r="K60" s="16">
        <f t="shared" si="4"/>
        <v>0.97368421052631582</v>
      </c>
      <c r="L60">
        <f t="shared" si="6"/>
        <v>37</v>
      </c>
    </row>
    <row r="61" spans="1:12" x14ac:dyDescent="0.25">
      <c r="A61" t="s">
        <v>8219</v>
      </c>
      <c r="B61">
        <v>33</v>
      </c>
      <c r="D61" t="s">
        <v>8221</v>
      </c>
      <c r="E61">
        <v>76</v>
      </c>
      <c r="G61">
        <f t="shared" si="0"/>
        <v>54.5</v>
      </c>
      <c r="H61">
        <f t="shared" si="7"/>
        <v>54.5</v>
      </c>
      <c r="I61">
        <f t="shared" si="2"/>
        <v>33</v>
      </c>
      <c r="J61">
        <f t="shared" si="3"/>
        <v>76</v>
      </c>
      <c r="K61" s="16">
        <f t="shared" si="4"/>
        <v>-0.39449541284403672</v>
      </c>
      <c r="L61">
        <f t="shared" si="6"/>
        <v>21.5</v>
      </c>
    </row>
    <row r="62" spans="1:12" x14ac:dyDescent="0.25">
      <c r="A62" t="s">
        <v>8219</v>
      </c>
      <c r="B62">
        <v>108</v>
      </c>
      <c r="D62" t="s">
        <v>8221</v>
      </c>
      <c r="E62">
        <v>3</v>
      </c>
      <c r="G62">
        <f t="shared" si="0"/>
        <v>55.5</v>
      </c>
      <c r="H62">
        <f t="shared" si="7"/>
        <v>55.5</v>
      </c>
      <c r="I62">
        <f t="shared" si="2"/>
        <v>3</v>
      </c>
      <c r="J62">
        <f t="shared" si="3"/>
        <v>108</v>
      </c>
      <c r="K62" s="16">
        <f t="shared" si="4"/>
        <v>0.94594594594594594</v>
      </c>
      <c r="L62">
        <f t="shared" si="6"/>
        <v>52.5</v>
      </c>
    </row>
    <row r="63" spans="1:12" x14ac:dyDescent="0.25">
      <c r="A63" t="s">
        <v>8219</v>
      </c>
      <c r="B63">
        <v>23</v>
      </c>
      <c r="D63" t="s">
        <v>8221</v>
      </c>
      <c r="E63">
        <v>0</v>
      </c>
      <c r="G63">
        <f t="shared" si="0"/>
        <v>11.5</v>
      </c>
      <c r="H63">
        <f t="shared" si="7"/>
        <v>11.5</v>
      </c>
      <c r="I63">
        <f t="shared" si="2"/>
        <v>0</v>
      </c>
      <c r="J63">
        <f t="shared" si="3"/>
        <v>23</v>
      </c>
      <c r="K63" s="16">
        <f t="shared" si="4"/>
        <v>1</v>
      </c>
      <c r="L63">
        <f t="shared" si="6"/>
        <v>11.5</v>
      </c>
    </row>
    <row r="64" spans="1:12" x14ac:dyDescent="0.25">
      <c r="A64" t="s">
        <v>8219</v>
      </c>
      <c r="B64">
        <v>48</v>
      </c>
      <c r="D64" t="s">
        <v>8221</v>
      </c>
      <c r="E64">
        <v>2</v>
      </c>
      <c r="G64">
        <f t="shared" si="0"/>
        <v>25</v>
      </c>
      <c r="H64">
        <f t="shared" si="7"/>
        <v>25</v>
      </c>
      <c r="I64">
        <f t="shared" si="2"/>
        <v>2</v>
      </c>
      <c r="J64">
        <f t="shared" si="3"/>
        <v>48</v>
      </c>
      <c r="K64" s="16">
        <f t="shared" si="4"/>
        <v>0.92</v>
      </c>
      <c r="L64">
        <f t="shared" si="6"/>
        <v>23</v>
      </c>
    </row>
    <row r="65" spans="1:12" x14ac:dyDescent="0.25">
      <c r="A65" t="s">
        <v>8219</v>
      </c>
      <c r="B65">
        <v>64</v>
      </c>
      <c r="D65" t="s">
        <v>8221</v>
      </c>
      <c r="E65">
        <v>0</v>
      </c>
      <c r="G65">
        <f t="shared" si="0"/>
        <v>32</v>
      </c>
      <c r="H65">
        <f t="shared" si="7"/>
        <v>32</v>
      </c>
      <c r="I65">
        <f t="shared" si="2"/>
        <v>0</v>
      </c>
      <c r="J65">
        <f t="shared" si="3"/>
        <v>64</v>
      </c>
      <c r="K65" s="16">
        <f t="shared" si="4"/>
        <v>1</v>
      </c>
      <c r="L65">
        <f t="shared" si="6"/>
        <v>32</v>
      </c>
    </row>
    <row r="66" spans="1:12" x14ac:dyDescent="0.25">
      <c r="A66" t="s">
        <v>8219</v>
      </c>
      <c r="B66">
        <v>24</v>
      </c>
      <c r="D66" t="s">
        <v>8221</v>
      </c>
      <c r="E66">
        <v>0</v>
      </c>
      <c r="G66">
        <f t="shared" si="0"/>
        <v>12</v>
      </c>
      <c r="H66">
        <f t="shared" si="7"/>
        <v>12</v>
      </c>
      <c r="I66">
        <f t="shared" si="2"/>
        <v>0</v>
      </c>
      <c r="J66">
        <f t="shared" si="3"/>
        <v>24</v>
      </c>
      <c r="K66" s="16">
        <f t="shared" si="4"/>
        <v>1</v>
      </c>
      <c r="L66">
        <f t="shared" si="6"/>
        <v>12</v>
      </c>
    </row>
    <row r="67" spans="1:12" x14ac:dyDescent="0.25">
      <c r="A67" t="s">
        <v>8219</v>
      </c>
      <c r="B67">
        <v>57</v>
      </c>
      <c r="D67" t="s">
        <v>8221</v>
      </c>
      <c r="E67">
        <v>0</v>
      </c>
      <c r="G67">
        <f t="shared" ref="G67:G130" si="8">AVERAGE(B67,E67)</f>
        <v>28.5</v>
      </c>
      <c r="H67">
        <f t="shared" si="7"/>
        <v>28.5</v>
      </c>
      <c r="I67">
        <f t="shared" ref="I67:I130" si="9">MIN(B67,E67)</f>
        <v>0</v>
      </c>
      <c r="J67">
        <f t="shared" ref="J67:J130" si="10">MAX(B67,E67)</f>
        <v>57</v>
      </c>
      <c r="K67" s="16">
        <f t="shared" ref="K67:K130" si="11">(B67-E67)/(B67+E67)</f>
        <v>1</v>
      </c>
      <c r="L67">
        <f t="shared" ref="L67:L130" si="12">_xlfn.STDEV.P(B67,E67)</f>
        <v>28.5</v>
      </c>
    </row>
    <row r="68" spans="1:12" x14ac:dyDescent="0.25">
      <c r="A68" t="s">
        <v>8219</v>
      </c>
      <c r="B68">
        <v>26</v>
      </c>
      <c r="D68" t="s">
        <v>8221</v>
      </c>
      <c r="E68">
        <v>2</v>
      </c>
      <c r="G68">
        <f t="shared" si="8"/>
        <v>14</v>
      </c>
      <c r="H68">
        <f t="shared" si="7"/>
        <v>14</v>
      </c>
      <c r="I68">
        <f t="shared" si="9"/>
        <v>2</v>
      </c>
      <c r="J68">
        <f t="shared" si="10"/>
        <v>26</v>
      </c>
      <c r="K68" s="16">
        <f t="shared" si="11"/>
        <v>0.8571428571428571</v>
      </c>
      <c r="L68">
        <f t="shared" si="12"/>
        <v>12</v>
      </c>
    </row>
    <row r="69" spans="1:12" x14ac:dyDescent="0.25">
      <c r="A69" t="s">
        <v>8219</v>
      </c>
      <c r="B69">
        <v>20</v>
      </c>
      <c r="D69" t="s">
        <v>8221</v>
      </c>
      <c r="E69">
        <v>0</v>
      </c>
      <c r="G69">
        <f t="shared" si="8"/>
        <v>10</v>
      </c>
      <c r="H69">
        <f t="shared" si="7"/>
        <v>10</v>
      </c>
      <c r="I69">
        <f t="shared" si="9"/>
        <v>0</v>
      </c>
      <c r="J69">
        <f t="shared" si="10"/>
        <v>20</v>
      </c>
      <c r="K69" s="16">
        <f t="shared" si="11"/>
        <v>1</v>
      </c>
      <c r="L69">
        <f t="shared" si="12"/>
        <v>10</v>
      </c>
    </row>
    <row r="70" spans="1:12" x14ac:dyDescent="0.25">
      <c r="A70" t="s">
        <v>8219</v>
      </c>
      <c r="B70">
        <v>36</v>
      </c>
      <c r="D70" t="s">
        <v>8221</v>
      </c>
      <c r="E70">
        <v>0</v>
      </c>
      <c r="G70">
        <f t="shared" si="8"/>
        <v>18</v>
      </c>
      <c r="H70">
        <f t="shared" si="7"/>
        <v>18</v>
      </c>
      <c r="I70">
        <f t="shared" si="9"/>
        <v>0</v>
      </c>
      <c r="J70">
        <f t="shared" si="10"/>
        <v>36</v>
      </c>
      <c r="K70" s="16">
        <f t="shared" si="11"/>
        <v>1</v>
      </c>
      <c r="L70">
        <f t="shared" si="12"/>
        <v>18</v>
      </c>
    </row>
    <row r="71" spans="1:12" x14ac:dyDescent="0.25">
      <c r="A71" t="s">
        <v>8219</v>
      </c>
      <c r="B71">
        <v>178</v>
      </c>
      <c r="D71" t="s">
        <v>8221</v>
      </c>
      <c r="E71">
        <v>0</v>
      </c>
      <c r="G71">
        <f t="shared" si="8"/>
        <v>89</v>
      </c>
      <c r="H71">
        <f t="shared" si="7"/>
        <v>89</v>
      </c>
      <c r="I71">
        <f t="shared" si="9"/>
        <v>0</v>
      </c>
      <c r="J71">
        <f t="shared" si="10"/>
        <v>178</v>
      </c>
      <c r="K71" s="16">
        <f t="shared" si="11"/>
        <v>1</v>
      </c>
      <c r="L71">
        <f t="shared" si="12"/>
        <v>89</v>
      </c>
    </row>
    <row r="72" spans="1:12" x14ac:dyDescent="0.25">
      <c r="A72" t="s">
        <v>8219</v>
      </c>
      <c r="B72">
        <v>17</v>
      </c>
      <c r="D72" t="s">
        <v>8221</v>
      </c>
      <c r="E72">
        <v>2</v>
      </c>
      <c r="G72">
        <f t="shared" si="8"/>
        <v>9.5</v>
      </c>
      <c r="H72">
        <f t="shared" si="7"/>
        <v>9.5</v>
      </c>
      <c r="I72">
        <f t="shared" si="9"/>
        <v>2</v>
      </c>
      <c r="J72">
        <f t="shared" si="10"/>
        <v>17</v>
      </c>
      <c r="K72" s="16">
        <f t="shared" si="11"/>
        <v>0.78947368421052633</v>
      </c>
      <c r="L72">
        <f t="shared" si="12"/>
        <v>7.5</v>
      </c>
    </row>
    <row r="73" spans="1:12" x14ac:dyDescent="0.25">
      <c r="A73" t="s">
        <v>8219</v>
      </c>
      <c r="B73">
        <v>32</v>
      </c>
      <c r="D73" t="s">
        <v>8221</v>
      </c>
      <c r="E73">
        <v>0</v>
      </c>
      <c r="G73">
        <f t="shared" si="8"/>
        <v>16</v>
      </c>
      <c r="H73">
        <f t="shared" si="7"/>
        <v>16</v>
      </c>
      <c r="I73">
        <f t="shared" si="9"/>
        <v>0</v>
      </c>
      <c r="J73">
        <f t="shared" si="10"/>
        <v>32</v>
      </c>
      <c r="K73" s="16">
        <f t="shared" si="11"/>
        <v>1</v>
      </c>
      <c r="L73">
        <f t="shared" si="12"/>
        <v>16</v>
      </c>
    </row>
    <row r="74" spans="1:12" x14ac:dyDescent="0.25">
      <c r="A74" t="s">
        <v>8219</v>
      </c>
      <c r="B74">
        <v>41</v>
      </c>
      <c r="D74" t="s">
        <v>8221</v>
      </c>
      <c r="E74">
        <v>7</v>
      </c>
      <c r="G74">
        <f t="shared" si="8"/>
        <v>24</v>
      </c>
      <c r="H74">
        <f t="shared" si="7"/>
        <v>24</v>
      </c>
      <c r="I74">
        <f t="shared" si="9"/>
        <v>7</v>
      </c>
      <c r="J74">
        <f t="shared" si="10"/>
        <v>41</v>
      </c>
      <c r="K74" s="16">
        <f t="shared" si="11"/>
        <v>0.70833333333333337</v>
      </c>
      <c r="L74">
        <f t="shared" si="12"/>
        <v>17</v>
      </c>
    </row>
    <row r="75" spans="1:12" x14ac:dyDescent="0.25">
      <c r="A75" t="s">
        <v>8219</v>
      </c>
      <c r="B75">
        <v>18</v>
      </c>
      <c r="D75" t="s">
        <v>8221</v>
      </c>
      <c r="E75">
        <v>0</v>
      </c>
      <c r="G75">
        <f t="shared" si="8"/>
        <v>9</v>
      </c>
      <c r="H75">
        <f t="shared" si="7"/>
        <v>9</v>
      </c>
      <c r="I75">
        <f t="shared" si="9"/>
        <v>0</v>
      </c>
      <c r="J75">
        <f t="shared" si="10"/>
        <v>18</v>
      </c>
      <c r="K75" s="16">
        <f t="shared" si="11"/>
        <v>1</v>
      </c>
      <c r="L75">
        <f t="shared" si="12"/>
        <v>9</v>
      </c>
    </row>
    <row r="76" spans="1:12" x14ac:dyDescent="0.25">
      <c r="A76" t="s">
        <v>8219</v>
      </c>
      <c r="B76">
        <v>29</v>
      </c>
      <c r="D76" t="s">
        <v>8221</v>
      </c>
      <c r="E76">
        <v>5</v>
      </c>
      <c r="G76">
        <f t="shared" si="8"/>
        <v>17</v>
      </c>
      <c r="H76">
        <f t="shared" si="7"/>
        <v>17</v>
      </c>
      <c r="I76">
        <f t="shared" si="9"/>
        <v>5</v>
      </c>
      <c r="J76">
        <f t="shared" si="10"/>
        <v>29</v>
      </c>
      <c r="K76" s="16">
        <f t="shared" si="11"/>
        <v>0.70588235294117652</v>
      </c>
      <c r="L76">
        <f t="shared" si="12"/>
        <v>12</v>
      </c>
    </row>
    <row r="77" spans="1:12" x14ac:dyDescent="0.25">
      <c r="A77" t="s">
        <v>8219</v>
      </c>
      <c r="B77">
        <v>47</v>
      </c>
      <c r="D77" t="s">
        <v>8221</v>
      </c>
      <c r="E77">
        <v>0</v>
      </c>
      <c r="G77">
        <f t="shared" si="8"/>
        <v>23.5</v>
      </c>
      <c r="H77">
        <f t="shared" si="7"/>
        <v>23.5</v>
      </c>
      <c r="I77">
        <f t="shared" si="9"/>
        <v>0</v>
      </c>
      <c r="J77">
        <f t="shared" si="10"/>
        <v>47</v>
      </c>
      <c r="K77" s="16">
        <f t="shared" si="11"/>
        <v>1</v>
      </c>
      <c r="L77">
        <f t="shared" si="12"/>
        <v>23.5</v>
      </c>
    </row>
    <row r="78" spans="1:12" x14ac:dyDescent="0.25">
      <c r="A78" t="s">
        <v>8219</v>
      </c>
      <c r="B78">
        <v>15</v>
      </c>
      <c r="D78" t="s">
        <v>8221</v>
      </c>
      <c r="E78">
        <v>0</v>
      </c>
      <c r="G78">
        <f t="shared" si="8"/>
        <v>7.5</v>
      </c>
      <c r="H78">
        <f t="shared" si="7"/>
        <v>7.5</v>
      </c>
      <c r="I78">
        <f t="shared" si="9"/>
        <v>0</v>
      </c>
      <c r="J78">
        <f t="shared" si="10"/>
        <v>15</v>
      </c>
      <c r="K78" s="16">
        <f t="shared" si="11"/>
        <v>1</v>
      </c>
      <c r="L78">
        <f t="shared" si="12"/>
        <v>7.5</v>
      </c>
    </row>
    <row r="79" spans="1:12" x14ac:dyDescent="0.25">
      <c r="A79" t="s">
        <v>8219</v>
      </c>
      <c r="B79">
        <v>26</v>
      </c>
      <c r="D79" t="s">
        <v>8221</v>
      </c>
      <c r="E79">
        <v>1</v>
      </c>
      <c r="G79">
        <f t="shared" si="8"/>
        <v>13.5</v>
      </c>
      <c r="H79">
        <f t="shared" si="7"/>
        <v>13.5</v>
      </c>
      <c r="I79">
        <f t="shared" si="9"/>
        <v>1</v>
      </c>
      <c r="J79">
        <f t="shared" si="10"/>
        <v>26</v>
      </c>
      <c r="K79" s="16">
        <f t="shared" si="11"/>
        <v>0.92592592592592593</v>
      </c>
      <c r="L79">
        <f t="shared" si="12"/>
        <v>12.5</v>
      </c>
    </row>
    <row r="80" spans="1:12" x14ac:dyDescent="0.25">
      <c r="A80" t="s">
        <v>8219</v>
      </c>
      <c r="B80">
        <v>35</v>
      </c>
      <c r="D80" t="s">
        <v>8221</v>
      </c>
      <c r="E80">
        <v>0</v>
      </c>
      <c r="G80">
        <f t="shared" si="8"/>
        <v>17.5</v>
      </c>
      <c r="H80">
        <f t="shared" si="7"/>
        <v>17.5</v>
      </c>
      <c r="I80">
        <f t="shared" si="9"/>
        <v>0</v>
      </c>
      <c r="J80">
        <f t="shared" si="10"/>
        <v>35</v>
      </c>
      <c r="K80" s="16">
        <f t="shared" si="11"/>
        <v>1</v>
      </c>
      <c r="L80">
        <f t="shared" si="12"/>
        <v>17.5</v>
      </c>
    </row>
    <row r="81" spans="1:12" x14ac:dyDescent="0.25">
      <c r="A81" t="s">
        <v>8219</v>
      </c>
      <c r="B81">
        <v>41</v>
      </c>
      <c r="D81" t="s">
        <v>8221</v>
      </c>
      <c r="E81">
        <v>5</v>
      </c>
      <c r="G81">
        <f t="shared" si="8"/>
        <v>23</v>
      </c>
      <c r="H81">
        <f t="shared" si="7"/>
        <v>23</v>
      </c>
      <c r="I81">
        <f t="shared" si="9"/>
        <v>5</v>
      </c>
      <c r="J81">
        <f t="shared" si="10"/>
        <v>41</v>
      </c>
      <c r="K81" s="16">
        <f t="shared" si="11"/>
        <v>0.78260869565217395</v>
      </c>
      <c r="L81">
        <f t="shared" si="12"/>
        <v>18</v>
      </c>
    </row>
    <row r="82" spans="1:12" x14ac:dyDescent="0.25">
      <c r="A82" t="s">
        <v>8219</v>
      </c>
      <c r="B82">
        <v>47</v>
      </c>
      <c r="D82" t="s">
        <v>8221</v>
      </c>
      <c r="E82">
        <v>3</v>
      </c>
      <c r="G82">
        <f t="shared" si="8"/>
        <v>25</v>
      </c>
      <c r="H82">
        <f t="shared" si="7"/>
        <v>25</v>
      </c>
      <c r="I82">
        <f t="shared" si="9"/>
        <v>3</v>
      </c>
      <c r="J82">
        <f t="shared" si="10"/>
        <v>47</v>
      </c>
      <c r="K82" s="16">
        <f t="shared" si="11"/>
        <v>0.88</v>
      </c>
      <c r="L82">
        <f t="shared" si="12"/>
        <v>22</v>
      </c>
    </row>
    <row r="83" spans="1:12" x14ac:dyDescent="0.25">
      <c r="A83" t="s">
        <v>8219</v>
      </c>
      <c r="B83">
        <v>28</v>
      </c>
      <c r="D83" t="s">
        <v>8221</v>
      </c>
      <c r="E83">
        <v>6</v>
      </c>
      <c r="G83">
        <f t="shared" si="8"/>
        <v>17</v>
      </c>
      <c r="H83">
        <f t="shared" ref="H83:H146" si="13">MEDIAN(B83,E83)</f>
        <v>17</v>
      </c>
      <c r="I83">
        <f t="shared" si="9"/>
        <v>6</v>
      </c>
      <c r="J83">
        <f t="shared" si="10"/>
        <v>28</v>
      </c>
      <c r="K83" s="16">
        <f t="shared" si="11"/>
        <v>0.6470588235294118</v>
      </c>
      <c r="L83">
        <f t="shared" si="12"/>
        <v>11</v>
      </c>
    </row>
    <row r="84" spans="1:12" x14ac:dyDescent="0.25">
      <c r="A84" t="s">
        <v>8219</v>
      </c>
      <c r="B84">
        <v>100</v>
      </c>
      <c r="D84" t="s">
        <v>8221</v>
      </c>
      <c r="E84">
        <v>12</v>
      </c>
      <c r="G84">
        <f t="shared" si="8"/>
        <v>56</v>
      </c>
      <c r="H84">
        <f t="shared" si="13"/>
        <v>56</v>
      </c>
      <c r="I84">
        <f t="shared" si="9"/>
        <v>12</v>
      </c>
      <c r="J84">
        <f t="shared" si="10"/>
        <v>100</v>
      </c>
      <c r="K84" s="16">
        <f t="shared" si="11"/>
        <v>0.7857142857142857</v>
      </c>
      <c r="L84">
        <f t="shared" si="12"/>
        <v>44</v>
      </c>
    </row>
    <row r="85" spans="1:12" x14ac:dyDescent="0.25">
      <c r="A85" t="s">
        <v>8219</v>
      </c>
      <c r="B85">
        <v>13</v>
      </c>
      <c r="D85" t="s">
        <v>8221</v>
      </c>
      <c r="E85">
        <v>13</v>
      </c>
      <c r="G85">
        <f t="shared" si="8"/>
        <v>13</v>
      </c>
      <c r="H85">
        <f t="shared" si="13"/>
        <v>13</v>
      </c>
      <c r="I85">
        <f t="shared" si="9"/>
        <v>13</v>
      </c>
      <c r="J85">
        <f t="shared" si="10"/>
        <v>13</v>
      </c>
      <c r="K85" s="16">
        <f t="shared" si="11"/>
        <v>0</v>
      </c>
      <c r="L85">
        <f t="shared" si="12"/>
        <v>0</v>
      </c>
    </row>
    <row r="86" spans="1:12" x14ac:dyDescent="0.25">
      <c r="A86" t="s">
        <v>8219</v>
      </c>
      <c r="B86">
        <v>7</v>
      </c>
      <c r="D86" t="s">
        <v>8221</v>
      </c>
      <c r="E86">
        <v>5</v>
      </c>
      <c r="G86">
        <f t="shared" si="8"/>
        <v>6</v>
      </c>
      <c r="H86">
        <f t="shared" si="13"/>
        <v>6</v>
      </c>
      <c r="I86">
        <f t="shared" si="9"/>
        <v>5</v>
      </c>
      <c r="J86">
        <f t="shared" si="10"/>
        <v>7</v>
      </c>
      <c r="K86" s="16">
        <f t="shared" si="11"/>
        <v>0.16666666666666666</v>
      </c>
      <c r="L86">
        <f t="shared" si="12"/>
        <v>1</v>
      </c>
    </row>
    <row r="87" spans="1:12" x14ac:dyDescent="0.25">
      <c r="A87" t="s">
        <v>8219</v>
      </c>
      <c r="B87">
        <v>21</v>
      </c>
      <c r="D87" t="s">
        <v>8221</v>
      </c>
      <c r="E87">
        <v>2</v>
      </c>
      <c r="G87">
        <f t="shared" si="8"/>
        <v>11.5</v>
      </c>
      <c r="H87">
        <f t="shared" si="13"/>
        <v>11.5</v>
      </c>
      <c r="I87">
        <f t="shared" si="9"/>
        <v>2</v>
      </c>
      <c r="J87">
        <f t="shared" si="10"/>
        <v>21</v>
      </c>
      <c r="K87" s="16">
        <f t="shared" si="11"/>
        <v>0.82608695652173914</v>
      </c>
      <c r="L87">
        <f t="shared" si="12"/>
        <v>9.5</v>
      </c>
    </row>
    <row r="88" spans="1:12" x14ac:dyDescent="0.25">
      <c r="A88" t="s">
        <v>8219</v>
      </c>
      <c r="B88">
        <v>17</v>
      </c>
      <c r="D88" t="s">
        <v>8221</v>
      </c>
      <c r="E88">
        <v>8</v>
      </c>
      <c r="G88">
        <f t="shared" si="8"/>
        <v>12.5</v>
      </c>
      <c r="H88">
        <f t="shared" si="13"/>
        <v>12.5</v>
      </c>
      <c r="I88">
        <f t="shared" si="9"/>
        <v>8</v>
      </c>
      <c r="J88">
        <f t="shared" si="10"/>
        <v>17</v>
      </c>
      <c r="K88" s="16">
        <f t="shared" si="11"/>
        <v>0.36</v>
      </c>
      <c r="L88">
        <f t="shared" si="12"/>
        <v>4.5</v>
      </c>
    </row>
    <row r="89" spans="1:12" x14ac:dyDescent="0.25">
      <c r="A89" t="s">
        <v>8219</v>
      </c>
      <c r="B89">
        <v>25</v>
      </c>
      <c r="D89" t="s">
        <v>8221</v>
      </c>
      <c r="E89">
        <v>0</v>
      </c>
      <c r="G89">
        <f t="shared" si="8"/>
        <v>12.5</v>
      </c>
      <c r="H89">
        <f t="shared" si="13"/>
        <v>12.5</v>
      </c>
      <c r="I89">
        <f t="shared" si="9"/>
        <v>0</v>
      </c>
      <c r="J89">
        <f t="shared" si="10"/>
        <v>25</v>
      </c>
      <c r="K89" s="16">
        <f t="shared" si="11"/>
        <v>1</v>
      </c>
      <c r="L89">
        <f t="shared" si="12"/>
        <v>12.5</v>
      </c>
    </row>
    <row r="90" spans="1:12" x14ac:dyDescent="0.25">
      <c r="A90" t="s">
        <v>8219</v>
      </c>
      <c r="B90">
        <v>60</v>
      </c>
      <c r="D90" t="s">
        <v>8221</v>
      </c>
      <c r="E90">
        <v>13</v>
      </c>
      <c r="G90">
        <f t="shared" si="8"/>
        <v>36.5</v>
      </c>
      <c r="H90">
        <f t="shared" si="13"/>
        <v>36.5</v>
      </c>
      <c r="I90">
        <f t="shared" si="9"/>
        <v>13</v>
      </c>
      <c r="J90">
        <f t="shared" si="10"/>
        <v>60</v>
      </c>
      <c r="K90" s="16">
        <f t="shared" si="11"/>
        <v>0.64383561643835618</v>
      </c>
      <c r="L90">
        <f t="shared" si="12"/>
        <v>23.5</v>
      </c>
    </row>
    <row r="91" spans="1:12" x14ac:dyDescent="0.25">
      <c r="A91" t="s">
        <v>8219</v>
      </c>
      <c r="B91">
        <v>56</v>
      </c>
      <c r="D91" t="s">
        <v>8221</v>
      </c>
      <c r="E91">
        <v>0</v>
      </c>
      <c r="G91">
        <f t="shared" si="8"/>
        <v>28</v>
      </c>
      <c r="H91">
        <f t="shared" si="13"/>
        <v>28</v>
      </c>
      <c r="I91">
        <f t="shared" si="9"/>
        <v>0</v>
      </c>
      <c r="J91">
        <f t="shared" si="10"/>
        <v>56</v>
      </c>
      <c r="K91" s="16">
        <f t="shared" si="11"/>
        <v>1</v>
      </c>
      <c r="L91">
        <f t="shared" si="12"/>
        <v>28</v>
      </c>
    </row>
    <row r="92" spans="1:12" x14ac:dyDescent="0.25">
      <c r="A92" t="s">
        <v>8219</v>
      </c>
      <c r="B92">
        <v>16</v>
      </c>
      <c r="D92" t="s">
        <v>8221</v>
      </c>
      <c r="E92">
        <v>5</v>
      </c>
      <c r="G92">
        <f t="shared" si="8"/>
        <v>10.5</v>
      </c>
      <c r="H92">
        <f t="shared" si="13"/>
        <v>10.5</v>
      </c>
      <c r="I92">
        <f t="shared" si="9"/>
        <v>5</v>
      </c>
      <c r="J92">
        <f t="shared" si="10"/>
        <v>16</v>
      </c>
      <c r="K92" s="16">
        <f t="shared" si="11"/>
        <v>0.52380952380952384</v>
      </c>
      <c r="L92">
        <f t="shared" si="12"/>
        <v>5.5</v>
      </c>
    </row>
    <row r="93" spans="1:12" x14ac:dyDescent="0.25">
      <c r="A93" t="s">
        <v>8219</v>
      </c>
      <c r="B93">
        <v>46</v>
      </c>
      <c r="D93" t="s">
        <v>8221</v>
      </c>
      <c r="E93">
        <v>8</v>
      </c>
      <c r="G93">
        <f t="shared" si="8"/>
        <v>27</v>
      </c>
      <c r="H93">
        <f t="shared" si="13"/>
        <v>27</v>
      </c>
      <c r="I93">
        <f t="shared" si="9"/>
        <v>8</v>
      </c>
      <c r="J93">
        <f t="shared" si="10"/>
        <v>46</v>
      </c>
      <c r="K93" s="16">
        <f t="shared" si="11"/>
        <v>0.70370370370370372</v>
      </c>
      <c r="L93">
        <f t="shared" si="12"/>
        <v>19</v>
      </c>
    </row>
    <row r="94" spans="1:12" x14ac:dyDescent="0.25">
      <c r="A94" t="s">
        <v>8219</v>
      </c>
      <c r="B94">
        <v>43</v>
      </c>
      <c r="D94" t="s">
        <v>8221</v>
      </c>
      <c r="E94">
        <v>8</v>
      </c>
      <c r="G94">
        <f t="shared" si="8"/>
        <v>25.5</v>
      </c>
      <c r="H94">
        <f t="shared" si="13"/>
        <v>25.5</v>
      </c>
      <c r="I94">
        <f t="shared" si="9"/>
        <v>8</v>
      </c>
      <c r="J94">
        <f t="shared" si="10"/>
        <v>43</v>
      </c>
      <c r="K94" s="16">
        <f t="shared" si="11"/>
        <v>0.68627450980392157</v>
      </c>
      <c r="L94">
        <f t="shared" si="12"/>
        <v>17.5</v>
      </c>
    </row>
    <row r="95" spans="1:12" x14ac:dyDescent="0.25">
      <c r="A95" t="s">
        <v>8219</v>
      </c>
      <c r="B95">
        <v>15</v>
      </c>
      <c r="D95" t="s">
        <v>8221</v>
      </c>
      <c r="E95">
        <v>0</v>
      </c>
      <c r="G95">
        <f t="shared" si="8"/>
        <v>7.5</v>
      </c>
      <c r="H95">
        <f t="shared" si="13"/>
        <v>7.5</v>
      </c>
      <c r="I95">
        <f t="shared" si="9"/>
        <v>0</v>
      </c>
      <c r="J95">
        <f t="shared" si="10"/>
        <v>15</v>
      </c>
      <c r="K95" s="16">
        <f t="shared" si="11"/>
        <v>1</v>
      </c>
      <c r="L95">
        <f t="shared" si="12"/>
        <v>7.5</v>
      </c>
    </row>
    <row r="96" spans="1:12" x14ac:dyDescent="0.25">
      <c r="A96" t="s">
        <v>8219</v>
      </c>
      <c r="B96">
        <v>12</v>
      </c>
      <c r="D96" t="s">
        <v>8221</v>
      </c>
      <c r="E96">
        <v>2</v>
      </c>
      <c r="G96">
        <f t="shared" si="8"/>
        <v>7</v>
      </c>
      <c r="H96">
        <f t="shared" si="13"/>
        <v>7</v>
      </c>
      <c r="I96">
        <f t="shared" si="9"/>
        <v>2</v>
      </c>
      <c r="J96">
        <f t="shared" si="10"/>
        <v>12</v>
      </c>
      <c r="K96" s="16">
        <f t="shared" si="11"/>
        <v>0.7142857142857143</v>
      </c>
      <c r="L96">
        <f t="shared" si="12"/>
        <v>5</v>
      </c>
    </row>
    <row r="97" spans="1:12" x14ac:dyDescent="0.25">
      <c r="A97" t="s">
        <v>8219</v>
      </c>
      <c r="B97">
        <v>21</v>
      </c>
      <c r="D97" t="s">
        <v>8221</v>
      </c>
      <c r="E97">
        <v>3</v>
      </c>
      <c r="G97">
        <f t="shared" si="8"/>
        <v>12</v>
      </c>
      <c r="H97">
        <f t="shared" si="13"/>
        <v>12</v>
      </c>
      <c r="I97">
        <f t="shared" si="9"/>
        <v>3</v>
      </c>
      <c r="J97">
        <f t="shared" si="10"/>
        <v>21</v>
      </c>
      <c r="K97" s="16">
        <f t="shared" si="11"/>
        <v>0.75</v>
      </c>
      <c r="L97">
        <f t="shared" si="12"/>
        <v>9</v>
      </c>
    </row>
    <row r="98" spans="1:12" x14ac:dyDescent="0.25">
      <c r="A98" t="s">
        <v>8219</v>
      </c>
      <c r="B98">
        <v>34</v>
      </c>
      <c r="D98" t="s">
        <v>8221</v>
      </c>
      <c r="E98">
        <v>0</v>
      </c>
      <c r="G98">
        <f t="shared" si="8"/>
        <v>17</v>
      </c>
      <c r="H98">
        <f t="shared" si="13"/>
        <v>17</v>
      </c>
      <c r="I98">
        <f t="shared" si="9"/>
        <v>0</v>
      </c>
      <c r="J98">
        <f t="shared" si="10"/>
        <v>34</v>
      </c>
      <c r="K98" s="16">
        <f t="shared" si="11"/>
        <v>1</v>
      </c>
      <c r="L98">
        <f t="shared" si="12"/>
        <v>17</v>
      </c>
    </row>
    <row r="99" spans="1:12" x14ac:dyDescent="0.25">
      <c r="A99" t="s">
        <v>8219</v>
      </c>
      <c r="B99">
        <v>8</v>
      </c>
      <c r="D99" t="s">
        <v>8221</v>
      </c>
      <c r="E99">
        <v>0</v>
      </c>
      <c r="G99">
        <f t="shared" si="8"/>
        <v>4</v>
      </c>
      <c r="H99">
        <f t="shared" si="13"/>
        <v>4</v>
      </c>
      <c r="I99">
        <f t="shared" si="9"/>
        <v>0</v>
      </c>
      <c r="J99">
        <f t="shared" si="10"/>
        <v>8</v>
      </c>
      <c r="K99" s="16">
        <f t="shared" si="11"/>
        <v>1</v>
      </c>
      <c r="L99">
        <f t="shared" si="12"/>
        <v>4</v>
      </c>
    </row>
    <row r="100" spans="1:12" x14ac:dyDescent="0.25">
      <c r="A100" t="s">
        <v>8219</v>
      </c>
      <c r="B100">
        <v>60</v>
      </c>
      <c r="D100" t="s">
        <v>8221</v>
      </c>
      <c r="E100">
        <v>11</v>
      </c>
      <c r="G100">
        <f t="shared" si="8"/>
        <v>35.5</v>
      </c>
      <c r="H100">
        <f t="shared" si="13"/>
        <v>35.5</v>
      </c>
      <c r="I100">
        <f t="shared" si="9"/>
        <v>11</v>
      </c>
      <c r="J100">
        <f t="shared" si="10"/>
        <v>60</v>
      </c>
      <c r="K100" s="16">
        <f t="shared" si="11"/>
        <v>0.6901408450704225</v>
      </c>
      <c r="L100">
        <f t="shared" si="12"/>
        <v>24.5</v>
      </c>
    </row>
    <row r="101" spans="1:12" x14ac:dyDescent="0.25">
      <c r="A101" t="s">
        <v>8219</v>
      </c>
      <c r="B101">
        <v>39</v>
      </c>
      <c r="D101" t="s">
        <v>8221</v>
      </c>
      <c r="E101">
        <v>0</v>
      </c>
      <c r="G101">
        <f t="shared" si="8"/>
        <v>19.5</v>
      </c>
      <c r="H101">
        <f t="shared" si="13"/>
        <v>19.5</v>
      </c>
      <c r="I101">
        <f t="shared" si="9"/>
        <v>0</v>
      </c>
      <c r="J101">
        <f t="shared" si="10"/>
        <v>39</v>
      </c>
      <c r="K101" s="16">
        <f t="shared" si="11"/>
        <v>1</v>
      </c>
      <c r="L101">
        <f t="shared" si="12"/>
        <v>19.5</v>
      </c>
    </row>
    <row r="102" spans="1:12" x14ac:dyDescent="0.25">
      <c r="A102" t="s">
        <v>8219</v>
      </c>
      <c r="B102">
        <v>26</v>
      </c>
      <c r="D102" t="s">
        <v>8221</v>
      </c>
      <c r="E102">
        <v>1</v>
      </c>
      <c r="G102">
        <f t="shared" si="8"/>
        <v>13.5</v>
      </c>
      <c r="H102">
        <f t="shared" si="13"/>
        <v>13.5</v>
      </c>
      <c r="I102">
        <f t="shared" si="9"/>
        <v>1</v>
      </c>
      <c r="J102">
        <f t="shared" si="10"/>
        <v>26</v>
      </c>
      <c r="K102" s="16">
        <f t="shared" si="11"/>
        <v>0.92592592592592593</v>
      </c>
      <c r="L102">
        <f t="shared" si="12"/>
        <v>12.5</v>
      </c>
    </row>
    <row r="103" spans="1:12" x14ac:dyDescent="0.25">
      <c r="A103" t="s">
        <v>8219</v>
      </c>
      <c r="B103">
        <v>35</v>
      </c>
      <c r="D103" t="s">
        <v>8221</v>
      </c>
      <c r="E103">
        <v>0</v>
      </c>
      <c r="G103">
        <f t="shared" si="8"/>
        <v>17.5</v>
      </c>
      <c r="H103">
        <f t="shared" si="13"/>
        <v>17.5</v>
      </c>
      <c r="I103">
        <f t="shared" si="9"/>
        <v>0</v>
      </c>
      <c r="J103">
        <f t="shared" si="10"/>
        <v>35</v>
      </c>
      <c r="K103" s="16">
        <f t="shared" si="11"/>
        <v>1</v>
      </c>
      <c r="L103">
        <f t="shared" si="12"/>
        <v>17.5</v>
      </c>
    </row>
    <row r="104" spans="1:12" x14ac:dyDescent="0.25">
      <c r="A104" t="s">
        <v>8219</v>
      </c>
      <c r="B104">
        <v>65</v>
      </c>
      <c r="D104" t="s">
        <v>8221</v>
      </c>
      <c r="E104">
        <v>17</v>
      </c>
      <c r="G104">
        <f t="shared" si="8"/>
        <v>41</v>
      </c>
      <c r="H104">
        <f t="shared" si="13"/>
        <v>41</v>
      </c>
      <c r="I104">
        <f t="shared" si="9"/>
        <v>17</v>
      </c>
      <c r="J104">
        <f t="shared" si="10"/>
        <v>65</v>
      </c>
      <c r="K104" s="16">
        <f t="shared" si="11"/>
        <v>0.58536585365853655</v>
      </c>
      <c r="L104">
        <f t="shared" si="12"/>
        <v>24</v>
      </c>
    </row>
    <row r="105" spans="1:12" x14ac:dyDescent="0.25">
      <c r="A105" t="s">
        <v>8219</v>
      </c>
      <c r="B105">
        <v>49</v>
      </c>
      <c r="D105" t="s">
        <v>8221</v>
      </c>
      <c r="E105">
        <v>2</v>
      </c>
      <c r="G105">
        <f t="shared" si="8"/>
        <v>25.5</v>
      </c>
      <c r="H105">
        <f t="shared" si="13"/>
        <v>25.5</v>
      </c>
      <c r="I105">
        <f t="shared" si="9"/>
        <v>2</v>
      </c>
      <c r="J105">
        <f t="shared" si="10"/>
        <v>49</v>
      </c>
      <c r="K105" s="16">
        <f t="shared" si="11"/>
        <v>0.92156862745098034</v>
      </c>
      <c r="L105">
        <f t="shared" si="12"/>
        <v>23.5</v>
      </c>
    </row>
    <row r="106" spans="1:12" x14ac:dyDescent="0.25">
      <c r="A106" t="s">
        <v>8219</v>
      </c>
      <c r="B106">
        <v>10</v>
      </c>
      <c r="D106" t="s">
        <v>8221</v>
      </c>
      <c r="E106">
        <v>1</v>
      </c>
      <c r="G106">
        <f t="shared" si="8"/>
        <v>5.5</v>
      </c>
      <c r="H106">
        <f t="shared" si="13"/>
        <v>5.5</v>
      </c>
      <c r="I106">
        <f t="shared" si="9"/>
        <v>1</v>
      </c>
      <c r="J106">
        <f t="shared" si="10"/>
        <v>10</v>
      </c>
      <c r="K106" s="16">
        <f t="shared" si="11"/>
        <v>0.81818181818181823</v>
      </c>
      <c r="L106">
        <f t="shared" si="12"/>
        <v>4.5</v>
      </c>
    </row>
    <row r="107" spans="1:12" x14ac:dyDescent="0.25">
      <c r="A107" t="s">
        <v>8219</v>
      </c>
      <c r="B107">
        <v>60</v>
      </c>
      <c r="D107" t="s">
        <v>8221</v>
      </c>
      <c r="E107">
        <v>2</v>
      </c>
      <c r="G107">
        <f t="shared" si="8"/>
        <v>31</v>
      </c>
      <c r="H107">
        <f t="shared" si="13"/>
        <v>31</v>
      </c>
      <c r="I107">
        <f t="shared" si="9"/>
        <v>2</v>
      </c>
      <c r="J107">
        <f t="shared" si="10"/>
        <v>60</v>
      </c>
      <c r="K107" s="16">
        <f t="shared" si="11"/>
        <v>0.93548387096774188</v>
      </c>
      <c r="L107">
        <f t="shared" si="12"/>
        <v>29</v>
      </c>
    </row>
    <row r="108" spans="1:12" x14ac:dyDescent="0.25">
      <c r="A108" t="s">
        <v>8219</v>
      </c>
      <c r="B108">
        <v>27</v>
      </c>
      <c r="D108" t="s">
        <v>8221</v>
      </c>
      <c r="E108">
        <v>16</v>
      </c>
      <c r="G108">
        <f t="shared" si="8"/>
        <v>21.5</v>
      </c>
      <c r="H108">
        <f t="shared" si="13"/>
        <v>21.5</v>
      </c>
      <c r="I108">
        <f t="shared" si="9"/>
        <v>16</v>
      </c>
      <c r="J108">
        <f t="shared" si="10"/>
        <v>27</v>
      </c>
      <c r="K108" s="16">
        <f t="shared" si="11"/>
        <v>0.2558139534883721</v>
      </c>
      <c r="L108">
        <f t="shared" si="12"/>
        <v>5.5</v>
      </c>
    </row>
    <row r="109" spans="1:12" x14ac:dyDescent="0.25">
      <c r="A109" t="s">
        <v>8219</v>
      </c>
      <c r="B109">
        <v>69</v>
      </c>
      <c r="D109" t="s">
        <v>8221</v>
      </c>
      <c r="E109">
        <v>1</v>
      </c>
      <c r="G109">
        <f t="shared" si="8"/>
        <v>35</v>
      </c>
      <c r="H109">
        <f t="shared" si="13"/>
        <v>35</v>
      </c>
      <c r="I109">
        <f t="shared" si="9"/>
        <v>1</v>
      </c>
      <c r="J109">
        <f t="shared" si="10"/>
        <v>69</v>
      </c>
      <c r="K109" s="16">
        <f t="shared" si="11"/>
        <v>0.97142857142857142</v>
      </c>
      <c r="L109">
        <f t="shared" si="12"/>
        <v>34</v>
      </c>
    </row>
    <row r="110" spans="1:12" x14ac:dyDescent="0.25">
      <c r="A110" t="s">
        <v>8219</v>
      </c>
      <c r="B110">
        <v>47</v>
      </c>
      <c r="D110" t="s">
        <v>8221</v>
      </c>
      <c r="E110">
        <v>4</v>
      </c>
      <c r="G110">
        <f t="shared" si="8"/>
        <v>25.5</v>
      </c>
      <c r="H110">
        <f t="shared" si="13"/>
        <v>25.5</v>
      </c>
      <c r="I110">
        <f t="shared" si="9"/>
        <v>4</v>
      </c>
      <c r="J110">
        <f t="shared" si="10"/>
        <v>47</v>
      </c>
      <c r="K110" s="16">
        <f t="shared" si="11"/>
        <v>0.84313725490196079</v>
      </c>
      <c r="L110">
        <f t="shared" si="12"/>
        <v>21.5</v>
      </c>
    </row>
    <row r="111" spans="1:12" x14ac:dyDescent="0.25">
      <c r="A111" t="s">
        <v>8219</v>
      </c>
      <c r="B111">
        <v>47</v>
      </c>
      <c r="D111" t="s">
        <v>8221</v>
      </c>
      <c r="E111">
        <v>5</v>
      </c>
      <c r="G111">
        <f t="shared" si="8"/>
        <v>26</v>
      </c>
      <c r="H111">
        <f t="shared" si="13"/>
        <v>26</v>
      </c>
      <c r="I111">
        <f t="shared" si="9"/>
        <v>5</v>
      </c>
      <c r="J111">
        <f t="shared" si="10"/>
        <v>47</v>
      </c>
      <c r="K111" s="16">
        <f t="shared" si="11"/>
        <v>0.80769230769230771</v>
      </c>
      <c r="L111">
        <f t="shared" si="12"/>
        <v>21</v>
      </c>
    </row>
    <row r="112" spans="1:12" x14ac:dyDescent="0.25">
      <c r="A112" t="s">
        <v>8219</v>
      </c>
      <c r="B112">
        <v>26</v>
      </c>
      <c r="D112" t="s">
        <v>8221</v>
      </c>
      <c r="E112">
        <v>7</v>
      </c>
      <c r="G112">
        <f t="shared" si="8"/>
        <v>16.5</v>
      </c>
      <c r="H112">
        <f t="shared" si="13"/>
        <v>16.5</v>
      </c>
      <c r="I112">
        <f t="shared" si="9"/>
        <v>7</v>
      </c>
      <c r="J112">
        <f t="shared" si="10"/>
        <v>26</v>
      </c>
      <c r="K112" s="16">
        <f t="shared" si="11"/>
        <v>0.5757575757575758</v>
      </c>
      <c r="L112">
        <f t="shared" si="12"/>
        <v>9.5</v>
      </c>
    </row>
    <row r="113" spans="1:12" x14ac:dyDescent="0.25">
      <c r="A113" t="s">
        <v>8219</v>
      </c>
      <c r="B113">
        <v>53</v>
      </c>
      <c r="D113" t="s">
        <v>8221</v>
      </c>
      <c r="E113">
        <v>0</v>
      </c>
      <c r="G113">
        <f t="shared" si="8"/>
        <v>26.5</v>
      </c>
      <c r="H113">
        <f t="shared" si="13"/>
        <v>26.5</v>
      </c>
      <c r="I113">
        <f t="shared" si="9"/>
        <v>0</v>
      </c>
      <c r="J113">
        <f t="shared" si="10"/>
        <v>53</v>
      </c>
      <c r="K113" s="16">
        <f t="shared" si="11"/>
        <v>1</v>
      </c>
      <c r="L113">
        <f t="shared" si="12"/>
        <v>26.5</v>
      </c>
    </row>
    <row r="114" spans="1:12" x14ac:dyDescent="0.25">
      <c r="A114" t="s">
        <v>8219</v>
      </c>
      <c r="B114">
        <v>81</v>
      </c>
      <c r="D114" t="s">
        <v>8221</v>
      </c>
      <c r="E114">
        <v>12</v>
      </c>
      <c r="G114">
        <f t="shared" si="8"/>
        <v>46.5</v>
      </c>
      <c r="H114">
        <f t="shared" si="13"/>
        <v>46.5</v>
      </c>
      <c r="I114">
        <f t="shared" si="9"/>
        <v>12</v>
      </c>
      <c r="J114">
        <f t="shared" si="10"/>
        <v>81</v>
      </c>
      <c r="K114" s="16">
        <f t="shared" si="11"/>
        <v>0.74193548387096775</v>
      </c>
      <c r="L114">
        <f t="shared" si="12"/>
        <v>34.5</v>
      </c>
    </row>
    <row r="115" spans="1:12" x14ac:dyDescent="0.25">
      <c r="A115" t="s">
        <v>8219</v>
      </c>
      <c r="B115">
        <v>78</v>
      </c>
      <c r="D115" t="s">
        <v>8221</v>
      </c>
      <c r="E115">
        <v>2</v>
      </c>
      <c r="G115">
        <f t="shared" si="8"/>
        <v>40</v>
      </c>
      <c r="H115">
        <f t="shared" si="13"/>
        <v>40</v>
      </c>
      <c r="I115">
        <f t="shared" si="9"/>
        <v>2</v>
      </c>
      <c r="J115">
        <f t="shared" si="10"/>
        <v>78</v>
      </c>
      <c r="K115" s="16">
        <f t="shared" si="11"/>
        <v>0.95</v>
      </c>
      <c r="L115">
        <f t="shared" si="12"/>
        <v>38</v>
      </c>
    </row>
    <row r="116" spans="1:12" x14ac:dyDescent="0.25">
      <c r="A116" t="s">
        <v>8219</v>
      </c>
      <c r="B116">
        <v>35</v>
      </c>
      <c r="D116" t="s">
        <v>8221</v>
      </c>
      <c r="E116">
        <v>5</v>
      </c>
      <c r="G116">
        <f t="shared" si="8"/>
        <v>20</v>
      </c>
      <c r="H116">
        <f t="shared" si="13"/>
        <v>20</v>
      </c>
      <c r="I116">
        <f t="shared" si="9"/>
        <v>5</v>
      </c>
      <c r="J116">
        <f t="shared" si="10"/>
        <v>35</v>
      </c>
      <c r="K116" s="16">
        <f t="shared" si="11"/>
        <v>0.75</v>
      </c>
      <c r="L116">
        <f t="shared" si="12"/>
        <v>15</v>
      </c>
    </row>
    <row r="117" spans="1:12" x14ac:dyDescent="0.25">
      <c r="A117" t="s">
        <v>8219</v>
      </c>
      <c r="B117">
        <v>22</v>
      </c>
      <c r="D117" t="s">
        <v>8221</v>
      </c>
      <c r="E117">
        <v>2</v>
      </c>
      <c r="G117">
        <f t="shared" si="8"/>
        <v>12</v>
      </c>
      <c r="H117">
        <f t="shared" si="13"/>
        <v>12</v>
      </c>
      <c r="I117">
        <f t="shared" si="9"/>
        <v>2</v>
      </c>
      <c r="J117">
        <f t="shared" si="10"/>
        <v>22</v>
      </c>
      <c r="K117" s="16">
        <f t="shared" si="11"/>
        <v>0.83333333333333337</v>
      </c>
      <c r="L117">
        <f t="shared" si="12"/>
        <v>10</v>
      </c>
    </row>
    <row r="118" spans="1:12" x14ac:dyDescent="0.25">
      <c r="A118" t="s">
        <v>8219</v>
      </c>
      <c r="B118">
        <v>57</v>
      </c>
      <c r="D118" t="s">
        <v>8221</v>
      </c>
      <c r="E118">
        <v>3</v>
      </c>
      <c r="G118">
        <f t="shared" si="8"/>
        <v>30</v>
      </c>
      <c r="H118">
        <f t="shared" si="13"/>
        <v>30</v>
      </c>
      <c r="I118">
        <f t="shared" si="9"/>
        <v>3</v>
      </c>
      <c r="J118">
        <f t="shared" si="10"/>
        <v>57</v>
      </c>
      <c r="K118" s="16">
        <f t="shared" si="11"/>
        <v>0.9</v>
      </c>
      <c r="L118">
        <f t="shared" si="12"/>
        <v>27</v>
      </c>
    </row>
    <row r="119" spans="1:12" x14ac:dyDescent="0.25">
      <c r="A119" t="s">
        <v>8219</v>
      </c>
      <c r="B119">
        <v>27</v>
      </c>
      <c r="D119" t="s">
        <v>8221</v>
      </c>
      <c r="E119">
        <v>0</v>
      </c>
      <c r="G119">
        <f t="shared" si="8"/>
        <v>13.5</v>
      </c>
      <c r="H119">
        <f t="shared" si="13"/>
        <v>13.5</v>
      </c>
      <c r="I119">
        <f t="shared" si="9"/>
        <v>0</v>
      </c>
      <c r="J119">
        <f t="shared" si="10"/>
        <v>27</v>
      </c>
      <c r="K119" s="16">
        <f t="shared" si="11"/>
        <v>1</v>
      </c>
      <c r="L119">
        <f t="shared" si="12"/>
        <v>13.5</v>
      </c>
    </row>
    <row r="120" spans="1:12" x14ac:dyDescent="0.25">
      <c r="A120" t="s">
        <v>8219</v>
      </c>
      <c r="B120">
        <v>39</v>
      </c>
      <c r="D120" t="s">
        <v>8221</v>
      </c>
      <c r="E120">
        <v>49</v>
      </c>
      <c r="G120">
        <f t="shared" si="8"/>
        <v>44</v>
      </c>
      <c r="H120">
        <f t="shared" si="13"/>
        <v>44</v>
      </c>
      <c r="I120">
        <f t="shared" si="9"/>
        <v>39</v>
      </c>
      <c r="J120">
        <f t="shared" si="10"/>
        <v>49</v>
      </c>
      <c r="K120" s="16">
        <f t="shared" si="11"/>
        <v>-0.11363636363636363</v>
      </c>
      <c r="L120">
        <f t="shared" si="12"/>
        <v>5</v>
      </c>
    </row>
    <row r="121" spans="1:12" x14ac:dyDescent="0.25">
      <c r="A121" t="s">
        <v>8219</v>
      </c>
      <c r="B121">
        <v>37</v>
      </c>
      <c r="D121" t="s">
        <v>8221</v>
      </c>
      <c r="E121">
        <v>1</v>
      </c>
      <c r="G121">
        <f t="shared" si="8"/>
        <v>19</v>
      </c>
      <c r="H121">
        <f t="shared" si="13"/>
        <v>19</v>
      </c>
      <c r="I121">
        <f t="shared" si="9"/>
        <v>1</v>
      </c>
      <c r="J121">
        <f t="shared" si="10"/>
        <v>37</v>
      </c>
      <c r="K121" s="16">
        <f t="shared" si="11"/>
        <v>0.94736842105263153</v>
      </c>
      <c r="L121">
        <f t="shared" si="12"/>
        <v>18</v>
      </c>
    </row>
    <row r="122" spans="1:12" x14ac:dyDescent="0.25">
      <c r="A122" t="s">
        <v>8219</v>
      </c>
      <c r="B122">
        <v>137</v>
      </c>
      <c r="D122" t="s">
        <v>8221</v>
      </c>
      <c r="E122">
        <v>2</v>
      </c>
      <c r="G122">
        <f t="shared" si="8"/>
        <v>69.5</v>
      </c>
      <c r="H122">
        <f t="shared" si="13"/>
        <v>69.5</v>
      </c>
      <c r="I122">
        <f t="shared" si="9"/>
        <v>2</v>
      </c>
      <c r="J122">
        <f t="shared" si="10"/>
        <v>137</v>
      </c>
      <c r="K122" s="16">
        <f t="shared" si="11"/>
        <v>0.97122302158273377</v>
      </c>
      <c r="L122">
        <f t="shared" si="12"/>
        <v>67.5</v>
      </c>
    </row>
    <row r="123" spans="1:12" x14ac:dyDescent="0.25">
      <c r="A123" t="s">
        <v>8219</v>
      </c>
      <c r="B123">
        <v>376</v>
      </c>
      <c r="D123" t="s">
        <v>8221</v>
      </c>
      <c r="E123">
        <v>0</v>
      </c>
      <c r="G123">
        <f t="shared" si="8"/>
        <v>188</v>
      </c>
      <c r="H123">
        <f t="shared" si="13"/>
        <v>188</v>
      </c>
      <c r="I123">
        <f t="shared" si="9"/>
        <v>0</v>
      </c>
      <c r="J123">
        <f t="shared" si="10"/>
        <v>376</v>
      </c>
      <c r="K123" s="16">
        <f t="shared" si="11"/>
        <v>1</v>
      </c>
      <c r="L123">
        <f t="shared" si="12"/>
        <v>188</v>
      </c>
    </row>
    <row r="124" spans="1:12" x14ac:dyDescent="0.25">
      <c r="A124" t="s">
        <v>8219</v>
      </c>
      <c r="B124">
        <v>202</v>
      </c>
      <c r="D124" t="s">
        <v>8221</v>
      </c>
      <c r="E124">
        <v>0</v>
      </c>
      <c r="G124">
        <f t="shared" si="8"/>
        <v>101</v>
      </c>
      <c r="H124">
        <f t="shared" si="13"/>
        <v>101</v>
      </c>
      <c r="I124">
        <f t="shared" si="9"/>
        <v>0</v>
      </c>
      <c r="J124">
        <f t="shared" si="10"/>
        <v>202</v>
      </c>
      <c r="K124" s="16">
        <f t="shared" si="11"/>
        <v>1</v>
      </c>
      <c r="L124">
        <f t="shared" si="12"/>
        <v>101</v>
      </c>
    </row>
    <row r="125" spans="1:12" x14ac:dyDescent="0.25">
      <c r="A125" t="s">
        <v>8219</v>
      </c>
      <c r="B125">
        <v>328</v>
      </c>
      <c r="D125" t="s">
        <v>8221</v>
      </c>
      <c r="E125">
        <v>11</v>
      </c>
      <c r="G125">
        <f t="shared" si="8"/>
        <v>169.5</v>
      </c>
      <c r="H125">
        <f t="shared" si="13"/>
        <v>169.5</v>
      </c>
      <c r="I125">
        <f t="shared" si="9"/>
        <v>11</v>
      </c>
      <c r="J125">
        <f t="shared" si="10"/>
        <v>328</v>
      </c>
      <c r="K125" s="16">
        <f t="shared" si="11"/>
        <v>0.93510324483775809</v>
      </c>
      <c r="L125">
        <f t="shared" si="12"/>
        <v>158.5</v>
      </c>
    </row>
    <row r="126" spans="1:12" x14ac:dyDescent="0.25">
      <c r="A126" t="s">
        <v>8219</v>
      </c>
      <c r="B126">
        <v>84</v>
      </c>
      <c r="D126" t="s">
        <v>8221</v>
      </c>
      <c r="E126">
        <v>1</v>
      </c>
      <c r="G126">
        <f t="shared" si="8"/>
        <v>42.5</v>
      </c>
      <c r="H126">
        <f t="shared" si="13"/>
        <v>42.5</v>
      </c>
      <c r="I126">
        <f t="shared" si="9"/>
        <v>1</v>
      </c>
      <c r="J126">
        <f t="shared" si="10"/>
        <v>84</v>
      </c>
      <c r="K126" s="16">
        <f t="shared" si="11"/>
        <v>0.97647058823529409</v>
      </c>
      <c r="L126">
        <f t="shared" si="12"/>
        <v>41.5</v>
      </c>
    </row>
    <row r="127" spans="1:12" x14ac:dyDescent="0.25">
      <c r="A127" t="s">
        <v>8219</v>
      </c>
      <c r="B127">
        <v>96</v>
      </c>
      <c r="D127" t="s">
        <v>8221</v>
      </c>
      <c r="E127">
        <v>8</v>
      </c>
      <c r="G127">
        <f t="shared" si="8"/>
        <v>52</v>
      </c>
      <c r="H127">
        <f t="shared" si="13"/>
        <v>52</v>
      </c>
      <c r="I127">
        <f t="shared" si="9"/>
        <v>8</v>
      </c>
      <c r="J127">
        <f t="shared" si="10"/>
        <v>96</v>
      </c>
      <c r="K127" s="16">
        <f t="shared" si="11"/>
        <v>0.84615384615384615</v>
      </c>
      <c r="L127">
        <f t="shared" si="12"/>
        <v>44</v>
      </c>
    </row>
    <row r="128" spans="1:12" x14ac:dyDescent="0.25">
      <c r="A128" t="s">
        <v>8219</v>
      </c>
      <c r="B128">
        <v>223</v>
      </c>
      <c r="D128" t="s">
        <v>8221</v>
      </c>
      <c r="E128">
        <v>5</v>
      </c>
      <c r="G128">
        <f t="shared" si="8"/>
        <v>114</v>
      </c>
      <c r="H128">
        <f t="shared" si="13"/>
        <v>114</v>
      </c>
      <c r="I128">
        <f t="shared" si="9"/>
        <v>5</v>
      </c>
      <c r="J128">
        <f t="shared" si="10"/>
        <v>223</v>
      </c>
      <c r="K128" s="16">
        <f t="shared" si="11"/>
        <v>0.95614035087719296</v>
      </c>
      <c r="L128">
        <f t="shared" si="12"/>
        <v>109</v>
      </c>
    </row>
    <row r="129" spans="1:12" x14ac:dyDescent="0.25">
      <c r="A129" t="s">
        <v>8219</v>
      </c>
      <c r="B129">
        <v>62</v>
      </c>
      <c r="D129" t="s">
        <v>8221</v>
      </c>
      <c r="E129">
        <v>39</v>
      </c>
      <c r="G129">
        <f t="shared" si="8"/>
        <v>50.5</v>
      </c>
      <c r="H129">
        <f t="shared" si="13"/>
        <v>50.5</v>
      </c>
      <c r="I129">
        <f t="shared" si="9"/>
        <v>39</v>
      </c>
      <c r="J129">
        <f t="shared" si="10"/>
        <v>62</v>
      </c>
      <c r="K129" s="16">
        <f t="shared" si="11"/>
        <v>0.22772277227722773</v>
      </c>
      <c r="L129">
        <f t="shared" si="12"/>
        <v>11.5</v>
      </c>
    </row>
    <row r="130" spans="1:12" x14ac:dyDescent="0.25">
      <c r="A130" t="s">
        <v>8219</v>
      </c>
      <c r="B130">
        <v>146</v>
      </c>
      <c r="D130" t="s">
        <v>8221</v>
      </c>
      <c r="E130">
        <v>0</v>
      </c>
      <c r="G130">
        <f t="shared" si="8"/>
        <v>73</v>
      </c>
      <c r="H130">
        <f t="shared" si="13"/>
        <v>73</v>
      </c>
      <c r="I130">
        <f t="shared" si="9"/>
        <v>0</v>
      </c>
      <c r="J130">
        <f t="shared" si="10"/>
        <v>146</v>
      </c>
      <c r="K130" s="16">
        <f t="shared" si="11"/>
        <v>1</v>
      </c>
      <c r="L130">
        <f t="shared" si="12"/>
        <v>73</v>
      </c>
    </row>
    <row r="131" spans="1:12" x14ac:dyDescent="0.25">
      <c r="A131" t="s">
        <v>8219</v>
      </c>
      <c r="B131">
        <v>235</v>
      </c>
      <c r="D131" t="s">
        <v>8221</v>
      </c>
      <c r="E131">
        <v>0</v>
      </c>
      <c r="G131">
        <f t="shared" ref="G131:G194" si="14">AVERAGE(B131,E131)</f>
        <v>117.5</v>
      </c>
      <c r="H131">
        <f t="shared" si="13"/>
        <v>117.5</v>
      </c>
      <c r="I131">
        <f t="shared" ref="I131:I194" si="15">MIN(B131,E131)</f>
        <v>0</v>
      </c>
      <c r="J131">
        <f t="shared" ref="J131:J194" si="16">MAX(B131,E131)</f>
        <v>235</v>
      </c>
      <c r="K131" s="16">
        <f t="shared" ref="K131:K194" si="17">(B131-E131)/(B131+E131)</f>
        <v>1</v>
      </c>
      <c r="L131">
        <f t="shared" ref="L131:L194" si="18">_xlfn.STDEV.P(B131,E131)</f>
        <v>117.5</v>
      </c>
    </row>
    <row r="132" spans="1:12" x14ac:dyDescent="0.25">
      <c r="A132" t="s">
        <v>8219</v>
      </c>
      <c r="B132">
        <v>437</v>
      </c>
      <c r="D132" t="s">
        <v>8221</v>
      </c>
      <c r="E132">
        <v>2</v>
      </c>
      <c r="G132">
        <f t="shared" si="14"/>
        <v>219.5</v>
      </c>
      <c r="H132">
        <f t="shared" si="13"/>
        <v>219.5</v>
      </c>
      <c r="I132">
        <f t="shared" si="15"/>
        <v>2</v>
      </c>
      <c r="J132">
        <f t="shared" si="16"/>
        <v>437</v>
      </c>
      <c r="K132" s="16">
        <f t="shared" si="17"/>
        <v>0.99088838268792712</v>
      </c>
      <c r="L132">
        <f t="shared" si="18"/>
        <v>217.5</v>
      </c>
    </row>
    <row r="133" spans="1:12" x14ac:dyDescent="0.25">
      <c r="A133" t="s">
        <v>8219</v>
      </c>
      <c r="B133">
        <v>77</v>
      </c>
      <c r="D133" t="s">
        <v>8221</v>
      </c>
      <c r="E133">
        <v>170</v>
      </c>
      <c r="G133">
        <f t="shared" si="14"/>
        <v>123.5</v>
      </c>
      <c r="H133">
        <f t="shared" si="13"/>
        <v>123.5</v>
      </c>
      <c r="I133">
        <f t="shared" si="15"/>
        <v>77</v>
      </c>
      <c r="J133">
        <f t="shared" si="16"/>
        <v>170</v>
      </c>
      <c r="K133" s="16">
        <f t="shared" si="17"/>
        <v>-0.37651821862348178</v>
      </c>
      <c r="L133">
        <f t="shared" si="18"/>
        <v>46.5</v>
      </c>
    </row>
    <row r="134" spans="1:12" x14ac:dyDescent="0.25">
      <c r="A134" t="s">
        <v>8219</v>
      </c>
      <c r="B134">
        <v>108</v>
      </c>
      <c r="D134" t="s">
        <v>8221</v>
      </c>
      <c r="E134">
        <v>5</v>
      </c>
      <c r="G134">
        <f t="shared" si="14"/>
        <v>56.5</v>
      </c>
      <c r="H134">
        <f t="shared" si="13"/>
        <v>56.5</v>
      </c>
      <c r="I134">
        <f t="shared" si="15"/>
        <v>5</v>
      </c>
      <c r="J134">
        <f t="shared" si="16"/>
        <v>108</v>
      </c>
      <c r="K134" s="16">
        <f t="shared" si="17"/>
        <v>0.91150442477876104</v>
      </c>
      <c r="L134">
        <f t="shared" si="18"/>
        <v>51.5</v>
      </c>
    </row>
    <row r="135" spans="1:12" x14ac:dyDescent="0.25">
      <c r="A135" t="s">
        <v>8219</v>
      </c>
      <c r="B135">
        <v>7</v>
      </c>
      <c r="D135" t="s">
        <v>8221</v>
      </c>
      <c r="E135">
        <v>14</v>
      </c>
      <c r="G135">
        <f t="shared" si="14"/>
        <v>10.5</v>
      </c>
      <c r="H135">
        <f t="shared" si="13"/>
        <v>10.5</v>
      </c>
      <c r="I135">
        <f t="shared" si="15"/>
        <v>7</v>
      </c>
      <c r="J135">
        <f t="shared" si="16"/>
        <v>14</v>
      </c>
      <c r="K135" s="16">
        <f t="shared" si="17"/>
        <v>-0.33333333333333331</v>
      </c>
      <c r="L135">
        <f t="shared" si="18"/>
        <v>3.5</v>
      </c>
    </row>
    <row r="136" spans="1:12" x14ac:dyDescent="0.25">
      <c r="A136" t="s">
        <v>8219</v>
      </c>
      <c r="B136">
        <v>314</v>
      </c>
      <c r="D136" t="s">
        <v>8221</v>
      </c>
      <c r="E136">
        <v>1</v>
      </c>
      <c r="G136">
        <f t="shared" si="14"/>
        <v>157.5</v>
      </c>
      <c r="H136">
        <f t="shared" si="13"/>
        <v>157.5</v>
      </c>
      <c r="I136">
        <f t="shared" si="15"/>
        <v>1</v>
      </c>
      <c r="J136">
        <f t="shared" si="16"/>
        <v>314</v>
      </c>
      <c r="K136" s="16">
        <f t="shared" si="17"/>
        <v>0.99365079365079367</v>
      </c>
      <c r="L136">
        <f t="shared" si="18"/>
        <v>156.5</v>
      </c>
    </row>
    <row r="137" spans="1:12" x14ac:dyDescent="0.25">
      <c r="A137" t="s">
        <v>8219</v>
      </c>
      <c r="B137">
        <v>188</v>
      </c>
      <c r="D137" t="s">
        <v>8221</v>
      </c>
      <c r="E137">
        <v>0</v>
      </c>
      <c r="G137">
        <f t="shared" si="14"/>
        <v>94</v>
      </c>
      <c r="H137">
        <f t="shared" si="13"/>
        <v>94</v>
      </c>
      <c r="I137">
        <f t="shared" si="15"/>
        <v>0</v>
      </c>
      <c r="J137">
        <f t="shared" si="16"/>
        <v>188</v>
      </c>
      <c r="K137" s="16">
        <f t="shared" si="17"/>
        <v>1</v>
      </c>
      <c r="L137">
        <f t="shared" si="18"/>
        <v>94</v>
      </c>
    </row>
    <row r="138" spans="1:12" x14ac:dyDescent="0.25">
      <c r="A138" t="s">
        <v>8219</v>
      </c>
      <c r="B138">
        <v>275</v>
      </c>
      <c r="D138" t="s">
        <v>8221</v>
      </c>
      <c r="E138">
        <v>124</v>
      </c>
      <c r="G138">
        <f t="shared" si="14"/>
        <v>199.5</v>
      </c>
      <c r="H138">
        <f t="shared" si="13"/>
        <v>199.5</v>
      </c>
      <c r="I138">
        <f t="shared" si="15"/>
        <v>124</v>
      </c>
      <c r="J138">
        <f t="shared" si="16"/>
        <v>275</v>
      </c>
      <c r="K138" s="16">
        <f t="shared" si="17"/>
        <v>0.37844611528822053</v>
      </c>
      <c r="L138">
        <f t="shared" si="18"/>
        <v>75.5</v>
      </c>
    </row>
    <row r="139" spans="1:12" x14ac:dyDescent="0.25">
      <c r="A139" t="s">
        <v>8219</v>
      </c>
      <c r="B139">
        <v>560</v>
      </c>
      <c r="D139" t="s">
        <v>8221</v>
      </c>
      <c r="E139">
        <v>0</v>
      </c>
      <c r="G139">
        <f t="shared" si="14"/>
        <v>280</v>
      </c>
      <c r="H139">
        <f t="shared" si="13"/>
        <v>280</v>
      </c>
      <c r="I139">
        <f t="shared" si="15"/>
        <v>0</v>
      </c>
      <c r="J139">
        <f t="shared" si="16"/>
        <v>560</v>
      </c>
      <c r="K139" s="16">
        <f t="shared" si="17"/>
        <v>1</v>
      </c>
      <c r="L139">
        <f t="shared" si="18"/>
        <v>280</v>
      </c>
    </row>
    <row r="140" spans="1:12" x14ac:dyDescent="0.25">
      <c r="A140" t="s">
        <v>8219</v>
      </c>
      <c r="B140">
        <v>688</v>
      </c>
      <c r="D140" t="s">
        <v>8221</v>
      </c>
      <c r="E140">
        <v>0</v>
      </c>
      <c r="G140">
        <f t="shared" si="14"/>
        <v>344</v>
      </c>
      <c r="H140">
        <f t="shared" si="13"/>
        <v>344</v>
      </c>
      <c r="I140">
        <f t="shared" si="15"/>
        <v>0</v>
      </c>
      <c r="J140">
        <f t="shared" si="16"/>
        <v>688</v>
      </c>
      <c r="K140" s="16">
        <f t="shared" si="17"/>
        <v>1</v>
      </c>
      <c r="L140">
        <f t="shared" si="18"/>
        <v>344</v>
      </c>
    </row>
    <row r="141" spans="1:12" x14ac:dyDescent="0.25">
      <c r="A141" t="s">
        <v>8219</v>
      </c>
      <c r="B141">
        <v>942</v>
      </c>
      <c r="D141" t="s">
        <v>8221</v>
      </c>
      <c r="E141">
        <v>55</v>
      </c>
      <c r="G141">
        <f t="shared" si="14"/>
        <v>498.5</v>
      </c>
      <c r="H141">
        <f t="shared" si="13"/>
        <v>498.5</v>
      </c>
      <c r="I141">
        <f t="shared" si="15"/>
        <v>55</v>
      </c>
      <c r="J141">
        <f t="shared" si="16"/>
        <v>942</v>
      </c>
      <c r="K141" s="16">
        <f t="shared" si="17"/>
        <v>0.88966900702106322</v>
      </c>
      <c r="L141">
        <f t="shared" si="18"/>
        <v>443.5</v>
      </c>
    </row>
    <row r="142" spans="1:12" x14ac:dyDescent="0.25">
      <c r="A142" t="s">
        <v>8219</v>
      </c>
      <c r="B142">
        <v>88</v>
      </c>
      <c r="D142" t="s">
        <v>8221</v>
      </c>
      <c r="E142">
        <v>140</v>
      </c>
      <c r="G142">
        <f t="shared" si="14"/>
        <v>114</v>
      </c>
      <c r="H142">
        <f t="shared" si="13"/>
        <v>114</v>
      </c>
      <c r="I142">
        <f t="shared" si="15"/>
        <v>88</v>
      </c>
      <c r="J142">
        <f t="shared" si="16"/>
        <v>140</v>
      </c>
      <c r="K142" s="16">
        <f t="shared" si="17"/>
        <v>-0.22807017543859648</v>
      </c>
      <c r="L142">
        <f t="shared" si="18"/>
        <v>26</v>
      </c>
    </row>
    <row r="143" spans="1:12" x14ac:dyDescent="0.25">
      <c r="A143" t="s">
        <v>8219</v>
      </c>
      <c r="B143">
        <v>220</v>
      </c>
      <c r="D143" t="s">
        <v>8221</v>
      </c>
      <c r="E143">
        <v>21</v>
      </c>
      <c r="G143">
        <f t="shared" si="14"/>
        <v>120.5</v>
      </c>
      <c r="H143">
        <f t="shared" si="13"/>
        <v>120.5</v>
      </c>
      <c r="I143">
        <f t="shared" si="15"/>
        <v>21</v>
      </c>
      <c r="J143">
        <f t="shared" si="16"/>
        <v>220</v>
      </c>
      <c r="K143" s="16">
        <f t="shared" si="17"/>
        <v>0.82572614107883813</v>
      </c>
      <c r="L143">
        <f t="shared" si="18"/>
        <v>99.5</v>
      </c>
    </row>
    <row r="144" spans="1:12" x14ac:dyDescent="0.25">
      <c r="A144" t="s">
        <v>8219</v>
      </c>
      <c r="B144">
        <v>145</v>
      </c>
      <c r="D144" t="s">
        <v>8221</v>
      </c>
      <c r="E144">
        <v>1</v>
      </c>
      <c r="G144">
        <f t="shared" si="14"/>
        <v>73</v>
      </c>
      <c r="H144">
        <f t="shared" si="13"/>
        <v>73</v>
      </c>
      <c r="I144">
        <f t="shared" si="15"/>
        <v>1</v>
      </c>
      <c r="J144">
        <f t="shared" si="16"/>
        <v>145</v>
      </c>
      <c r="K144" s="16">
        <f t="shared" si="17"/>
        <v>0.98630136986301364</v>
      </c>
      <c r="L144">
        <f t="shared" si="18"/>
        <v>72</v>
      </c>
    </row>
    <row r="145" spans="1:12" x14ac:dyDescent="0.25">
      <c r="A145" t="s">
        <v>8219</v>
      </c>
      <c r="B145">
        <v>963</v>
      </c>
      <c r="D145" t="s">
        <v>8221</v>
      </c>
      <c r="E145">
        <v>147</v>
      </c>
      <c r="G145">
        <f t="shared" si="14"/>
        <v>555</v>
      </c>
      <c r="H145">
        <f t="shared" si="13"/>
        <v>555</v>
      </c>
      <c r="I145">
        <f t="shared" si="15"/>
        <v>147</v>
      </c>
      <c r="J145">
        <f t="shared" si="16"/>
        <v>963</v>
      </c>
      <c r="K145" s="16">
        <f t="shared" si="17"/>
        <v>0.73513513513513518</v>
      </c>
      <c r="L145">
        <f t="shared" si="18"/>
        <v>408</v>
      </c>
    </row>
    <row r="146" spans="1:12" x14ac:dyDescent="0.25">
      <c r="A146" t="s">
        <v>8219</v>
      </c>
      <c r="B146">
        <v>91</v>
      </c>
      <c r="D146" t="s">
        <v>8221</v>
      </c>
      <c r="E146">
        <v>11</v>
      </c>
      <c r="G146">
        <f t="shared" si="14"/>
        <v>51</v>
      </c>
      <c r="H146">
        <f t="shared" si="13"/>
        <v>51</v>
      </c>
      <c r="I146">
        <f t="shared" si="15"/>
        <v>11</v>
      </c>
      <c r="J146">
        <f t="shared" si="16"/>
        <v>91</v>
      </c>
      <c r="K146" s="16">
        <f t="shared" si="17"/>
        <v>0.78431372549019607</v>
      </c>
      <c r="L146">
        <f t="shared" si="18"/>
        <v>40</v>
      </c>
    </row>
    <row r="147" spans="1:12" x14ac:dyDescent="0.25">
      <c r="A147" t="s">
        <v>8219</v>
      </c>
      <c r="B147">
        <v>58</v>
      </c>
      <c r="D147" t="s">
        <v>8221</v>
      </c>
      <c r="E147">
        <v>125</v>
      </c>
      <c r="G147">
        <f t="shared" si="14"/>
        <v>91.5</v>
      </c>
      <c r="H147">
        <f t="shared" ref="H147:H210" si="19">MEDIAN(B147,E147)</f>
        <v>91.5</v>
      </c>
      <c r="I147">
        <f t="shared" si="15"/>
        <v>58</v>
      </c>
      <c r="J147">
        <f t="shared" si="16"/>
        <v>125</v>
      </c>
      <c r="K147" s="16">
        <f t="shared" si="17"/>
        <v>-0.36612021857923499</v>
      </c>
      <c r="L147">
        <f t="shared" si="18"/>
        <v>33.5</v>
      </c>
    </row>
    <row r="148" spans="1:12" x14ac:dyDescent="0.25">
      <c r="A148" t="s">
        <v>8219</v>
      </c>
      <c r="B148">
        <v>36</v>
      </c>
      <c r="D148" t="s">
        <v>8221</v>
      </c>
      <c r="E148">
        <v>1</v>
      </c>
      <c r="G148">
        <f t="shared" si="14"/>
        <v>18.5</v>
      </c>
      <c r="H148">
        <f t="shared" si="19"/>
        <v>18.5</v>
      </c>
      <c r="I148">
        <f t="shared" si="15"/>
        <v>1</v>
      </c>
      <c r="J148">
        <f t="shared" si="16"/>
        <v>36</v>
      </c>
      <c r="K148" s="16">
        <f t="shared" si="17"/>
        <v>0.94594594594594594</v>
      </c>
      <c r="L148">
        <f t="shared" si="18"/>
        <v>17.5</v>
      </c>
    </row>
    <row r="149" spans="1:12" x14ac:dyDescent="0.25">
      <c r="A149" t="s">
        <v>8219</v>
      </c>
      <c r="B149">
        <v>165</v>
      </c>
      <c r="D149" t="s">
        <v>8221</v>
      </c>
      <c r="E149">
        <v>0</v>
      </c>
      <c r="G149">
        <f t="shared" si="14"/>
        <v>82.5</v>
      </c>
      <c r="H149">
        <f t="shared" si="19"/>
        <v>82.5</v>
      </c>
      <c r="I149">
        <f t="shared" si="15"/>
        <v>0</v>
      </c>
      <c r="J149">
        <f t="shared" si="16"/>
        <v>165</v>
      </c>
      <c r="K149" s="16">
        <f t="shared" si="17"/>
        <v>1</v>
      </c>
      <c r="L149">
        <f t="shared" si="18"/>
        <v>82.5</v>
      </c>
    </row>
    <row r="150" spans="1:12" x14ac:dyDescent="0.25">
      <c r="A150" t="s">
        <v>8219</v>
      </c>
      <c r="B150">
        <v>111</v>
      </c>
      <c r="D150" t="s">
        <v>8221</v>
      </c>
      <c r="E150">
        <v>0</v>
      </c>
      <c r="G150">
        <f t="shared" si="14"/>
        <v>55.5</v>
      </c>
      <c r="H150">
        <f t="shared" si="19"/>
        <v>55.5</v>
      </c>
      <c r="I150">
        <f t="shared" si="15"/>
        <v>0</v>
      </c>
      <c r="J150">
        <f t="shared" si="16"/>
        <v>111</v>
      </c>
      <c r="K150" s="16">
        <f t="shared" si="17"/>
        <v>1</v>
      </c>
      <c r="L150">
        <f t="shared" si="18"/>
        <v>55.5</v>
      </c>
    </row>
    <row r="151" spans="1:12" x14ac:dyDescent="0.25">
      <c r="A151" t="s">
        <v>8219</v>
      </c>
      <c r="B151">
        <v>1596</v>
      </c>
      <c r="D151" t="s">
        <v>8221</v>
      </c>
      <c r="E151">
        <v>3</v>
      </c>
      <c r="G151">
        <f t="shared" si="14"/>
        <v>799.5</v>
      </c>
      <c r="H151">
        <f t="shared" si="19"/>
        <v>799.5</v>
      </c>
      <c r="I151">
        <f t="shared" si="15"/>
        <v>3</v>
      </c>
      <c r="J151">
        <f t="shared" si="16"/>
        <v>1596</v>
      </c>
      <c r="K151" s="16">
        <f t="shared" si="17"/>
        <v>0.99624765478424016</v>
      </c>
      <c r="L151">
        <f t="shared" si="18"/>
        <v>796.5</v>
      </c>
    </row>
    <row r="152" spans="1:12" x14ac:dyDescent="0.25">
      <c r="A152" t="s">
        <v>8219</v>
      </c>
      <c r="B152">
        <v>61</v>
      </c>
      <c r="D152" t="s">
        <v>8221</v>
      </c>
      <c r="E152">
        <v>0</v>
      </c>
      <c r="G152">
        <f t="shared" si="14"/>
        <v>30.5</v>
      </c>
      <c r="H152">
        <f t="shared" si="19"/>
        <v>30.5</v>
      </c>
      <c r="I152">
        <f t="shared" si="15"/>
        <v>0</v>
      </c>
      <c r="J152">
        <f t="shared" si="16"/>
        <v>61</v>
      </c>
      <c r="K152" s="16">
        <f t="shared" si="17"/>
        <v>1</v>
      </c>
      <c r="L152">
        <f t="shared" si="18"/>
        <v>30.5</v>
      </c>
    </row>
    <row r="153" spans="1:12" x14ac:dyDescent="0.25">
      <c r="A153" t="s">
        <v>8219</v>
      </c>
      <c r="B153">
        <v>287</v>
      </c>
      <c r="D153" t="s">
        <v>8221</v>
      </c>
      <c r="E153">
        <v>0</v>
      </c>
      <c r="G153">
        <f t="shared" si="14"/>
        <v>143.5</v>
      </c>
      <c r="H153">
        <f t="shared" si="19"/>
        <v>143.5</v>
      </c>
      <c r="I153">
        <f t="shared" si="15"/>
        <v>0</v>
      </c>
      <c r="J153">
        <f t="shared" si="16"/>
        <v>287</v>
      </c>
      <c r="K153" s="16">
        <f t="shared" si="17"/>
        <v>1</v>
      </c>
      <c r="L153">
        <f t="shared" si="18"/>
        <v>143.5</v>
      </c>
    </row>
    <row r="154" spans="1:12" x14ac:dyDescent="0.25">
      <c r="A154" t="s">
        <v>8219</v>
      </c>
      <c r="B154">
        <v>65</v>
      </c>
      <c r="D154" t="s">
        <v>8221</v>
      </c>
      <c r="E154">
        <v>0</v>
      </c>
      <c r="G154">
        <f t="shared" si="14"/>
        <v>32.5</v>
      </c>
      <c r="H154">
        <f t="shared" si="19"/>
        <v>32.5</v>
      </c>
      <c r="I154">
        <f t="shared" si="15"/>
        <v>0</v>
      </c>
      <c r="J154">
        <f t="shared" si="16"/>
        <v>65</v>
      </c>
      <c r="K154" s="16">
        <f t="shared" si="17"/>
        <v>1</v>
      </c>
      <c r="L154">
        <f t="shared" si="18"/>
        <v>32.5</v>
      </c>
    </row>
    <row r="155" spans="1:12" x14ac:dyDescent="0.25">
      <c r="A155" t="s">
        <v>8219</v>
      </c>
      <c r="B155">
        <v>118</v>
      </c>
      <c r="D155" t="s">
        <v>8221</v>
      </c>
      <c r="E155">
        <v>0</v>
      </c>
      <c r="G155">
        <f t="shared" si="14"/>
        <v>59</v>
      </c>
      <c r="H155">
        <f t="shared" si="19"/>
        <v>59</v>
      </c>
      <c r="I155">
        <f t="shared" si="15"/>
        <v>0</v>
      </c>
      <c r="J155">
        <f t="shared" si="16"/>
        <v>118</v>
      </c>
      <c r="K155" s="16">
        <f t="shared" si="17"/>
        <v>1</v>
      </c>
      <c r="L155">
        <f t="shared" si="18"/>
        <v>59</v>
      </c>
    </row>
    <row r="156" spans="1:12" x14ac:dyDescent="0.25">
      <c r="A156" t="s">
        <v>8219</v>
      </c>
      <c r="B156">
        <v>113</v>
      </c>
      <c r="D156" t="s">
        <v>8221</v>
      </c>
      <c r="E156">
        <v>3</v>
      </c>
      <c r="G156">
        <f t="shared" si="14"/>
        <v>58</v>
      </c>
      <c r="H156">
        <f t="shared" si="19"/>
        <v>58</v>
      </c>
      <c r="I156">
        <f t="shared" si="15"/>
        <v>3</v>
      </c>
      <c r="J156">
        <f t="shared" si="16"/>
        <v>113</v>
      </c>
      <c r="K156" s="16">
        <f t="shared" si="17"/>
        <v>0.94827586206896552</v>
      </c>
      <c r="L156">
        <f t="shared" si="18"/>
        <v>55</v>
      </c>
    </row>
    <row r="157" spans="1:12" x14ac:dyDescent="0.25">
      <c r="A157" t="s">
        <v>8219</v>
      </c>
      <c r="B157">
        <v>332</v>
      </c>
      <c r="D157" t="s">
        <v>8221</v>
      </c>
      <c r="E157">
        <v>0</v>
      </c>
      <c r="G157">
        <f t="shared" si="14"/>
        <v>166</v>
      </c>
      <c r="H157">
        <f t="shared" si="19"/>
        <v>166</v>
      </c>
      <c r="I157">
        <f t="shared" si="15"/>
        <v>0</v>
      </c>
      <c r="J157">
        <f t="shared" si="16"/>
        <v>332</v>
      </c>
      <c r="K157" s="16">
        <f t="shared" si="17"/>
        <v>1</v>
      </c>
      <c r="L157">
        <f t="shared" si="18"/>
        <v>166</v>
      </c>
    </row>
    <row r="158" spans="1:12" x14ac:dyDescent="0.25">
      <c r="A158" t="s">
        <v>8219</v>
      </c>
      <c r="B158">
        <v>62</v>
      </c>
      <c r="D158" t="s">
        <v>8221</v>
      </c>
      <c r="E158">
        <v>1</v>
      </c>
      <c r="G158">
        <f t="shared" si="14"/>
        <v>31.5</v>
      </c>
      <c r="H158">
        <f t="shared" si="19"/>
        <v>31.5</v>
      </c>
      <c r="I158">
        <f t="shared" si="15"/>
        <v>1</v>
      </c>
      <c r="J158">
        <f t="shared" si="16"/>
        <v>62</v>
      </c>
      <c r="K158" s="16">
        <f t="shared" si="17"/>
        <v>0.96825396825396826</v>
      </c>
      <c r="L158">
        <f t="shared" si="18"/>
        <v>30.5</v>
      </c>
    </row>
    <row r="159" spans="1:12" x14ac:dyDescent="0.25">
      <c r="A159" t="s">
        <v>8219</v>
      </c>
      <c r="B159">
        <v>951</v>
      </c>
      <c r="D159" t="s">
        <v>8221</v>
      </c>
      <c r="E159">
        <v>3</v>
      </c>
      <c r="G159">
        <f t="shared" si="14"/>
        <v>477</v>
      </c>
      <c r="H159">
        <f t="shared" si="19"/>
        <v>477</v>
      </c>
      <c r="I159">
        <f t="shared" si="15"/>
        <v>3</v>
      </c>
      <c r="J159">
        <f t="shared" si="16"/>
        <v>951</v>
      </c>
      <c r="K159" s="16">
        <f t="shared" si="17"/>
        <v>0.99371069182389937</v>
      </c>
      <c r="L159">
        <f t="shared" si="18"/>
        <v>474</v>
      </c>
    </row>
    <row r="160" spans="1:12" x14ac:dyDescent="0.25">
      <c r="A160" t="s">
        <v>8219</v>
      </c>
      <c r="B160">
        <v>415</v>
      </c>
      <c r="D160" t="s">
        <v>8221</v>
      </c>
      <c r="E160">
        <v>22</v>
      </c>
      <c r="G160">
        <f t="shared" si="14"/>
        <v>218.5</v>
      </c>
      <c r="H160">
        <f t="shared" si="19"/>
        <v>218.5</v>
      </c>
      <c r="I160">
        <f t="shared" si="15"/>
        <v>22</v>
      </c>
      <c r="J160">
        <f t="shared" si="16"/>
        <v>415</v>
      </c>
      <c r="K160" s="16">
        <f t="shared" si="17"/>
        <v>0.89931350114416475</v>
      </c>
      <c r="L160">
        <f t="shared" si="18"/>
        <v>196.5</v>
      </c>
    </row>
    <row r="161" spans="1:12" x14ac:dyDescent="0.25">
      <c r="A161" t="s">
        <v>8219</v>
      </c>
      <c r="B161">
        <v>305</v>
      </c>
      <c r="D161" t="s">
        <v>8221</v>
      </c>
      <c r="E161">
        <v>26</v>
      </c>
      <c r="G161">
        <f t="shared" si="14"/>
        <v>165.5</v>
      </c>
      <c r="H161">
        <f t="shared" si="19"/>
        <v>165.5</v>
      </c>
      <c r="I161">
        <f t="shared" si="15"/>
        <v>26</v>
      </c>
      <c r="J161">
        <f t="shared" si="16"/>
        <v>305</v>
      </c>
      <c r="K161" s="16">
        <f t="shared" si="17"/>
        <v>0.8429003021148036</v>
      </c>
      <c r="L161">
        <f t="shared" si="18"/>
        <v>139.5</v>
      </c>
    </row>
    <row r="162" spans="1:12" x14ac:dyDescent="0.25">
      <c r="A162" t="s">
        <v>8219</v>
      </c>
      <c r="B162">
        <v>2139</v>
      </c>
      <c r="D162" t="s">
        <v>8221</v>
      </c>
      <c r="E162">
        <v>4</v>
      </c>
      <c r="G162">
        <f t="shared" si="14"/>
        <v>1071.5</v>
      </c>
      <c r="H162">
        <f t="shared" si="19"/>
        <v>1071.5</v>
      </c>
      <c r="I162">
        <f t="shared" si="15"/>
        <v>4</v>
      </c>
      <c r="J162">
        <f t="shared" si="16"/>
        <v>2139</v>
      </c>
      <c r="K162" s="16">
        <f t="shared" si="17"/>
        <v>0.99626691553896407</v>
      </c>
      <c r="L162">
        <f t="shared" si="18"/>
        <v>1067.5</v>
      </c>
    </row>
    <row r="163" spans="1:12" x14ac:dyDescent="0.25">
      <c r="A163" t="s">
        <v>8219</v>
      </c>
      <c r="B163">
        <v>79</v>
      </c>
      <c r="D163" t="s">
        <v>8221</v>
      </c>
      <c r="E163">
        <v>0</v>
      </c>
      <c r="G163">
        <f t="shared" si="14"/>
        <v>39.5</v>
      </c>
      <c r="H163">
        <f t="shared" si="19"/>
        <v>39.5</v>
      </c>
      <c r="I163">
        <f t="shared" si="15"/>
        <v>0</v>
      </c>
      <c r="J163">
        <f t="shared" si="16"/>
        <v>79</v>
      </c>
      <c r="K163" s="16">
        <f t="shared" si="17"/>
        <v>1</v>
      </c>
      <c r="L163">
        <f t="shared" si="18"/>
        <v>39.5</v>
      </c>
    </row>
    <row r="164" spans="1:12" x14ac:dyDescent="0.25">
      <c r="A164" t="s">
        <v>8219</v>
      </c>
      <c r="B164">
        <v>179</v>
      </c>
      <c r="D164" t="s">
        <v>8221</v>
      </c>
      <c r="E164">
        <v>4</v>
      </c>
      <c r="G164">
        <f t="shared" si="14"/>
        <v>91.5</v>
      </c>
      <c r="H164">
        <f t="shared" si="19"/>
        <v>91.5</v>
      </c>
      <c r="I164">
        <f t="shared" si="15"/>
        <v>4</v>
      </c>
      <c r="J164">
        <f t="shared" si="16"/>
        <v>179</v>
      </c>
      <c r="K164" s="16">
        <f t="shared" si="17"/>
        <v>0.95628415300546443</v>
      </c>
      <c r="L164">
        <f t="shared" si="18"/>
        <v>87.5</v>
      </c>
    </row>
    <row r="165" spans="1:12" x14ac:dyDescent="0.25">
      <c r="A165" t="s">
        <v>8219</v>
      </c>
      <c r="B165">
        <v>202</v>
      </c>
      <c r="D165" t="s">
        <v>8221</v>
      </c>
      <c r="E165">
        <v>9</v>
      </c>
      <c r="G165">
        <f t="shared" si="14"/>
        <v>105.5</v>
      </c>
      <c r="H165">
        <f t="shared" si="19"/>
        <v>105.5</v>
      </c>
      <c r="I165">
        <f t="shared" si="15"/>
        <v>9</v>
      </c>
      <c r="J165">
        <f t="shared" si="16"/>
        <v>202</v>
      </c>
      <c r="K165" s="16">
        <f t="shared" si="17"/>
        <v>0.91469194312796209</v>
      </c>
      <c r="L165">
        <f t="shared" si="18"/>
        <v>96.5</v>
      </c>
    </row>
    <row r="166" spans="1:12" x14ac:dyDescent="0.25">
      <c r="A166" t="s">
        <v>8219</v>
      </c>
      <c r="B166">
        <v>760</v>
      </c>
      <c r="D166" t="s">
        <v>8221</v>
      </c>
      <c r="E166">
        <v>5</v>
      </c>
      <c r="G166">
        <f t="shared" si="14"/>
        <v>382.5</v>
      </c>
      <c r="H166">
        <f t="shared" si="19"/>
        <v>382.5</v>
      </c>
      <c r="I166">
        <f t="shared" si="15"/>
        <v>5</v>
      </c>
      <c r="J166">
        <f t="shared" si="16"/>
        <v>760</v>
      </c>
      <c r="K166" s="16">
        <f t="shared" si="17"/>
        <v>0.98692810457516345</v>
      </c>
      <c r="L166">
        <f t="shared" si="18"/>
        <v>377.5</v>
      </c>
    </row>
    <row r="167" spans="1:12" x14ac:dyDescent="0.25">
      <c r="A167" t="s">
        <v>8219</v>
      </c>
      <c r="B167">
        <v>563</v>
      </c>
      <c r="D167" t="s">
        <v>8221</v>
      </c>
      <c r="E167">
        <v>14</v>
      </c>
      <c r="G167">
        <f t="shared" si="14"/>
        <v>288.5</v>
      </c>
      <c r="H167">
        <f t="shared" si="19"/>
        <v>288.5</v>
      </c>
      <c r="I167">
        <f t="shared" si="15"/>
        <v>14</v>
      </c>
      <c r="J167">
        <f t="shared" si="16"/>
        <v>563</v>
      </c>
      <c r="K167" s="16">
        <f t="shared" si="17"/>
        <v>0.95147313691507795</v>
      </c>
      <c r="L167">
        <f t="shared" si="18"/>
        <v>274.5</v>
      </c>
    </row>
    <row r="168" spans="1:12" x14ac:dyDescent="0.25">
      <c r="A168" t="s">
        <v>8219</v>
      </c>
      <c r="B168">
        <v>135</v>
      </c>
      <c r="D168" t="s">
        <v>8221</v>
      </c>
      <c r="E168">
        <v>1</v>
      </c>
      <c r="G168">
        <f t="shared" si="14"/>
        <v>68</v>
      </c>
      <c r="H168">
        <f t="shared" si="19"/>
        <v>68</v>
      </c>
      <c r="I168">
        <f t="shared" si="15"/>
        <v>1</v>
      </c>
      <c r="J168">
        <f t="shared" si="16"/>
        <v>135</v>
      </c>
      <c r="K168" s="16">
        <f t="shared" si="17"/>
        <v>0.98529411764705888</v>
      </c>
      <c r="L168">
        <f t="shared" si="18"/>
        <v>67</v>
      </c>
    </row>
    <row r="169" spans="1:12" x14ac:dyDescent="0.25">
      <c r="A169" t="s">
        <v>8219</v>
      </c>
      <c r="B169">
        <v>290</v>
      </c>
      <c r="D169" t="s">
        <v>8221</v>
      </c>
      <c r="E169">
        <v>10</v>
      </c>
      <c r="G169">
        <f t="shared" si="14"/>
        <v>150</v>
      </c>
      <c r="H169">
        <f t="shared" si="19"/>
        <v>150</v>
      </c>
      <c r="I169">
        <f t="shared" si="15"/>
        <v>10</v>
      </c>
      <c r="J169">
        <f t="shared" si="16"/>
        <v>290</v>
      </c>
      <c r="K169" s="16">
        <f t="shared" si="17"/>
        <v>0.93333333333333335</v>
      </c>
      <c r="L169">
        <f t="shared" si="18"/>
        <v>140</v>
      </c>
    </row>
    <row r="170" spans="1:12" x14ac:dyDescent="0.25">
      <c r="A170" t="s">
        <v>8219</v>
      </c>
      <c r="B170">
        <v>447</v>
      </c>
      <c r="D170" t="s">
        <v>8221</v>
      </c>
      <c r="E170">
        <v>3</v>
      </c>
      <c r="G170">
        <f t="shared" si="14"/>
        <v>225</v>
      </c>
      <c r="H170">
        <f t="shared" si="19"/>
        <v>225</v>
      </c>
      <c r="I170">
        <f t="shared" si="15"/>
        <v>3</v>
      </c>
      <c r="J170">
        <f t="shared" si="16"/>
        <v>447</v>
      </c>
      <c r="K170" s="16">
        <f t="shared" si="17"/>
        <v>0.98666666666666669</v>
      </c>
      <c r="L170">
        <f t="shared" si="18"/>
        <v>222</v>
      </c>
    </row>
    <row r="171" spans="1:12" x14ac:dyDescent="0.25">
      <c r="A171" t="s">
        <v>8219</v>
      </c>
      <c r="B171">
        <v>232</v>
      </c>
      <c r="D171" t="s">
        <v>8221</v>
      </c>
      <c r="E171">
        <v>1</v>
      </c>
      <c r="G171">
        <f t="shared" si="14"/>
        <v>116.5</v>
      </c>
      <c r="H171">
        <f t="shared" si="19"/>
        <v>116.5</v>
      </c>
      <c r="I171">
        <f t="shared" si="15"/>
        <v>1</v>
      </c>
      <c r="J171">
        <f t="shared" si="16"/>
        <v>232</v>
      </c>
      <c r="K171" s="16">
        <f t="shared" si="17"/>
        <v>0.99141630901287559</v>
      </c>
      <c r="L171">
        <f t="shared" si="18"/>
        <v>115.5</v>
      </c>
    </row>
    <row r="172" spans="1:12" x14ac:dyDescent="0.25">
      <c r="A172" t="s">
        <v>8219</v>
      </c>
      <c r="B172">
        <v>168</v>
      </c>
      <c r="D172" t="s">
        <v>8221</v>
      </c>
      <c r="E172">
        <v>0</v>
      </c>
      <c r="G172">
        <f t="shared" si="14"/>
        <v>84</v>
      </c>
      <c r="H172">
        <f t="shared" si="19"/>
        <v>84</v>
      </c>
      <c r="I172">
        <f t="shared" si="15"/>
        <v>0</v>
      </c>
      <c r="J172">
        <f t="shared" si="16"/>
        <v>168</v>
      </c>
      <c r="K172" s="16">
        <f t="shared" si="17"/>
        <v>1</v>
      </c>
      <c r="L172">
        <f t="shared" si="18"/>
        <v>84</v>
      </c>
    </row>
    <row r="173" spans="1:12" x14ac:dyDescent="0.25">
      <c r="A173" t="s">
        <v>8219</v>
      </c>
      <c r="B173">
        <v>128</v>
      </c>
      <c r="D173" t="s">
        <v>8221</v>
      </c>
      <c r="E173">
        <v>5</v>
      </c>
      <c r="G173">
        <f t="shared" si="14"/>
        <v>66.5</v>
      </c>
      <c r="H173">
        <f t="shared" si="19"/>
        <v>66.5</v>
      </c>
      <c r="I173">
        <f t="shared" si="15"/>
        <v>5</v>
      </c>
      <c r="J173">
        <f t="shared" si="16"/>
        <v>128</v>
      </c>
      <c r="K173" s="16">
        <f t="shared" si="17"/>
        <v>0.92481203007518797</v>
      </c>
      <c r="L173">
        <f t="shared" si="18"/>
        <v>61.5</v>
      </c>
    </row>
    <row r="174" spans="1:12" x14ac:dyDescent="0.25">
      <c r="A174" t="s">
        <v>8219</v>
      </c>
      <c r="B174">
        <v>493</v>
      </c>
      <c r="D174" t="s">
        <v>8221</v>
      </c>
      <c r="E174">
        <v>2</v>
      </c>
      <c r="G174">
        <f t="shared" si="14"/>
        <v>247.5</v>
      </c>
      <c r="H174">
        <f t="shared" si="19"/>
        <v>247.5</v>
      </c>
      <c r="I174">
        <f t="shared" si="15"/>
        <v>2</v>
      </c>
      <c r="J174">
        <f t="shared" si="16"/>
        <v>493</v>
      </c>
      <c r="K174" s="16">
        <f t="shared" si="17"/>
        <v>0.99191919191919187</v>
      </c>
      <c r="L174">
        <f t="shared" si="18"/>
        <v>245.5</v>
      </c>
    </row>
    <row r="175" spans="1:12" x14ac:dyDescent="0.25">
      <c r="A175" t="s">
        <v>8219</v>
      </c>
      <c r="B175">
        <v>131</v>
      </c>
      <c r="D175" t="s">
        <v>8221</v>
      </c>
      <c r="E175">
        <v>68</v>
      </c>
      <c r="G175">
        <f t="shared" si="14"/>
        <v>99.5</v>
      </c>
      <c r="H175">
        <f t="shared" si="19"/>
        <v>99.5</v>
      </c>
      <c r="I175">
        <f t="shared" si="15"/>
        <v>68</v>
      </c>
      <c r="J175">
        <f t="shared" si="16"/>
        <v>131</v>
      </c>
      <c r="K175" s="16">
        <f t="shared" si="17"/>
        <v>0.3165829145728643</v>
      </c>
      <c r="L175">
        <f t="shared" si="18"/>
        <v>31.5</v>
      </c>
    </row>
    <row r="176" spans="1:12" x14ac:dyDescent="0.25">
      <c r="A176" t="s">
        <v>8219</v>
      </c>
      <c r="B176">
        <v>50</v>
      </c>
      <c r="D176" t="s">
        <v>8221</v>
      </c>
      <c r="E176">
        <v>3</v>
      </c>
      <c r="G176">
        <f t="shared" si="14"/>
        <v>26.5</v>
      </c>
      <c r="H176">
        <f t="shared" si="19"/>
        <v>26.5</v>
      </c>
      <c r="I176">
        <f t="shared" si="15"/>
        <v>3</v>
      </c>
      <c r="J176">
        <f t="shared" si="16"/>
        <v>50</v>
      </c>
      <c r="K176" s="16">
        <f t="shared" si="17"/>
        <v>0.8867924528301887</v>
      </c>
      <c r="L176">
        <f t="shared" si="18"/>
        <v>23.5</v>
      </c>
    </row>
    <row r="177" spans="1:12" x14ac:dyDescent="0.25">
      <c r="A177" t="s">
        <v>8219</v>
      </c>
      <c r="B177">
        <v>665</v>
      </c>
      <c r="D177" t="s">
        <v>8221</v>
      </c>
      <c r="E177">
        <v>34</v>
      </c>
      <c r="G177">
        <f t="shared" si="14"/>
        <v>349.5</v>
      </c>
      <c r="H177">
        <f t="shared" si="19"/>
        <v>349.5</v>
      </c>
      <c r="I177">
        <f t="shared" si="15"/>
        <v>34</v>
      </c>
      <c r="J177">
        <f t="shared" si="16"/>
        <v>665</v>
      </c>
      <c r="K177" s="16">
        <f t="shared" si="17"/>
        <v>0.90271816881258937</v>
      </c>
      <c r="L177">
        <f t="shared" si="18"/>
        <v>315.5</v>
      </c>
    </row>
    <row r="178" spans="1:12" x14ac:dyDescent="0.25">
      <c r="A178" t="s">
        <v>8219</v>
      </c>
      <c r="B178">
        <v>129</v>
      </c>
      <c r="D178" t="s">
        <v>8221</v>
      </c>
      <c r="E178">
        <v>0</v>
      </c>
      <c r="G178">
        <f t="shared" si="14"/>
        <v>64.5</v>
      </c>
      <c r="H178">
        <f t="shared" si="19"/>
        <v>64.5</v>
      </c>
      <c r="I178">
        <f t="shared" si="15"/>
        <v>0</v>
      </c>
      <c r="J178">
        <f t="shared" si="16"/>
        <v>129</v>
      </c>
      <c r="K178" s="16">
        <f t="shared" si="17"/>
        <v>1</v>
      </c>
      <c r="L178">
        <f t="shared" si="18"/>
        <v>64.5</v>
      </c>
    </row>
    <row r="179" spans="1:12" x14ac:dyDescent="0.25">
      <c r="A179" t="s">
        <v>8219</v>
      </c>
      <c r="B179">
        <v>142</v>
      </c>
      <c r="D179" t="s">
        <v>8221</v>
      </c>
      <c r="E179">
        <v>3</v>
      </c>
      <c r="G179">
        <f t="shared" si="14"/>
        <v>72.5</v>
      </c>
      <c r="H179">
        <f t="shared" si="19"/>
        <v>72.5</v>
      </c>
      <c r="I179">
        <f t="shared" si="15"/>
        <v>3</v>
      </c>
      <c r="J179">
        <f t="shared" si="16"/>
        <v>142</v>
      </c>
      <c r="K179" s="16">
        <f t="shared" si="17"/>
        <v>0.95862068965517244</v>
      </c>
      <c r="L179">
        <f t="shared" si="18"/>
        <v>69.5</v>
      </c>
    </row>
    <row r="180" spans="1:12" x14ac:dyDescent="0.25">
      <c r="A180" t="s">
        <v>8219</v>
      </c>
      <c r="B180">
        <v>2436</v>
      </c>
      <c r="D180" t="s">
        <v>8221</v>
      </c>
      <c r="E180">
        <v>0</v>
      </c>
      <c r="G180">
        <f t="shared" si="14"/>
        <v>1218</v>
      </c>
      <c r="H180">
        <f t="shared" si="19"/>
        <v>1218</v>
      </c>
      <c r="I180">
        <f t="shared" si="15"/>
        <v>0</v>
      </c>
      <c r="J180">
        <f t="shared" si="16"/>
        <v>2436</v>
      </c>
      <c r="K180" s="16">
        <f t="shared" si="17"/>
        <v>1</v>
      </c>
      <c r="L180">
        <f t="shared" si="18"/>
        <v>1218</v>
      </c>
    </row>
    <row r="181" spans="1:12" x14ac:dyDescent="0.25">
      <c r="A181" t="s">
        <v>8219</v>
      </c>
      <c r="B181">
        <v>244</v>
      </c>
      <c r="D181" t="s">
        <v>8221</v>
      </c>
      <c r="E181">
        <v>70</v>
      </c>
      <c r="G181">
        <f t="shared" si="14"/>
        <v>157</v>
      </c>
      <c r="H181">
        <f t="shared" si="19"/>
        <v>157</v>
      </c>
      <c r="I181">
        <f t="shared" si="15"/>
        <v>70</v>
      </c>
      <c r="J181">
        <f t="shared" si="16"/>
        <v>244</v>
      </c>
      <c r="K181" s="16">
        <f t="shared" si="17"/>
        <v>0.55414012738853502</v>
      </c>
      <c r="L181">
        <f t="shared" si="18"/>
        <v>87</v>
      </c>
    </row>
    <row r="182" spans="1:12" x14ac:dyDescent="0.25">
      <c r="A182" t="s">
        <v>8219</v>
      </c>
      <c r="B182">
        <v>298</v>
      </c>
      <c r="D182" t="s">
        <v>8221</v>
      </c>
      <c r="E182">
        <v>1</v>
      </c>
      <c r="G182">
        <f t="shared" si="14"/>
        <v>149.5</v>
      </c>
      <c r="H182">
        <f t="shared" si="19"/>
        <v>149.5</v>
      </c>
      <c r="I182">
        <f t="shared" si="15"/>
        <v>1</v>
      </c>
      <c r="J182">
        <f t="shared" si="16"/>
        <v>298</v>
      </c>
      <c r="K182" s="16">
        <f t="shared" si="17"/>
        <v>0.99331103678929766</v>
      </c>
      <c r="L182">
        <f t="shared" si="18"/>
        <v>148.5</v>
      </c>
    </row>
    <row r="183" spans="1:12" x14ac:dyDescent="0.25">
      <c r="A183" t="s">
        <v>8219</v>
      </c>
      <c r="B183">
        <v>251</v>
      </c>
      <c r="D183" t="s">
        <v>8221</v>
      </c>
      <c r="E183">
        <v>1</v>
      </c>
      <c r="G183">
        <f t="shared" si="14"/>
        <v>126</v>
      </c>
      <c r="H183">
        <f t="shared" si="19"/>
        <v>126</v>
      </c>
      <c r="I183">
        <f t="shared" si="15"/>
        <v>1</v>
      </c>
      <c r="J183">
        <f t="shared" si="16"/>
        <v>251</v>
      </c>
      <c r="K183" s="16">
        <f t="shared" si="17"/>
        <v>0.99206349206349209</v>
      </c>
      <c r="L183">
        <f t="shared" si="18"/>
        <v>125</v>
      </c>
    </row>
    <row r="184" spans="1:12" x14ac:dyDescent="0.25">
      <c r="A184" t="s">
        <v>8219</v>
      </c>
      <c r="B184">
        <v>108</v>
      </c>
      <c r="D184" t="s">
        <v>8221</v>
      </c>
      <c r="E184">
        <v>1</v>
      </c>
      <c r="G184">
        <f t="shared" si="14"/>
        <v>54.5</v>
      </c>
      <c r="H184">
        <f t="shared" si="19"/>
        <v>54.5</v>
      </c>
      <c r="I184">
        <f t="shared" si="15"/>
        <v>1</v>
      </c>
      <c r="J184">
        <f t="shared" si="16"/>
        <v>108</v>
      </c>
      <c r="K184" s="16">
        <f t="shared" si="17"/>
        <v>0.98165137614678899</v>
      </c>
      <c r="L184">
        <f t="shared" si="18"/>
        <v>53.5</v>
      </c>
    </row>
    <row r="185" spans="1:12" x14ac:dyDescent="0.25">
      <c r="A185" t="s">
        <v>8219</v>
      </c>
      <c r="B185">
        <v>82</v>
      </c>
      <c r="D185" t="s">
        <v>8221</v>
      </c>
      <c r="E185">
        <v>2</v>
      </c>
      <c r="G185">
        <f t="shared" si="14"/>
        <v>42</v>
      </c>
      <c r="H185">
        <f t="shared" si="19"/>
        <v>42</v>
      </c>
      <c r="I185">
        <f t="shared" si="15"/>
        <v>2</v>
      </c>
      <c r="J185">
        <f t="shared" si="16"/>
        <v>82</v>
      </c>
      <c r="K185" s="16">
        <f t="shared" si="17"/>
        <v>0.95238095238095233</v>
      </c>
      <c r="L185">
        <f t="shared" si="18"/>
        <v>40</v>
      </c>
    </row>
    <row r="186" spans="1:12" x14ac:dyDescent="0.25">
      <c r="A186" t="s">
        <v>8219</v>
      </c>
      <c r="B186">
        <v>74</v>
      </c>
      <c r="D186" t="s">
        <v>8221</v>
      </c>
      <c r="E186">
        <v>2</v>
      </c>
      <c r="G186">
        <f t="shared" si="14"/>
        <v>38</v>
      </c>
      <c r="H186">
        <f t="shared" si="19"/>
        <v>38</v>
      </c>
      <c r="I186">
        <f t="shared" si="15"/>
        <v>2</v>
      </c>
      <c r="J186">
        <f t="shared" si="16"/>
        <v>74</v>
      </c>
      <c r="K186" s="16">
        <f t="shared" si="17"/>
        <v>0.94736842105263153</v>
      </c>
      <c r="L186">
        <f t="shared" si="18"/>
        <v>36</v>
      </c>
    </row>
    <row r="187" spans="1:12" x14ac:dyDescent="0.25">
      <c r="A187" t="s">
        <v>8219</v>
      </c>
      <c r="B187">
        <v>189</v>
      </c>
      <c r="D187" t="s">
        <v>8221</v>
      </c>
      <c r="E187">
        <v>34</v>
      </c>
      <c r="G187">
        <f t="shared" si="14"/>
        <v>111.5</v>
      </c>
      <c r="H187">
        <f t="shared" si="19"/>
        <v>111.5</v>
      </c>
      <c r="I187">
        <f t="shared" si="15"/>
        <v>34</v>
      </c>
      <c r="J187">
        <f t="shared" si="16"/>
        <v>189</v>
      </c>
      <c r="K187" s="16">
        <f t="shared" si="17"/>
        <v>0.69506726457399104</v>
      </c>
      <c r="L187">
        <f t="shared" si="18"/>
        <v>77.5</v>
      </c>
    </row>
    <row r="188" spans="1:12" x14ac:dyDescent="0.25">
      <c r="A188" t="s">
        <v>8219</v>
      </c>
      <c r="B188">
        <v>80</v>
      </c>
      <c r="D188" t="s">
        <v>8221</v>
      </c>
      <c r="E188">
        <v>2</v>
      </c>
      <c r="G188">
        <f t="shared" si="14"/>
        <v>41</v>
      </c>
      <c r="H188">
        <f t="shared" si="19"/>
        <v>41</v>
      </c>
      <c r="I188">
        <f t="shared" si="15"/>
        <v>2</v>
      </c>
      <c r="J188">
        <f t="shared" si="16"/>
        <v>80</v>
      </c>
      <c r="K188" s="16">
        <f t="shared" si="17"/>
        <v>0.95121951219512191</v>
      </c>
      <c r="L188">
        <f t="shared" si="18"/>
        <v>39</v>
      </c>
    </row>
    <row r="189" spans="1:12" x14ac:dyDescent="0.25">
      <c r="A189" t="s">
        <v>8219</v>
      </c>
      <c r="B189">
        <v>576</v>
      </c>
      <c r="D189" t="s">
        <v>8221</v>
      </c>
      <c r="E189">
        <v>0</v>
      </c>
      <c r="G189">
        <f t="shared" si="14"/>
        <v>288</v>
      </c>
      <c r="H189">
        <f t="shared" si="19"/>
        <v>288</v>
      </c>
      <c r="I189">
        <f t="shared" si="15"/>
        <v>0</v>
      </c>
      <c r="J189">
        <f t="shared" si="16"/>
        <v>576</v>
      </c>
      <c r="K189" s="16">
        <f t="shared" si="17"/>
        <v>1</v>
      </c>
      <c r="L189">
        <f t="shared" si="18"/>
        <v>288</v>
      </c>
    </row>
    <row r="190" spans="1:12" x14ac:dyDescent="0.25">
      <c r="A190" t="s">
        <v>8219</v>
      </c>
      <c r="B190">
        <v>202</v>
      </c>
      <c r="D190" t="s">
        <v>8221</v>
      </c>
      <c r="E190">
        <v>1</v>
      </c>
      <c r="G190">
        <f t="shared" si="14"/>
        <v>101.5</v>
      </c>
      <c r="H190">
        <f t="shared" si="19"/>
        <v>101.5</v>
      </c>
      <c r="I190">
        <f t="shared" si="15"/>
        <v>1</v>
      </c>
      <c r="J190">
        <f t="shared" si="16"/>
        <v>202</v>
      </c>
      <c r="K190" s="16">
        <f t="shared" si="17"/>
        <v>0.99014778325123154</v>
      </c>
      <c r="L190">
        <f t="shared" si="18"/>
        <v>100.5</v>
      </c>
    </row>
    <row r="191" spans="1:12" x14ac:dyDescent="0.25">
      <c r="A191" t="s">
        <v>8219</v>
      </c>
      <c r="B191">
        <v>238</v>
      </c>
      <c r="D191" t="s">
        <v>8221</v>
      </c>
      <c r="E191">
        <v>8</v>
      </c>
      <c r="G191">
        <f t="shared" si="14"/>
        <v>123</v>
      </c>
      <c r="H191">
        <f t="shared" si="19"/>
        <v>123</v>
      </c>
      <c r="I191">
        <f t="shared" si="15"/>
        <v>8</v>
      </c>
      <c r="J191">
        <f t="shared" si="16"/>
        <v>238</v>
      </c>
      <c r="K191" s="16">
        <f t="shared" si="17"/>
        <v>0.93495934959349591</v>
      </c>
      <c r="L191">
        <f t="shared" si="18"/>
        <v>115</v>
      </c>
    </row>
    <row r="192" spans="1:12" x14ac:dyDescent="0.25">
      <c r="A192" t="s">
        <v>8219</v>
      </c>
      <c r="B192">
        <v>36</v>
      </c>
      <c r="D192" t="s">
        <v>8221</v>
      </c>
      <c r="E192">
        <v>4</v>
      </c>
      <c r="G192">
        <f t="shared" si="14"/>
        <v>20</v>
      </c>
      <c r="H192">
        <f t="shared" si="19"/>
        <v>20</v>
      </c>
      <c r="I192">
        <f t="shared" si="15"/>
        <v>4</v>
      </c>
      <c r="J192">
        <f t="shared" si="16"/>
        <v>36</v>
      </c>
      <c r="K192" s="16">
        <f t="shared" si="17"/>
        <v>0.8</v>
      </c>
      <c r="L192">
        <f t="shared" si="18"/>
        <v>16</v>
      </c>
    </row>
    <row r="193" spans="1:12" x14ac:dyDescent="0.25">
      <c r="A193" t="s">
        <v>8219</v>
      </c>
      <c r="B193">
        <v>150</v>
      </c>
      <c r="D193" t="s">
        <v>8221</v>
      </c>
      <c r="E193">
        <v>28</v>
      </c>
      <c r="G193">
        <f t="shared" si="14"/>
        <v>89</v>
      </c>
      <c r="H193">
        <f t="shared" si="19"/>
        <v>89</v>
      </c>
      <c r="I193">
        <f t="shared" si="15"/>
        <v>28</v>
      </c>
      <c r="J193">
        <f t="shared" si="16"/>
        <v>150</v>
      </c>
      <c r="K193" s="16">
        <f t="shared" si="17"/>
        <v>0.6853932584269663</v>
      </c>
      <c r="L193">
        <f t="shared" si="18"/>
        <v>61</v>
      </c>
    </row>
    <row r="194" spans="1:12" x14ac:dyDescent="0.25">
      <c r="A194" t="s">
        <v>8219</v>
      </c>
      <c r="B194">
        <v>146</v>
      </c>
      <c r="D194" t="s">
        <v>8221</v>
      </c>
      <c r="E194">
        <v>0</v>
      </c>
      <c r="G194">
        <f t="shared" si="14"/>
        <v>73</v>
      </c>
      <c r="H194">
        <f t="shared" si="19"/>
        <v>73</v>
      </c>
      <c r="I194">
        <f t="shared" si="15"/>
        <v>0</v>
      </c>
      <c r="J194">
        <f t="shared" si="16"/>
        <v>146</v>
      </c>
      <c r="K194" s="16">
        <f t="shared" si="17"/>
        <v>1</v>
      </c>
      <c r="L194">
        <f t="shared" si="18"/>
        <v>73</v>
      </c>
    </row>
    <row r="195" spans="1:12" x14ac:dyDescent="0.25">
      <c r="A195" t="s">
        <v>8219</v>
      </c>
      <c r="B195">
        <v>222</v>
      </c>
      <c r="D195" t="s">
        <v>8221</v>
      </c>
      <c r="E195">
        <v>6</v>
      </c>
      <c r="G195">
        <f t="shared" ref="G195:G258" si="20">AVERAGE(B195,E195)</f>
        <v>114</v>
      </c>
      <c r="H195">
        <f t="shared" si="19"/>
        <v>114</v>
      </c>
      <c r="I195">
        <f t="shared" ref="I195:I258" si="21">MIN(B195,E195)</f>
        <v>6</v>
      </c>
      <c r="J195">
        <f t="shared" ref="J195:J258" si="22">MAX(B195,E195)</f>
        <v>222</v>
      </c>
      <c r="K195" s="16">
        <f t="shared" ref="K195:K258" si="23">(B195-E195)/(B195+E195)</f>
        <v>0.94736842105263153</v>
      </c>
      <c r="L195">
        <f t="shared" ref="L195:L258" si="24">_xlfn.STDEV.P(B195,E195)</f>
        <v>108</v>
      </c>
    </row>
    <row r="196" spans="1:12" x14ac:dyDescent="0.25">
      <c r="A196" t="s">
        <v>8219</v>
      </c>
      <c r="B196">
        <v>120</v>
      </c>
      <c r="D196" t="s">
        <v>8221</v>
      </c>
      <c r="E196">
        <v>22</v>
      </c>
      <c r="G196">
        <f t="shared" si="20"/>
        <v>71</v>
      </c>
      <c r="H196">
        <f t="shared" si="19"/>
        <v>71</v>
      </c>
      <c r="I196">
        <f t="shared" si="21"/>
        <v>22</v>
      </c>
      <c r="J196">
        <f t="shared" si="22"/>
        <v>120</v>
      </c>
      <c r="K196" s="16">
        <f t="shared" si="23"/>
        <v>0.6901408450704225</v>
      </c>
      <c r="L196">
        <f t="shared" si="24"/>
        <v>49</v>
      </c>
    </row>
    <row r="197" spans="1:12" x14ac:dyDescent="0.25">
      <c r="A197" t="s">
        <v>8219</v>
      </c>
      <c r="B197">
        <v>126</v>
      </c>
      <c r="D197" t="s">
        <v>8221</v>
      </c>
      <c r="E197">
        <v>0</v>
      </c>
      <c r="G197">
        <f t="shared" si="20"/>
        <v>63</v>
      </c>
      <c r="H197">
        <f t="shared" si="19"/>
        <v>63</v>
      </c>
      <c r="I197">
        <f t="shared" si="21"/>
        <v>0</v>
      </c>
      <c r="J197">
        <f t="shared" si="22"/>
        <v>126</v>
      </c>
      <c r="K197" s="16">
        <f t="shared" si="23"/>
        <v>1</v>
      </c>
      <c r="L197">
        <f t="shared" si="24"/>
        <v>63</v>
      </c>
    </row>
    <row r="198" spans="1:12" x14ac:dyDescent="0.25">
      <c r="A198" t="s">
        <v>8219</v>
      </c>
      <c r="B198">
        <v>158</v>
      </c>
      <c r="D198" t="s">
        <v>8221</v>
      </c>
      <c r="E198">
        <v>1</v>
      </c>
      <c r="G198">
        <f t="shared" si="20"/>
        <v>79.5</v>
      </c>
      <c r="H198">
        <f t="shared" si="19"/>
        <v>79.5</v>
      </c>
      <c r="I198">
        <f t="shared" si="21"/>
        <v>1</v>
      </c>
      <c r="J198">
        <f t="shared" si="22"/>
        <v>158</v>
      </c>
      <c r="K198" s="16">
        <f t="shared" si="23"/>
        <v>0.98742138364779874</v>
      </c>
      <c r="L198">
        <f t="shared" si="24"/>
        <v>78.5</v>
      </c>
    </row>
    <row r="199" spans="1:12" x14ac:dyDescent="0.25">
      <c r="A199" t="s">
        <v>8219</v>
      </c>
      <c r="B199">
        <v>316</v>
      </c>
      <c r="D199" t="s">
        <v>8221</v>
      </c>
      <c r="E199">
        <v>20</v>
      </c>
      <c r="G199">
        <f t="shared" si="20"/>
        <v>168</v>
      </c>
      <c r="H199">
        <f t="shared" si="19"/>
        <v>168</v>
      </c>
      <c r="I199">
        <f t="shared" si="21"/>
        <v>20</v>
      </c>
      <c r="J199">
        <f t="shared" si="22"/>
        <v>316</v>
      </c>
      <c r="K199" s="16">
        <f t="shared" si="23"/>
        <v>0.88095238095238093</v>
      </c>
      <c r="L199">
        <f t="shared" si="24"/>
        <v>148</v>
      </c>
    </row>
    <row r="200" spans="1:12" x14ac:dyDescent="0.25">
      <c r="A200" t="s">
        <v>8219</v>
      </c>
      <c r="B200">
        <v>284</v>
      </c>
      <c r="D200" t="s">
        <v>8221</v>
      </c>
      <c r="E200">
        <v>0</v>
      </c>
      <c r="G200">
        <f t="shared" si="20"/>
        <v>142</v>
      </c>
      <c r="H200">
        <f t="shared" si="19"/>
        <v>142</v>
      </c>
      <c r="I200">
        <f t="shared" si="21"/>
        <v>0</v>
      </c>
      <c r="J200">
        <f t="shared" si="22"/>
        <v>284</v>
      </c>
      <c r="K200" s="16">
        <f t="shared" si="23"/>
        <v>1</v>
      </c>
      <c r="L200">
        <f t="shared" si="24"/>
        <v>142</v>
      </c>
    </row>
    <row r="201" spans="1:12" x14ac:dyDescent="0.25">
      <c r="A201" t="s">
        <v>8219</v>
      </c>
      <c r="B201">
        <v>51</v>
      </c>
      <c r="D201" t="s">
        <v>8221</v>
      </c>
      <c r="E201">
        <v>1</v>
      </c>
      <c r="G201">
        <f t="shared" si="20"/>
        <v>26</v>
      </c>
      <c r="H201">
        <f t="shared" si="19"/>
        <v>26</v>
      </c>
      <c r="I201">
        <f t="shared" si="21"/>
        <v>1</v>
      </c>
      <c r="J201">
        <f t="shared" si="22"/>
        <v>51</v>
      </c>
      <c r="K201" s="16">
        <f t="shared" si="23"/>
        <v>0.96153846153846156</v>
      </c>
      <c r="L201">
        <f t="shared" si="24"/>
        <v>25</v>
      </c>
    </row>
    <row r="202" spans="1:12" x14ac:dyDescent="0.25">
      <c r="A202" t="s">
        <v>8219</v>
      </c>
      <c r="B202">
        <v>158</v>
      </c>
      <c r="D202" t="s">
        <v>8221</v>
      </c>
      <c r="E202">
        <v>3</v>
      </c>
      <c r="G202">
        <f t="shared" si="20"/>
        <v>80.5</v>
      </c>
      <c r="H202">
        <f t="shared" si="19"/>
        <v>80.5</v>
      </c>
      <c r="I202">
        <f t="shared" si="21"/>
        <v>3</v>
      </c>
      <c r="J202">
        <f t="shared" si="22"/>
        <v>158</v>
      </c>
      <c r="K202" s="16">
        <f t="shared" si="23"/>
        <v>0.96273291925465843</v>
      </c>
      <c r="L202">
        <f t="shared" si="24"/>
        <v>77.5</v>
      </c>
    </row>
    <row r="203" spans="1:12" x14ac:dyDescent="0.25">
      <c r="A203" t="s">
        <v>8219</v>
      </c>
      <c r="B203">
        <v>337</v>
      </c>
      <c r="D203" t="s">
        <v>8221</v>
      </c>
      <c r="E203">
        <v>2</v>
      </c>
      <c r="G203">
        <f t="shared" si="20"/>
        <v>169.5</v>
      </c>
      <c r="H203">
        <f t="shared" si="19"/>
        <v>169.5</v>
      </c>
      <c r="I203">
        <f t="shared" si="21"/>
        <v>2</v>
      </c>
      <c r="J203">
        <f t="shared" si="22"/>
        <v>337</v>
      </c>
      <c r="K203" s="16">
        <f t="shared" si="23"/>
        <v>0.98820058997050142</v>
      </c>
      <c r="L203">
        <f t="shared" si="24"/>
        <v>167.5</v>
      </c>
    </row>
    <row r="204" spans="1:12" x14ac:dyDescent="0.25">
      <c r="A204" t="s">
        <v>8219</v>
      </c>
      <c r="B204">
        <v>186</v>
      </c>
      <c r="D204" t="s">
        <v>8221</v>
      </c>
      <c r="E204">
        <v>0</v>
      </c>
      <c r="G204">
        <f t="shared" si="20"/>
        <v>93</v>
      </c>
      <c r="H204">
        <f t="shared" si="19"/>
        <v>93</v>
      </c>
      <c r="I204">
        <f t="shared" si="21"/>
        <v>0</v>
      </c>
      <c r="J204">
        <f t="shared" si="22"/>
        <v>186</v>
      </c>
      <c r="K204" s="16">
        <f t="shared" si="23"/>
        <v>1</v>
      </c>
      <c r="L204">
        <f t="shared" si="24"/>
        <v>93</v>
      </c>
    </row>
    <row r="205" spans="1:12" x14ac:dyDescent="0.25">
      <c r="A205" t="s">
        <v>8219</v>
      </c>
      <c r="B205">
        <v>58</v>
      </c>
      <c r="D205" t="s">
        <v>8221</v>
      </c>
      <c r="E205">
        <v>2</v>
      </c>
      <c r="G205">
        <f t="shared" si="20"/>
        <v>30</v>
      </c>
      <c r="H205">
        <f t="shared" si="19"/>
        <v>30</v>
      </c>
      <c r="I205">
        <f t="shared" si="21"/>
        <v>2</v>
      </c>
      <c r="J205">
        <f t="shared" si="22"/>
        <v>58</v>
      </c>
      <c r="K205" s="16">
        <f t="shared" si="23"/>
        <v>0.93333333333333335</v>
      </c>
      <c r="L205">
        <f t="shared" si="24"/>
        <v>28</v>
      </c>
    </row>
    <row r="206" spans="1:12" x14ac:dyDescent="0.25">
      <c r="A206" t="s">
        <v>8219</v>
      </c>
      <c r="B206">
        <v>82</v>
      </c>
      <c r="D206" t="s">
        <v>8221</v>
      </c>
      <c r="E206">
        <v>1</v>
      </c>
      <c r="G206">
        <f t="shared" si="20"/>
        <v>41.5</v>
      </c>
      <c r="H206">
        <f t="shared" si="19"/>
        <v>41.5</v>
      </c>
      <c r="I206">
        <f t="shared" si="21"/>
        <v>1</v>
      </c>
      <c r="J206">
        <f t="shared" si="22"/>
        <v>82</v>
      </c>
      <c r="K206" s="16">
        <f t="shared" si="23"/>
        <v>0.97590361445783136</v>
      </c>
      <c r="L206">
        <f t="shared" si="24"/>
        <v>40.5</v>
      </c>
    </row>
    <row r="207" spans="1:12" x14ac:dyDescent="0.25">
      <c r="A207" t="s">
        <v>8219</v>
      </c>
      <c r="B207">
        <v>736</v>
      </c>
      <c r="D207" t="s">
        <v>8221</v>
      </c>
      <c r="E207">
        <v>0</v>
      </c>
      <c r="G207">
        <f t="shared" si="20"/>
        <v>368</v>
      </c>
      <c r="H207">
        <f t="shared" si="19"/>
        <v>368</v>
      </c>
      <c r="I207">
        <f t="shared" si="21"/>
        <v>0</v>
      </c>
      <c r="J207">
        <f t="shared" si="22"/>
        <v>736</v>
      </c>
      <c r="K207" s="16">
        <f t="shared" si="23"/>
        <v>1</v>
      </c>
      <c r="L207">
        <f t="shared" si="24"/>
        <v>368</v>
      </c>
    </row>
    <row r="208" spans="1:12" x14ac:dyDescent="0.25">
      <c r="A208" t="s">
        <v>8219</v>
      </c>
      <c r="B208">
        <v>1151</v>
      </c>
      <c r="D208" t="s">
        <v>8221</v>
      </c>
      <c r="E208">
        <v>1</v>
      </c>
      <c r="G208">
        <f t="shared" si="20"/>
        <v>576</v>
      </c>
      <c r="H208">
        <f t="shared" si="19"/>
        <v>576</v>
      </c>
      <c r="I208">
        <f t="shared" si="21"/>
        <v>1</v>
      </c>
      <c r="J208">
        <f t="shared" si="22"/>
        <v>1151</v>
      </c>
      <c r="K208" s="16">
        <f t="shared" si="23"/>
        <v>0.99826388888888884</v>
      </c>
      <c r="L208">
        <f t="shared" si="24"/>
        <v>575</v>
      </c>
    </row>
    <row r="209" spans="1:12" x14ac:dyDescent="0.25">
      <c r="A209" t="s">
        <v>8219</v>
      </c>
      <c r="B209">
        <v>34</v>
      </c>
      <c r="D209" t="s">
        <v>8221</v>
      </c>
      <c r="E209">
        <v>0</v>
      </c>
      <c r="G209">
        <f t="shared" si="20"/>
        <v>17</v>
      </c>
      <c r="H209">
        <f t="shared" si="19"/>
        <v>17</v>
      </c>
      <c r="I209">
        <f t="shared" si="21"/>
        <v>0</v>
      </c>
      <c r="J209">
        <f t="shared" si="22"/>
        <v>34</v>
      </c>
      <c r="K209" s="16">
        <f t="shared" si="23"/>
        <v>1</v>
      </c>
      <c r="L209">
        <f t="shared" si="24"/>
        <v>17</v>
      </c>
    </row>
    <row r="210" spans="1:12" x14ac:dyDescent="0.25">
      <c r="A210" t="s">
        <v>8219</v>
      </c>
      <c r="B210">
        <v>498</v>
      </c>
      <c r="D210" t="s">
        <v>8221</v>
      </c>
      <c r="E210">
        <v>5</v>
      </c>
      <c r="G210">
        <f t="shared" si="20"/>
        <v>251.5</v>
      </c>
      <c r="H210">
        <f t="shared" si="19"/>
        <v>251.5</v>
      </c>
      <c r="I210">
        <f t="shared" si="21"/>
        <v>5</v>
      </c>
      <c r="J210">
        <f t="shared" si="22"/>
        <v>498</v>
      </c>
      <c r="K210" s="16">
        <f t="shared" si="23"/>
        <v>0.98011928429423456</v>
      </c>
      <c r="L210">
        <f t="shared" si="24"/>
        <v>246.5</v>
      </c>
    </row>
    <row r="211" spans="1:12" x14ac:dyDescent="0.25">
      <c r="A211" t="s">
        <v>8219</v>
      </c>
      <c r="B211">
        <v>167</v>
      </c>
      <c r="D211" t="s">
        <v>8221</v>
      </c>
      <c r="E211">
        <v>1</v>
      </c>
      <c r="G211">
        <f t="shared" si="20"/>
        <v>84</v>
      </c>
      <c r="H211">
        <f t="shared" ref="H211:H274" si="25">MEDIAN(B211,E211)</f>
        <v>84</v>
      </c>
      <c r="I211">
        <f t="shared" si="21"/>
        <v>1</v>
      </c>
      <c r="J211">
        <f t="shared" si="22"/>
        <v>167</v>
      </c>
      <c r="K211" s="16">
        <f t="shared" si="23"/>
        <v>0.98809523809523814</v>
      </c>
      <c r="L211">
        <f t="shared" si="24"/>
        <v>83</v>
      </c>
    </row>
    <row r="212" spans="1:12" x14ac:dyDescent="0.25">
      <c r="A212" t="s">
        <v>8219</v>
      </c>
      <c r="B212">
        <v>340</v>
      </c>
      <c r="D212" t="s">
        <v>8221</v>
      </c>
      <c r="E212">
        <v>1</v>
      </c>
      <c r="G212">
        <f t="shared" si="20"/>
        <v>170.5</v>
      </c>
      <c r="H212">
        <f t="shared" si="25"/>
        <v>170.5</v>
      </c>
      <c r="I212">
        <f t="shared" si="21"/>
        <v>1</v>
      </c>
      <c r="J212">
        <f t="shared" si="22"/>
        <v>340</v>
      </c>
      <c r="K212" s="16">
        <f t="shared" si="23"/>
        <v>0.99413489736070382</v>
      </c>
      <c r="L212">
        <f t="shared" si="24"/>
        <v>169.5</v>
      </c>
    </row>
    <row r="213" spans="1:12" x14ac:dyDescent="0.25">
      <c r="A213" t="s">
        <v>8219</v>
      </c>
      <c r="B213">
        <v>438</v>
      </c>
      <c r="D213" t="s">
        <v>8221</v>
      </c>
      <c r="E213">
        <v>2</v>
      </c>
      <c r="G213">
        <f t="shared" si="20"/>
        <v>220</v>
      </c>
      <c r="H213">
        <f t="shared" si="25"/>
        <v>220</v>
      </c>
      <c r="I213">
        <f t="shared" si="21"/>
        <v>2</v>
      </c>
      <c r="J213">
        <f t="shared" si="22"/>
        <v>438</v>
      </c>
      <c r="K213" s="16">
        <f t="shared" si="23"/>
        <v>0.99090909090909096</v>
      </c>
      <c r="L213">
        <f t="shared" si="24"/>
        <v>218</v>
      </c>
    </row>
    <row r="214" spans="1:12" x14ac:dyDescent="0.25">
      <c r="A214" t="s">
        <v>8219</v>
      </c>
      <c r="B214">
        <v>555</v>
      </c>
      <c r="D214" t="s">
        <v>8221</v>
      </c>
      <c r="E214">
        <v>0</v>
      </c>
      <c r="G214">
        <f t="shared" si="20"/>
        <v>277.5</v>
      </c>
      <c r="H214">
        <f t="shared" si="25"/>
        <v>277.5</v>
      </c>
      <c r="I214">
        <f t="shared" si="21"/>
        <v>0</v>
      </c>
      <c r="J214">
        <f t="shared" si="22"/>
        <v>555</v>
      </c>
      <c r="K214" s="16">
        <f t="shared" si="23"/>
        <v>1</v>
      </c>
      <c r="L214">
        <f t="shared" si="24"/>
        <v>277.5</v>
      </c>
    </row>
    <row r="215" spans="1:12" x14ac:dyDescent="0.25">
      <c r="A215" t="s">
        <v>8219</v>
      </c>
      <c r="B215">
        <v>266</v>
      </c>
      <c r="D215" t="s">
        <v>8221</v>
      </c>
      <c r="E215">
        <v>9</v>
      </c>
      <c r="G215">
        <f t="shared" si="20"/>
        <v>137.5</v>
      </c>
      <c r="H215">
        <f t="shared" si="25"/>
        <v>137.5</v>
      </c>
      <c r="I215">
        <f t="shared" si="21"/>
        <v>9</v>
      </c>
      <c r="J215">
        <f t="shared" si="22"/>
        <v>266</v>
      </c>
      <c r="K215" s="16">
        <f t="shared" si="23"/>
        <v>0.93454545454545457</v>
      </c>
      <c r="L215">
        <f t="shared" si="24"/>
        <v>128.5</v>
      </c>
    </row>
    <row r="216" spans="1:12" x14ac:dyDescent="0.25">
      <c r="A216" t="s">
        <v>8219</v>
      </c>
      <c r="B216">
        <v>69</v>
      </c>
      <c r="D216" t="s">
        <v>8221</v>
      </c>
      <c r="E216">
        <v>4</v>
      </c>
      <c r="G216">
        <f t="shared" si="20"/>
        <v>36.5</v>
      </c>
      <c r="H216">
        <f t="shared" si="25"/>
        <v>36.5</v>
      </c>
      <c r="I216">
        <f t="shared" si="21"/>
        <v>4</v>
      </c>
      <c r="J216">
        <f t="shared" si="22"/>
        <v>69</v>
      </c>
      <c r="K216" s="16">
        <f t="shared" si="23"/>
        <v>0.8904109589041096</v>
      </c>
      <c r="L216">
        <f t="shared" si="24"/>
        <v>32.5</v>
      </c>
    </row>
    <row r="217" spans="1:12" x14ac:dyDescent="0.25">
      <c r="A217" t="s">
        <v>8219</v>
      </c>
      <c r="B217">
        <v>80</v>
      </c>
      <c r="D217" t="s">
        <v>8221</v>
      </c>
      <c r="E217">
        <v>4</v>
      </c>
      <c r="G217">
        <f t="shared" si="20"/>
        <v>42</v>
      </c>
      <c r="H217">
        <f t="shared" si="25"/>
        <v>42</v>
      </c>
      <c r="I217">
        <f t="shared" si="21"/>
        <v>4</v>
      </c>
      <c r="J217">
        <f t="shared" si="22"/>
        <v>80</v>
      </c>
      <c r="K217" s="16">
        <f t="shared" si="23"/>
        <v>0.90476190476190477</v>
      </c>
      <c r="L217">
        <f t="shared" si="24"/>
        <v>38</v>
      </c>
    </row>
    <row r="218" spans="1:12" x14ac:dyDescent="0.25">
      <c r="A218" t="s">
        <v>8219</v>
      </c>
      <c r="B218">
        <v>493</v>
      </c>
      <c r="D218" t="s">
        <v>8221</v>
      </c>
      <c r="E218">
        <v>1</v>
      </c>
      <c r="G218">
        <f t="shared" si="20"/>
        <v>247</v>
      </c>
      <c r="H218">
        <f t="shared" si="25"/>
        <v>247</v>
      </c>
      <c r="I218">
        <f t="shared" si="21"/>
        <v>1</v>
      </c>
      <c r="J218">
        <f t="shared" si="22"/>
        <v>493</v>
      </c>
      <c r="K218" s="16">
        <f t="shared" si="23"/>
        <v>0.99595141700404854</v>
      </c>
      <c r="L218">
        <f t="shared" si="24"/>
        <v>246</v>
      </c>
    </row>
    <row r="219" spans="1:12" x14ac:dyDescent="0.25">
      <c r="A219" t="s">
        <v>8219</v>
      </c>
      <c r="B219">
        <v>31</v>
      </c>
      <c r="D219" t="s">
        <v>8221</v>
      </c>
      <c r="E219">
        <v>1</v>
      </c>
      <c r="G219">
        <f t="shared" si="20"/>
        <v>16</v>
      </c>
      <c r="H219">
        <f t="shared" si="25"/>
        <v>16</v>
      </c>
      <c r="I219">
        <f t="shared" si="21"/>
        <v>1</v>
      </c>
      <c r="J219">
        <f t="shared" si="22"/>
        <v>31</v>
      </c>
      <c r="K219" s="16">
        <f t="shared" si="23"/>
        <v>0.9375</v>
      </c>
      <c r="L219">
        <f t="shared" si="24"/>
        <v>15</v>
      </c>
    </row>
    <row r="220" spans="1:12" x14ac:dyDescent="0.25">
      <c r="A220" t="s">
        <v>8219</v>
      </c>
      <c r="B220">
        <v>236</v>
      </c>
      <c r="D220" t="s">
        <v>8221</v>
      </c>
      <c r="E220">
        <v>7</v>
      </c>
      <c r="G220">
        <f t="shared" si="20"/>
        <v>121.5</v>
      </c>
      <c r="H220">
        <f t="shared" si="25"/>
        <v>121.5</v>
      </c>
      <c r="I220">
        <f t="shared" si="21"/>
        <v>7</v>
      </c>
      <c r="J220">
        <f t="shared" si="22"/>
        <v>236</v>
      </c>
      <c r="K220" s="16">
        <f t="shared" si="23"/>
        <v>0.9423868312757202</v>
      </c>
      <c r="L220">
        <f t="shared" si="24"/>
        <v>114.5</v>
      </c>
    </row>
    <row r="221" spans="1:12" x14ac:dyDescent="0.25">
      <c r="A221" t="s">
        <v>8219</v>
      </c>
      <c r="B221">
        <v>89</v>
      </c>
      <c r="D221" t="s">
        <v>8221</v>
      </c>
      <c r="E221">
        <v>5</v>
      </c>
      <c r="G221">
        <f t="shared" si="20"/>
        <v>47</v>
      </c>
      <c r="H221">
        <f t="shared" si="25"/>
        <v>47</v>
      </c>
      <c r="I221">
        <f t="shared" si="21"/>
        <v>5</v>
      </c>
      <c r="J221">
        <f t="shared" si="22"/>
        <v>89</v>
      </c>
      <c r="K221" s="16">
        <f t="shared" si="23"/>
        <v>0.8936170212765957</v>
      </c>
      <c r="L221">
        <f t="shared" si="24"/>
        <v>42</v>
      </c>
    </row>
    <row r="222" spans="1:12" x14ac:dyDescent="0.25">
      <c r="A222" t="s">
        <v>8219</v>
      </c>
      <c r="B222">
        <v>299</v>
      </c>
      <c r="D222" t="s">
        <v>8221</v>
      </c>
      <c r="E222">
        <v>1</v>
      </c>
      <c r="G222">
        <f t="shared" si="20"/>
        <v>150</v>
      </c>
      <c r="H222">
        <f t="shared" si="25"/>
        <v>150</v>
      </c>
      <c r="I222">
        <f t="shared" si="21"/>
        <v>1</v>
      </c>
      <c r="J222">
        <f t="shared" si="22"/>
        <v>299</v>
      </c>
      <c r="K222" s="16">
        <f t="shared" si="23"/>
        <v>0.99333333333333329</v>
      </c>
      <c r="L222">
        <f t="shared" si="24"/>
        <v>149</v>
      </c>
    </row>
    <row r="223" spans="1:12" x14ac:dyDescent="0.25">
      <c r="A223" t="s">
        <v>8219</v>
      </c>
      <c r="B223">
        <v>55</v>
      </c>
      <c r="D223" t="s">
        <v>8221</v>
      </c>
      <c r="E223">
        <v>0</v>
      </c>
      <c r="G223">
        <f t="shared" si="20"/>
        <v>27.5</v>
      </c>
      <c r="H223">
        <f t="shared" si="25"/>
        <v>27.5</v>
      </c>
      <c r="I223">
        <f t="shared" si="21"/>
        <v>0</v>
      </c>
      <c r="J223">
        <f t="shared" si="22"/>
        <v>55</v>
      </c>
      <c r="K223" s="16">
        <f t="shared" si="23"/>
        <v>1</v>
      </c>
      <c r="L223">
        <f t="shared" si="24"/>
        <v>27.5</v>
      </c>
    </row>
    <row r="224" spans="1:12" x14ac:dyDescent="0.25">
      <c r="A224" t="s">
        <v>8219</v>
      </c>
      <c r="B224">
        <v>325</v>
      </c>
      <c r="D224" t="s">
        <v>8221</v>
      </c>
      <c r="E224">
        <v>0</v>
      </c>
      <c r="G224">
        <f t="shared" si="20"/>
        <v>162.5</v>
      </c>
      <c r="H224">
        <f t="shared" si="25"/>
        <v>162.5</v>
      </c>
      <c r="I224">
        <f t="shared" si="21"/>
        <v>0</v>
      </c>
      <c r="J224">
        <f t="shared" si="22"/>
        <v>325</v>
      </c>
      <c r="K224" s="16">
        <f t="shared" si="23"/>
        <v>1</v>
      </c>
      <c r="L224">
        <f t="shared" si="24"/>
        <v>162.5</v>
      </c>
    </row>
    <row r="225" spans="1:12" x14ac:dyDescent="0.25">
      <c r="A225" t="s">
        <v>8219</v>
      </c>
      <c r="B225">
        <v>524</v>
      </c>
      <c r="D225" t="s">
        <v>8221</v>
      </c>
      <c r="E225">
        <v>1</v>
      </c>
      <c r="G225">
        <f t="shared" si="20"/>
        <v>262.5</v>
      </c>
      <c r="H225">
        <f t="shared" si="25"/>
        <v>262.5</v>
      </c>
      <c r="I225">
        <f t="shared" si="21"/>
        <v>1</v>
      </c>
      <c r="J225">
        <f t="shared" si="22"/>
        <v>524</v>
      </c>
      <c r="K225" s="16">
        <f t="shared" si="23"/>
        <v>0.99619047619047618</v>
      </c>
      <c r="L225">
        <f t="shared" si="24"/>
        <v>261.5</v>
      </c>
    </row>
    <row r="226" spans="1:12" x14ac:dyDescent="0.25">
      <c r="A226" t="s">
        <v>8219</v>
      </c>
      <c r="B226">
        <v>285</v>
      </c>
      <c r="D226" t="s">
        <v>8221</v>
      </c>
      <c r="E226">
        <v>2</v>
      </c>
      <c r="G226">
        <f t="shared" si="20"/>
        <v>143.5</v>
      </c>
      <c r="H226">
        <f t="shared" si="25"/>
        <v>143.5</v>
      </c>
      <c r="I226">
        <f t="shared" si="21"/>
        <v>2</v>
      </c>
      <c r="J226">
        <f t="shared" si="22"/>
        <v>285</v>
      </c>
      <c r="K226" s="16">
        <f t="shared" si="23"/>
        <v>0.98606271777003485</v>
      </c>
      <c r="L226">
        <f t="shared" si="24"/>
        <v>141.5</v>
      </c>
    </row>
    <row r="227" spans="1:12" x14ac:dyDescent="0.25">
      <c r="A227" t="s">
        <v>8219</v>
      </c>
      <c r="B227">
        <v>179</v>
      </c>
      <c r="D227" t="s">
        <v>8221</v>
      </c>
      <c r="E227">
        <v>0</v>
      </c>
      <c r="G227">
        <f t="shared" si="20"/>
        <v>89.5</v>
      </c>
      <c r="H227">
        <f t="shared" si="25"/>
        <v>89.5</v>
      </c>
      <c r="I227">
        <f t="shared" si="21"/>
        <v>0</v>
      </c>
      <c r="J227">
        <f t="shared" si="22"/>
        <v>179</v>
      </c>
      <c r="K227" s="16">
        <f t="shared" si="23"/>
        <v>1</v>
      </c>
      <c r="L227">
        <f t="shared" si="24"/>
        <v>89.5</v>
      </c>
    </row>
    <row r="228" spans="1:12" x14ac:dyDescent="0.25">
      <c r="A228" t="s">
        <v>8219</v>
      </c>
      <c r="B228">
        <v>188</v>
      </c>
      <c r="D228" t="s">
        <v>8221</v>
      </c>
      <c r="E228">
        <v>4</v>
      </c>
      <c r="G228">
        <f t="shared" si="20"/>
        <v>96</v>
      </c>
      <c r="H228">
        <f t="shared" si="25"/>
        <v>96</v>
      </c>
      <c r="I228">
        <f t="shared" si="21"/>
        <v>4</v>
      </c>
      <c r="J228">
        <f t="shared" si="22"/>
        <v>188</v>
      </c>
      <c r="K228" s="16">
        <f t="shared" si="23"/>
        <v>0.95833333333333337</v>
      </c>
      <c r="L228">
        <f t="shared" si="24"/>
        <v>92</v>
      </c>
    </row>
    <row r="229" spans="1:12" x14ac:dyDescent="0.25">
      <c r="A229" t="s">
        <v>8219</v>
      </c>
      <c r="B229">
        <v>379</v>
      </c>
      <c r="D229" t="s">
        <v>8221</v>
      </c>
      <c r="E229">
        <v>7</v>
      </c>
      <c r="G229">
        <f t="shared" si="20"/>
        <v>193</v>
      </c>
      <c r="H229">
        <f t="shared" si="25"/>
        <v>193</v>
      </c>
      <c r="I229">
        <f t="shared" si="21"/>
        <v>7</v>
      </c>
      <c r="J229">
        <f t="shared" si="22"/>
        <v>379</v>
      </c>
      <c r="K229" s="16">
        <f t="shared" si="23"/>
        <v>0.96373056994818651</v>
      </c>
      <c r="L229">
        <f t="shared" si="24"/>
        <v>186</v>
      </c>
    </row>
    <row r="230" spans="1:12" x14ac:dyDescent="0.25">
      <c r="A230" t="s">
        <v>8219</v>
      </c>
      <c r="B230">
        <v>119</v>
      </c>
      <c r="D230" t="s">
        <v>8221</v>
      </c>
      <c r="E230">
        <v>2</v>
      </c>
      <c r="G230">
        <f t="shared" si="20"/>
        <v>60.5</v>
      </c>
      <c r="H230">
        <f t="shared" si="25"/>
        <v>60.5</v>
      </c>
      <c r="I230">
        <f t="shared" si="21"/>
        <v>2</v>
      </c>
      <c r="J230">
        <f t="shared" si="22"/>
        <v>119</v>
      </c>
      <c r="K230" s="16">
        <f t="shared" si="23"/>
        <v>0.96694214876033058</v>
      </c>
      <c r="L230">
        <f t="shared" si="24"/>
        <v>58.5</v>
      </c>
    </row>
    <row r="231" spans="1:12" x14ac:dyDescent="0.25">
      <c r="A231" t="s">
        <v>8219</v>
      </c>
      <c r="B231">
        <v>167</v>
      </c>
      <c r="D231" t="s">
        <v>8221</v>
      </c>
      <c r="E231">
        <v>1</v>
      </c>
      <c r="G231">
        <f t="shared" si="20"/>
        <v>84</v>
      </c>
      <c r="H231">
        <f t="shared" si="25"/>
        <v>84</v>
      </c>
      <c r="I231">
        <f t="shared" si="21"/>
        <v>1</v>
      </c>
      <c r="J231">
        <f t="shared" si="22"/>
        <v>167</v>
      </c>
      <c r="K231" s="16">
        <f t="shared" si="23"/>
        <v>0.98809523809523814</v>
      </c>
      <c r="L231">
        <f t="shared" si="24"/>
        <v>83</v>
      </c>
    </row>
    <row r="232" spans="1:12" x14ac:dyDescent="0.25">
      <c r="A232" t="s">
        <v>8219</v>
      </c>
      <c r="B232">
        <v>221</v>
      </c>
      <c r="D232" t="s">
        <v>8221</v>
      </c>
      <c r="E232">
        <v>9</v>
      </c>
      <c r="G232">
        <f t="shared" si="20"/>
        <v>115</v>
      </c>
      <c r="H232">
        <f t="shared" si="25"/>
        <v>115</v>
      </c>
      <c r="I232">
        <f t="shared" si="21"/>
        <v>9</v>
      </c>
      <c r="J232">
        <f t="shared" si="22"/>
        <v>221</v>
      </c>
      <c r="K232" s="16">
        <f t="shared" si="23"/>
        <v>0.92173913043478262</v>
      </c>
      <c r="L232">
        <f t="shared" si="24"/>
        <v>106</v>
      </c>
    </row>
    <row r="233" spans="1:12" x14ac:dyDescent="0.25">
      <c r="A233" t="s">
        <v>8219</v>
      </c>
      <c r="B233">
        <v>964</v>
      </c>
      <c r="D233" t="s">
        <v>8221</v>
      </c>
      <c r="E233">
        <v>2</v>
      </c>
      <c r="G233">
        <f t="shared" si="20"/>
        <v>483</v>
      </c>
      <c r="H233">
        <f t="shared" si="25"/>
        <v>483</v>
      </c>
      <c r="I233">
        <f t="shared" si="21"/>
        <v>2</v>
      </c>
      <c r="J233">
        <f t="shared" si="22"/>
        <v>964</v>
      </c>
      <c r="K233" s="16">
        <f t="shared" si="23"/>
        <v>0.99585921325051763</v>
      </c>
      <c r="L233">
        <f t="shared" si="24"/>
        <v>481</v>
      </c>
    </row>
    <row r="234" spans="1:12" x14ac:dyDescent="0.25">
      <c r="A234" t="s">
        <v>8219</v>
      </c>
      <c r="B234">
        <v>286</v>
      </c>
      <c r="D234" t="s">
        <v>8221</v>
      </c>
      <c r="E234">
        <v>1</v>
      </c>
      <c r="G234">
        <f t="shared" si="20"/>
        <v>143.5</v>
      </c>
      <c r="H234">
        <f t="shared" si="25"/>
        <v>143.5</v>
      </c>
      <c r="I234">
        <f t="shared" si="21"/>
        <v>1</v>
      </c>
      <c r="J234">
        <f t="shared" si="22"/>
        <v>286</v>
      </c>
      <c r="K234" s="16">
        <f t="shared" si="23"/>
        <v>0.99303135888501737</v>
      </c>
      <c r="L234">
        <f t="shared" si="24"/>
        <v>142.5</v>
      </c>
    </row>
    <row r="235" spans="1:12" x14ac:dyDescent="0.25">
      <c r="A235" t="s">
        <v>8219</v>
      </c>
      <c r="B235">
        <v>613</v>
      </c>
      <c r="D235" t="s">
        <v>8221</v>
      </c>
      <c r="E235">
        <v>7</v>
      </c>
      <c r="G235">
        <f t="shared" si="20"/>
        <v>310</v>
      </c>
      <c r="H235">
        <f t="shared" si="25"/>
        <v>310</v>
      </c>
      <c r="I235">
        <f t="shared" si="21"/>
        <v>7</v>
      </c>
      <c r="J235">
        <f t="shared" si="22"/>
        <v>613</v>
      </c>
      <c r="K235" s="16">
        <f t="shared" si="23"/>
        <v>0.97741935483870968</v>
      </c>
      <c r="L235">
        <f t="shared" si="24"/>
        <v>303</v>
      </c>
    </row>
    <row r="236" spans="1:12" x14ac:dyDescent="0.25">
      <c r="A236" t="s">
        <v>8219</v>
      </c>
      <c r="B236">
        <v>29</v>
      </c>
      <c r="D236" t="s">
        <v>8221</v>
      </c>
      <c r="E236">
        <v>2</v>
      </c>
      <c r="G236">
        <f t="shared" si="20"/>
        <v>15.5</v>
      </c>
      <c r="H236">
        <f t="shared" si="25"/>
        <v>15.5</v>
      </c>
      <c r="I236">
        <f t="shared" si="21"/>
        <v>2</v>
      </c>
      <c r="J236">
        <f t="shared" si="22"/>
        <v>29</v>
      </c>
      <c r="K236" s="16">
        <f t="shared" si="23"/>
        <v>0.87096774193548387</v>
      </c>
      <c r="L236">
        <f t="shared" si="24"/>
        <v>13.5</v>
      </c>
    </row>
    <row r="237" spans="1:12" x14ac:dyDescent="0.25">
      <c r="A237" t="s">
        <v>8219</v>
      </c>
      <c r="B237">
        <v>165</v>
      </c>
      <c r="D237" t="s">
        <v>8221</v>
      </c>
      <c r="E237">
        <v>8</v>
      </c>
      <c r="G237">
        <f t="shared" si="20"/>
        <v>86.5</v>
      </c>
      <c r="H237">
        <f t="shared" si="25"/>
        <v>86.5</v>
      </c>
      <c r="I237">
        <f t="shared" si="21"/>
        <v>8</v>
      </c>
      <c r="J237">
        <f t="shared" si="22"/>
        <v>165</v>
      </c>
      <c r="K237" s="16">
        <f t="shared" si="23"/>
        <v>0.90751445086705207</v>
      </c>
      <c r="L237">
        <f t="shared" si="24"/>
        <v>78.5</v>
      </c>
    </row>
    <row r="238" spans="1:12" x14ac:dyDescent="0.25">
      <c r="A238" t="s">
        <v>8219</v>
      </c>
      <c r="B238">
        <v>97</v>
      </c>
      <c r="D238" t="s">
        <v>8221</v>
      </c>
      <c r="E238">
        <v>2</v>
      </c>
      <c r="G238">
        <f t="shared" si="20"/>
        <v>49.5</v>
      </c>
      <c r="H238">
        <f t="shared" si="25"/>
        <v>49.5</v>
      </c>
      <c r="I238">
        <f t="shared" si="21"/>
        <v>2</v>
      </c>
      <c r="J238">
        <f t="shared" si="22"/>
        <v>97</v>
      </c>
      <c r="K238" s="16">
        <f t="shared" si="23"/>
        <v>0.95959595959595956</v>
      </c>
      <c r="L238">
        <f t="shared" si="24"/>
        <v>47.5</v>
      </c>
    </row>
    <row r="239" spans="1:12" x14ac:dyDescent="0.25">
      <c r="A239" t="s">
        <v>8219</v>
      </c>
      <c r="B239">
        <v>303</v>
      </c>
      <c r="D239" t="s">
        <v>8221</v>
      </c>
      <c r="E239">
        <v>2</v>
      </c>
      <c r="G239">
        <f t="shared" si="20"/>
        <v>152.5</v>
      </c>
      <c r="H239">
        <f t="shared" si="25"/>
        <v>152.5</v>
      </c>
      <c r="I239">
        <f t="shared" si="21"/>
        <v>2</v>
      </c>
      <c r="J239">
        <f t="shared" si="22"/>
        <v>303</v>
      </c>
      <c r="K239" s="16">
        <f t="shared" si="23"/>
        <v>0.9868852459016394</v>
      </c>
      <c r="L239">
        <f t="shared" si="24"/>
        <v>150.5</v>
      </c>
    </row>
    <row r="240" spans="1:12" x14ac:dyDescent="0.25">
      <c r="A240" t="s">
        <v>8219</v>
      </c>
      <c r="B240">
        <v>267</v>
      </c>
      <c r="D240" t="s">
        <v>8221</v>
      </c>
      <c r="E240">
        <v>7</v>
      </c>
      <c r="G240">
        <f t="shared" si="20"/>
        <v>137</v>
      </c>
      <c r="H240">
        <f t="shared" si="25"/>
        <v>137</v>
      </c>
      <c r="I240">
        <f t="shared" si="21"/>
        <v>7</v>
      </c>
      <c r="J240">
        <f t="shared" si="22"/>
        <v>267</v>
      </c>
      <c r="K240" s="16">
        <f t="shared" si="23"/>
        <v>0.94890510948905105</v>
      </c>
      <c r="L240">
        <f t="shared" si="24"/>
        <v>130</v>
      </c>
    </row>
    <row r="241" spans="1:12" x14ac:dyDescent="0.25">
      <c r="A241" t="s">
        <v>8219</v>
      </c>
      <c r="B241">
        <v>302</v>
      </c>
      <c r="D241" t="s">
        <v>8221</v>
      </c>
      <c r="E241">
        <v>2</v>
      </c>
      <c r="G241">
        <f t="shared" si="20"/>
        <v>152</v>
      </c>
      <c r="H241">
        <f t="shared" si="25"/>
        <v>152</v>
      </c>
      <c r="I241">
        <f t="shared" si="21"/>
        <v>2</v>
      </c>
      <c r="J241">
        <f t="shared" si="22"/>
        <v>302</v>
      </c>
      <c r="K241" s="16">
        <f t="shared" si="23"/>
        <v>0.98684210526315785</v>
      </c>
      <c r="L241">
        <f t="shared" si="24"/>
        <v>150</v>
      </c>
    </row>
    <row r="242" spans="1:12" x14ac:dyDescent="0.25">
      <c r="A242" t="s">
        <v>8219</v>
      </c>
      <c r="B242">
        <v>87</v>
      </c>
      <c r="D242" t="s">
        <v>8221</v>
      </c>
      <c r="E242">
        <v>18</v>
      </c>
      <c r="G242">
        <f t="shared" si="20"/>
        <v>52.5</v>
      </c>
      <c r="H242">
        <f t="shared" si="25"/>
        <v>52.5</v>
      </c>
      <c r="I242">
        <f t="shared" si="21"/>
        <v>18</v>
      </c>
      <c r="J242">
        <f t="shared" si="22"/>
        <v>87</v>
      </c>
      <c r="K242" s="16">
        <f t="shared" si="23"/>
        <v>0.65714285714285714</v>
      </c>
      <c r="L242">
        <f t="shared" si="24"/>
        <v>34.5</v>
      </c>
    </row>
    <row r="243" spans="1:12" x14ac:dyDescent="0.25">
      <c r="A243" t="s">
        <v>8219</v>
      </c>
      <c r="B243">
        <v>354</v>
      </c>
      <c r="D243" t="s">
        <v>8221</v>
      </c>
      <c r="E243">
        <v>9</v>
      </c>
      <c r="G243">
        <f t="shared" si="20"/>
        <v>181.5</v>
      </c>
      <c r="H243">
        <f t="shared" si="25"/>
        <v>181.5</v>
      </c>
      <c r="I243">
        <f t="shared" si="21"/>
        <v>9</v>
      </c>
      <c r="J243">
        <f t="shared" si="22"/>
        <v>354</v>
      </c>
      <c r="K243" s="16">
        <f t="shared" si="23"/>
        <v>0.95041322314049592</v>
      </c>
      <c r="L243">
        <f t="shared" si="24"/>
        <v>172.5</v>
      </c>
    </row>
    <row r="244" spans="1:12" x14ac:dyDescent="0.25">
      <c r="A244" t="s">
        <v>8219</v>
      </c>
      <c r="B244">
        <v>86</v>
      </c>
      <c r="D244" t="s">
        <v>8221</v>
      </c>
      <c r="E244">
        <v>4</v>
      </c>
      <c r="G244">
        <f t="shared" si="20"/>
        <v>45</v>
      </c>
      <c r="H244">
        <f t="shared" si="25"/>
        <v>45</v>
      </c>
      <c r="I244">
        <f t="shared" si="21"/>
        <v>4</v>
      </c>
      <c r="J244">
        <f t="shared" si="22"/>
        <v>86</v>
      </c>
      <c r="K244" s="16">
        <f t="shared" si="23"/>
        <v>0.91111111111111109</v>
      </c>
      <c r="L244">
        <f t="shared" si="24"/>
        <v>41</v>
      </c>
    </row>
    <row r="245" spans="1:12" x14ac:dyDescent="0.25">
      <c r="A245" t="s">
        <v>8219</v>
      </c>
      <c r="B245">
        <v>26</v>
      </c>
      <c r="D245" t="s">
        <v>8221</v>
      </c>
      <c r="E245">
        <v>7</v>
      </c>
      <c r="G245">
        <f t="shared" si="20"/>
        <v>16.5</v>
      </c>
      <c r="H245">
        <f t="shared" si="25"/>
        <v>16.5</v>
      </c>
      <c r="I245">
        <f t="shared" si="21"/>
        <v>7</v>
      </c>
      <c r="J245">
        <f t="shared" si="22"/>
        <v>26</v>
      </c>
      <c r="K245" s="16">
        <f t="shared" si="23"/>
        <v>0.5757575757575758</v>
      </c>
      <c r="L245">
        <f t="shared" si="24"/>
        <v>9.5</v>
      </c>
    </row>
    <row r="246" spans="1:12" x14ac:dyDescent="0.25">
      <c r="A246" t="s">
        <v>8219</v>
      </c>
      <c r="B246">
        <v>113</v>
      </c>
      <c r="D246" t="s">
        <v>8221</v>
      </c>
      <c r="E246">
        <v>29</v>
      </c>
      <c r="G246">
        <f t="shared" si="20"/>
        <v>71</v>
      </c>
      <c r="H246">
        <f t="shared" si="25"/>
        <v>71</v>
      </c>
      <c r="I246">
        <f t="shared" si="21"/>
        <v>29</v>
      </c>
      <c r="J246">
        <f t="shared" si="22"/>
        <v>113</v>
      </c>
      <c r="K246" s="16">
        <f t="shared" si="23"/>
        <v>0.59154929577464788</v>
      </c>
      <c r="L246">
        <f t="shared" si="24"/>
        <v>42</v>
      </c>
    </row>
    <row r="247" spans="1:12" x14ac:dyDescent="0.25">
      <c r="A247" t="s">
        <v>8219</v>
      </c>
      <c r="B247">
        <v>65</v>
      </c>
      <c r="D247" t="s">
        <v>8221</v>
      </c>
      <c r="E247">
        <v>12</v>
      </c>
      <c r="G247">
        <f t="shared" si="20"/>
        <v>38.5</v>
      </c>
      <c r="H247">
        <f t="shared" si="25"/>
        <v>38.5</v>
      </c>
      <c r="I247">
        <f t="shared" si="21"/>
        <v>12</v>
      </c>
      <c r="J247">
        <f t="shared" si="22"/>
        <v>65</v>
      </c>
      <c r="K247" s="16">
        <f t="shared" si="23"/>
        <v>0.68831168831168832</v>
      </c>
      <c r="L247">
        <f t="shared" si="24"/>
        <v>26.5</v>
      </c>
    </row>
    <row r="248" spans="1:12" x14ac:dyDescent="0.25">
      <c r="A248" t="s">
        <v>8219</v>
      </c>
      <c r="B248">
        <v>134</v>
      </c>
      <c r="D248" t="s">
        <v>8221</v>
      </c>
      <c r="E248">
        <v>4</v>
      </c>
      <c r="G248">
        <f t="shared" si="20"/>
        <v>69</v>
      </c>
      <c r="H248">
        <f t="shared" si="25"/>
        <v>69</v>
      </c>
      <c r="I248">
        <f t="shared" si="21"/>
        <v>4</v>
      </c>
      <c r="J248">
        <f t="shared" si="22"/>
        <v>134</v>
      </c>
      <c r="K248" s="16">
        <f t="shared" si="23"/>
        <v>0.94202898550724634</v>
      </c>
      <c r="L248">
        <f t="shared" si="24"/>
        <v>65</v>
      </c>
    </row>
    <row r="249" spans="1:12" x14ac:dyDescent="0.25">
      <c r="A249" t="s">
        <v>8219</v>
      </c>
      <c r="B249">
        <v>119</v>
      </c>
      <c r="D249" t="s">
        <v>8221</v>
      </c>
      <c r="E249">
        <v>28</v>
      </c>
      <c r="G249">
        <f t="shared" si="20"/>
        <v>73.5</v>
      </c>
      <c r="H249">
        <f t="shared" si="25"/>
        <v>73.5</v>
      </c>
      <c r="I249">
        <f t="shared" si="21"/>
        <v>28</v>
      </c>
      <c r="J249">
        <f t="shared" si="22"/>
        <v>119</v>
      </c>
      <c r="K249" s="16">
        <f t="shared" si="23"/>
        <v>0.61904761904761907</v>
      </c>
      <c r="L249">
        <f t="shared" si="24"/>
        <v>45.5</v>
      </c>
    </row>
    <row r="250" spans="1:12" x14ac:dyDescent="0.25">
      <c r="A250" t="s">
        <v>8219</v>
      </c>
      <c r="B250">
        <v>159</v>
      </c>
      <c r="D250" t="s">
        <v>8221</v>
      </c>
      <c r="E250">
        <v>25</v>
      </c>
      <c r="G250">
        <f t="shared" si="20"/>
        <v>92</v>
      </c>
      <c r="H250">
        <f t="shared" si="25"/>
        <v>92</v>
      </c>
      <c r="I250">
        <f t="shared" si="21"/>
        <v>25</v>
      </c>
      <c r="J250">
        <f t="shared" si="22"/>
        <v>159</v>
      </c>
      <c r="K250" s="16">
        <f t="shared" si="23"/>
        <v>0.72826086956521741</v>
      </c>
      <c r="L250">
        <f t="shared" si="24"/>
        <v>67</v>
      </c>
    </row>
    <row r="251" spans="1:12" x14ac:dyDescent="0.25">
      <c r="A251" t="s">
        <v>8219</v>
      </c>
      <c r="B251">
        <v>167</v>
      </c>
      <c r="D251" t="s">
        <v>8221</v>
      </c>
      <c r="E251">
        <v>28</v>
      </c>
      <c r="G251">
        <f t="shared" si="20"/>
        <v>97.5</v>
      </c>
      <c r="H251">
        <f t="shared" si="25"/>
        <v>97.5</v>
      </c>
      <c r="I251">
        <f t="shared" si="21"/>
        <v>28</v>
      </c>
      <c r="J251">
        <f t="shared" si="22"/>
        <v>167</v>
      </c>
      <c r="K251" s="16">
        <f t="shared" si="23"/>
        <v>0.71282051282051284</v>
      </c>
      <c r="L251">
        <f t="shared" si="24"/>
        <v>69.5</v>
      </c>
    </row>
    <row r="252" spans="1:12" x14ac:dyDescent="0.25">
      <c r="A252" t="s">
        <v>8219</v>
      </c>
      <c r="B252">
        <v>43</v>
      </c>
      <c r="D252" t="s">
        <v>8221</v>
      </c>
      <c r="E252">
        <v>310</v>
      </c>
      <c r="G252">
        <f t="shared" si="20"/>
        <v>176.5</v>
      </c>
      <c r="H252">
        <f t="shared" si="25"/>
        <v>176.5</v>
      </c>
      <c r="I252">
        <f t="shared" si="21"/>
        <v>43</v>
      </c>
      <c r="J252">
        <f t="shared" si="22"/>
        <v>310</v>
      </c>
      <c r="K252" s="16">
        <f t="shared" si="23"/>
        <v>-0.75637393767705385</v>
      </c>
      <c r="L252">
        <f t="shared" si="24"/>
        <v>133.5</v>
      </c>
    </row>
    <row r="253" spans="1:12" x14ac:dyDescent="0.25">
      <c r="A253" t="s">
        <v>8219</v>
      </c>
      <c r="B253">
        <v>1062</v>
      </c>
      <c r="D253" t="s">
        <v>8221</v>
      </c>
      <c r="E253">
        <v>15</v>
      </c>
      <c r="G253">
        <f t="shared" si="20"/>
        <v>538.5</v>
      </c>
      <c r="H253">
        <f t="shared" si="25"/>
        <v>538.5</v>
      </c>
      <c r="I253">
        <f t="shared" si="21"/>
        <v>15</v>
      </c>
      <c r="J253">
        <f t="shared" si="22"/>
        <v>1062</v>
      </c>
      <c r="K253" s="16">
        <f t="shared" si="23"/>
        <v>0.97214484679665736</v>
      </c>
      <c r="L253">
        <f t="shared" si="24"/>
        <v>523.5</v>
      </c>
    </row>
    <row r="254" spans="1:12" x14ac:dyDescent="0.25">
      <c r="A254" t="s">
        <v>8219</v>
      </c>
      <c r="B254">
        <v>9</v>
      </c>
      <c r="D254" t="s">
        <v>8221</v>
      </c>
      <c r="E254">
        <v>215</v>
      </c>
      <c r="G254">
        <f t="shared" si="20"/>
        <v>112</v>
      </c>
      <c r="H254">
        <f t="shared" si="25"/>
        <v>112</v>
      </c>
      <c r="I254">
        <f t="shared" si="21"/>
        <v>9</v>
      </c>
      <c r="J254">
        <f t="shared" si="22"/>
        <v>215</v>
      </c>
      <c r="K254" s="16">
        <f t="shared" si="23"/>
        <v>-0.9196428571428571</v>
      </c>
      <c r="L254">
        <f t="shared" si="24"/>
        <v>103</v>
      </c>
    </row>
    <row r="255" spans="1:12" x14ac:dyDescent="0.25">
      <c r="A255" t="s">
        <v>8219</v>
      </c>
      <c r="B255">
        <v>89</v>
      </c>
      <c r="D255" t="s">
        <v>8221</v>
      </c>
      <c r="E255">
        <v>3</v>
      </c>
      <c r="G255">
        <f t="shared" si="20"/>
        <v>46</v>
      </c>
      <c r="H255">
        <f t="shared" si="25"/>
        <v>46</v>
      </c>
      <c r="I255">
        <f t="shared" si="21"/>
        <v>3</v>
      </c>
      <c r="J255">
        <f t="shared" si="22"/>
        <v>89</v>
      </c>
      <c r="K255" s="16">
        <f t="shared" si="23"/>
        <v>0.93478260869565222</v>
      </c>
      <c r="L255">
        <f t="shared" si="24"/>
        <v>43</v>
      </c>
    </row>
    <row r="256" spans="1:12" x14ac:dyDescent="0.25">
      <c r="A256" t="s">
        <v>8219</v>
      </c>
      <c r="B256">
        <v>174</v>
      </c>
      <c r="D256" t="s">
        <v>8221</v>
      </c>
      <c r="E256">
        <v>2</v>
      </c>
      <c r="G256">
        <f t="shared" si="20"/>
        <v>88</v>
      </c>
      <c r="H256">
        <f t="shared" si="25"/>
        <v>88</v>
      </c>
      <c r="I256">
        <f t="shared" si="21"/>
        <v>2</v>
      </c>
      <c r="J256">
        <f t="shared" si="22"/>
        <v>174</v>
      </c>
      <c r="K256" s="16">
        <f t="shared" si="23"/>
        <v>0.97727272727272729</v>
      </c>
      <c r="L256">
        <f t="shared" si="24"/>
        <v>86</v>
      </c>
    </row>
    <row r="257" spans="1:12" x14ac:dyDescent="0.25">
      <c r="A257" t="s">
        <v>8219</v>
      </c>
      <c r="B257">
        <v>14</v>
      </c>
      <c r="D257" t="s">
        <v>8221</v>
      </c>
      <c r="E257">
        <v>26</v>
      </c>
      <c r="G257">
        <f t="shared" si="20"/>
        <v>20</v>
      </c>
      <c r="H257">
        <f t="shared" si="25"/>
        <v>20</v>
      </c>
      <c r="I257">
        <f t="shared" si="21"/>
        <v>14</v>
      </c>
      <c r="J257">
        <f t="shared" si="22"/>
        <v>26</v>
      </c>
      <c r="K257" s="16">
        <f t="shared" si="23"/>
        <v>-0.3</v>
      </c>
      <c r="L257">
        <f t="shared" si="24"/>
        <v>6</v>
      </c>
    </row>
    <row r="258" spans="1:12" x14ac:dyDescent="0.25">
      <c r="A258" t="s">
        <v>8219</v>
      </c>
      <c r="B258">
        <v>48</v>
      </c>
      <c r="D258" t="s">
        <v>8221</v>
      </c>
      <c r="E258">
        <v>24</v>
      </c>
      <c r="G258">
        <f t="shared" si="20"/>
        <v>36</v>
      </c>
      <c r="H258">
        <f t="shared" si="25"/>
        <v>36</v>
      </c>
      <c r="I258">
        <f t="shared" si="21"/>
        <v>24</v>
      </c>
      <c r="J258">
        <f t="shared" si="22"/>
        <v>48</v>
      </c>
      <c r="K258" s="16">
        <f t="shared" si="23"/>
        <v>0.33333333333333331</v>
      </c>
      <c r="L258">
        <f t="shared" si="24"/>
        <v>12</v>
      </c>
    </row>
    <row r="259" spans="1:12" x14ac:dyDescent="0.25">
      <c r="A259" t="s">
        <v>8219</v>
      </c>
      <c r="B259">
        <v>133</v>
      </c>
      <c r="D259" t="s">
        <v>8221</v>
      </c>
      <c r="E259">
        <v>96</v>
      </c>
      <c r="G259">
        <f t="shared" ref="G259:G322" si="26">AVERAGE(B259,E259)</f>
        <v>114.5</v>
      </c>
      <c r="H259">
        <f t="shared" si="25"/>
        <v>114.5</v>
      </c>
      <c r="I259">
        <f t="shared" ref="I259:I322" si="27">MIN(B259,E259)</f>
        <v>96</v>
      </c>
      <c r="J259">
        <f t="shared" ref="J259:J322" si="28">MAX(B259,E259)</f>
        <v>133</v>
      </c>
      <c r="K259" s="16">
        <f t="shared" ref="K259:K322" si="29">(B259-E259)/(B259+E259)</f>
        <v>0.16157205240174671</v>
      </c>
      <c r="L259">
        <f t="shared" ref="L259:L322" si="30">_xlfn.STDEV.P(B259,E259)</f>
        <v>18.5</v>
      </c>
    </row>
    <row r="260" spans="1:12" x14ac:dyDescent="0.25">
      <c r="A260" t="s">
        <v>8219</v>
      </c>
      <c r="B260">
        <v>83</v>
      </c>
      <c r="D260" t="s">
        <v>8221</v>
      </c>
      <c r="E260">
        <v>17</v>
      </c>
      <c r="G260">
        <f t="shared" si="26"/>
        <v>50</v>
      </c>
      <c r="H260">
        <f t="shared" si="25"/>
        <v>50</v>
      </c>
      <c r="I260">
        <f t="shared" si="27"/>
        <v>17</v>
      </c>
      <c r="J260">
        <f t="shared" si="28"/>
        <v>83</v>
      </c>
      <c r="K260" s="16">
        <f t="shared" si="29"/>
        <v>0.66</v>
      </c>
      <c r="L260">
        <f t="shared" si="30"/>
        <v>33</v>
      </c>
    </row>
    <row r="261" spans="1:12" x14ac:dyDescent="0.25">
      <c r="A261" t="s">
        <v>8219</v>
      </c>
      <c r="B261">
        <v>149</v>
      </c>
      <c r="D261" t="s">
        <v>8221</v>
      </c>
      <c r="E261">
        <v>94</v>
      </c>
      <c r="G261">
        <f t="shared" si="26"/>
        <v>121.5</v>
      </c>
      <c r="H261">
        <f t="shared" si="25"/>
        <v>121.5</v>
      </c>
      <c r="I261">
        <f t="shared" si="27"/>
        <v>94</v>
      </c>
      <c r="J261">
        <f t="shared" si="28"/>
        <v>149</v>
      </c>
      <c r="K261" s="16">
        <f t="shared" si="29"/>
        <v>0.22633744855967078</v>
      </c>
      <c r="L261">
        <f t="shared" si="30"/>
        <v>27.5</v>
      </c>
    </row>
    <row r="262" spans="1:12" x14ac:dyDescent="0.25">
      <c r="A262" t="s">
        <v>8219</v>
      </c>
      <c r="B262">
        <v>49</v>
      </c>
      <c r="D262" t="s">
        <v>8221</v>
      </c>
      <c r="E262">
        <v>129</v>
      </c>
      <c r="G262">
        <f t="shared" si="26"/>
        <v>89</v>
      </c>
      <c r="H262">
        <f t="shared" si="25"/>
        <v>89</v>
      </c>
      <c r="I262">
        <f t="shared" si="27"/>
        <v>49</v>
      </c>
      <c r="J262">
        <f t="shared" si="28"/>
        <v>129</v>
      </c>
      <c r="K262" s="16">
        <f t="shared" si="29"/>
        <v>-0.449438202247191</v>
      </c>
      <c r="L262">
        <f t="shared" si="30"/>
        <v>40</v>
      </c>
    </row>
    <row r="263" spans="1:12" x14ac:dyDescent="0.25">
      <c r="A263" t="s">
        <v>8219</v>
      </c>
      <c r="B263">
        <v>251</v>
      </c>
      <c r="D263" t="s">
        <v>8221</v>
      </c>
      <c r="E263">
        <v>1</v>
      </c>
      <c r="G263">
        <f t="shared" si="26"/>
        <v>126</v>
      </c>
      <c r="H263">
        <f t="shared" si="25"/>
        <v>126</v>
      </c>
      <c r="I263">
        <f t="shared" si="27"/>
        <v>1</v>
      </c>
      <c r="J263">
        <f t="shared" si="28"/>
        <v>251</v>
      </c>
      <c r="K263" s="16">
        <f t="shared" si="29"/>
        <v>0.99206349206349209</v>
      </c>
      <c r="L263">
        <f t="shared" si="30"/>
        <v>125</v>
      </c>
    </row>
    <row r="264" spans="1:12" x14ac:dyDescent="0.25">
      <c r="A264" t="s">
        <v>8219</v>
      </c>
      <c r="B264">
        <v>22</v>
      </c>
      <c r="D264" t="s">
        <v>8221</v>
      </c>
      <c r="E264">
        <v>4</v>
      </c>
      <c r="G264">
        <f t="shared" si="26"/>
        <v>13</v>
      </c>
      <c r="H264">
        <f t="shared" si="25"/>
        <v>13</v>
      </c>
      <c r="I264">
        <f t="shared" si="27"/>
        <v>4</v>
      </c>
      <c r="J264">
        <f t="shared" si="28"/>
        <v>22</v>
      </c>
      <c r="K264" s="16">
        <f t="shared" si="29"/>
        <v>0.69230769230769229</v>
      </c>
      <c r="L264">
        <f t="shared" si="30"/>
        <v>9</v>
      </c>
    </row>
    <row r="265" spans="1:12" x14ac:dyDescent="0.25">
      <c r="A265" t="s">
        <v>8219</v>
      </c>
      <c r="B265">
        <v>48</v>
      </c>
      <c r="D265" t="s">
        <v>8221</v>
      </c>
      <c r="E265">
        <v>3</v>
      </c>
      <c r="G265">
        <f t="shared" si="26"/>
        <v>25.5</v>
      </c>
      <c r="H265">
        <f t="shared" si="25"/>
        <v>25.5</v>
      </c>
      <c r="I265">
        <f t="shared" si="27"/>
        <v>3</v>
      </c>
      <c r="J265">
        <f t="shared" si="28"/>
        <v>48</v>
      </c>
      <c r="K265" s="16">
        <f t="shared" si="29"/>
        <v>0.88235294117647056</v>
      </c>
      <c r="L265">
        <f t="shared" si="30"/>
        <v>22.5</v>
      </c>
    </row>
    <row r="266" spans="1:12" x14ac:dyDescent="0.25">
      <c r="A266" t="s">
        <v>8219</v>
      </c>
      <c r="B266">
        <v>383</v>
      </c>
      <c r="D266" t="s">
        <v>8221</v>
      </c>
      <c r="E266">
        <v>135</v>
      </c>
      <c r="G266">
        <f t="shared" si="26"/>
        <v>259</v>
      </c>
      <c r="H266">
        <f t="shared" si="25"/>
        <v>259</v>
      </c>
      <c r="I266">
        <f t="shared" si="27"/>
        <v>135</v>
      </c>
      <c r="J266">
        <f t="shared" si="28"/>
        <v>383</v>
      </c>
      <c r="K266" s="16">
        <f t="shared" si="29"/>
        <v>0.47876447876447875</v>
      </c>
      <c r="L266">
        <f t="shared" si="30"/>
        <v>124</v>
      </c>
    </row>
    <row r="267" spans="1:12" x14ac:dyDescent="0.25">
      <c r="A267" t="s">
        <v>8219</v>
      </c>
      <c r="B267">
        <v>237</v>
      </c>
      <c r="D267" t="s">
        <v>8221</v>
      </c>
      <c r="E267">
        <v>10</v>
      </c>
      <c r="G267">
        <f t="shared" si="26"/>
        <v>123.5</v>
      </c>
      <c r="H267">
        <f t="shared" si="25"/>
        <v>123.5</v>
      </c>
      <c r="I267">
        <f t="shared" si="27"/>
        <v>10</v>
      </c>
      <c r="J267">
        <f t="shared" si="28"/>
        <v>237</v>
      </c>
      <c r="K267" s="16">
        <f t="shared" si="29"/>
        <v>0.91902834008097167</v>
      </c>
      <c r="L267">
        <f t="shared" si="30"/>
        <v>113.5</v>
      </c>
    </row>
    <row r="268" spans="1:12" x14ac:dyDescent="0.25">
      <c r="A268" t="s">
        <v>8219</v>
      </c>
      <c r="B268">
        <v>13</v>
      </c>
      <c r="D268" t="s">
        <v>8221</v>
      </c>
      <c r="E268">
        <v>0</v>
      </c>
      <c r="G268">
        <f t="shared" si="26"/>
        <v>6.5</v>
      </c>
      <c r="H268">
        <f t="shared" si="25"/>
        <v>6.5</v>
      </c>
      <c r="I268">
        <f t="shared" si="27"/>
        <v>0</v>
      </c>
      <c r="J268">
        <f t="shared" si="28"/>
        <v>13</v>
      </c>
      <c r="K268" s="16">
        <f t="shared" si="29"/>
        <v>1</v>
      </c>
      <c r="L268">
        <f t="shared" si="30"/>
        <v>6.5</v>
      </c>
    </row>
    <row r="269" spans="1:12" x14ac:dyDescent="0.25">
      <c r="A269" t="s">
        <v>8219</v>
      </c>
      <c r="B269">
        <v>562</v>
      </c>
      <c r="D269" t="s">
        <v>8221</v>
      </c>
      <c r="E269">
        <v>6</v>
      </c>
      <c r="G269">
        <f t="shared" si="26"/>
        <v>284</v>
      </c>
      <c r="H269">
        <f t="shared" si="25"/>
        <v>284</v>
      </c>
      <c r="I269">
        <f t="shared" si="27"/>
        <v>6</v>
      </c>
      <c r="J269">
        <f t="shared" si="28"/>
        <v>562</v>
      </c>
      <c r="K269" s="16">
        <f t="shared" si="29"/>
        <v>0.97887323943661975</v>
      </c>
      <c r="L269">
        <f t="shared" si="30"/>
        <v>278</v>
      </c>
    </row>
    <row r="270" spans="1:12" x14ac:dyDescent="0.25">
      <c r="A270" t="s">
        <v>8219</v>
      </c>
      <c r="B270">
        <v>71</v>
      </c>
      <c r="D270" t="s">
        <v>8221</v>
      </c>
      <c r="E270">
        <v>36</v>
      </c>
      <c r="G270">
        <f t="shared" si="26"/>
        <v>53.5</v>
      </c>
      <c r="H270">
        <f t="shared" si="25"/>
        <v>53.5</v>
      </c>
      <c r="I270">
        <f t="shared" si="27"/>
        <v>36</v>
      </c>
      <c r="J270">
        <f t="shared" si="28"/>
        <v>71</v>
      </c>
      <c r="K270" s="16">
        <f t="shared" si="29"/>
        <v>0.32710280373831774</v>
      </c>
      <c r="L270">
        <f t="shared" si="30"/>
        <v>17.5</v>
      </c>
    </row>
    <row r="271" spans="1:12" x14ac:dyDescent="0.25">
      <c r="A271" t="s">
        <v>8219</v>
      </c>
      <c r="B271">
        <v>1510</v>
      </c>
      <c r="D271" t="s">
        <v>8221</v>
      </c>
      <c r="E271">
        <v>336</v>
      </c>
      <c r="G271">
        <f t="shared" si="26"/>
        <v>923</v>
      </c>
      <c r="H271">
        <f t="shared" si="25"/>
        <v>923</v>
      </c>
      <c r="I271">
        <f t="shared" si="27"/>
        <v>336</v>
      </c>
      <c r="J271">
        <f t="shared" si="28"/>
        <v>1510</v>
      </c>
      <c r="K271" s="16">
        <f t="shared" si="29"/>
        <v>0.63596966413867817</v>
      </c>
      <c r="L271">
        <f t="shared" si="30"/>
        <v>587</v>
      </c>
    </row>
    <row r="272" spans="1:12" x14ac:dyDescent="0.25">
      <c r="A272" t="s">
        <v>8219</v>
      </c>
      <c r="B272">
        <v>14</v>
      </c>
      <c r="D272" t="s">
        <v>8221</v>
      </c>
      <c r="E272">
        <v>34</v>
      </c>
      <c r="G272">
        <f t="shared" si="26"/>
        <v>24</v>
      </c>
      <c r="H272">
        <f t="shared" si="25"/>
        <v>24</v>
      </c>
      <c r="I272">
        <f t="shared" si="27"/>
        <v>14</v>
      </c>
      <c r="J272">
        <f t="shared" si="28"/>
        <v>34</v>
      </c>
      <c r="K272" s="16">
        <f t="shared" si="29"/>
        <v>-0.41666666666666669</v>
      </c>
      <c r="L272">
        <f t="shared" si="30"/>
        <v>10</v>
      </c>
    </row>
    <row r="273" spans="1:12" x14ac:dyDescent="0.25">
      <c r="A273" t="s">
        <v>8219</v>
      </c>
      <c r="B273">
        <v>193</v>
      </c>
      <c r="D273" t="s">
        <v>8221</v>
      </c>
      <c r="E273">
        <v>10</v>
      </c>
      <c r="G273">
        <f t="shared" si="26"/>
        <v>101.5</v>
      </c>
      <c r="H273">
        <f t="shared" si="25"/>
        <v>101.5</v>
      </c>
      <c r="I273">
        <f t="shared" si="27"/>
        <v>10</v>
      </c>
      <c r="J273">
        <f t="shared" si="28"/>
        <v>193</v>
      </c>
      <c r="K273" s="16">
        <f t="shared" si="29"/>
        <v>0.90147783251231528</v>
      </c>
      <c r="L273">
        <f t="shared" si="30"/>
        <v>91.5</v>
      </c>
    </row>
    <row r="274" spans="1:12" x14ac:dyDescent="0.25">
      <c r="A274" t="s">
        <v>8219</v>
      </c>
      <c r="B274">
        <v>206</v>
      </c>
      <c r="D274" t="s">
        <v>8221</v>
      </c>
      <c r="E274">
        <v>201</v>
      </c>
      <c r="G274">
        <f t="shared" si="26"/>
        <v>203.5</v>
      </c>
      <c r="H274">
        <f t="shared" si="25"/>
        <v>203.5</v>
      </c>
      <c r="I274">
        <f t="shared" si="27"/>
        <v>201</v>
      </c>
      <c r="J274">
        <f t="shared" si="28"/>
        <v>206</v>
      </c>
      <c r="K274" s="16">
        <f t="shared" si="29"/>
        <v>1.2285012285012284E-2</v>
      </c>
      <c r="L274">
        <f t="shared" si="30"/>
        <v>2.5</v>
      </c>
    </row>
    <row r="275" spans="1:12" x14ac:dyDescent="0.25">
      <c r="A275" t="s">
        <v>8219</v>
      </c>
      <c r="B275">
        <v>351</v>
      </c>
      <c r="D275" t="s">
        <v>8221</v>
      </c>
      <c r="E275">
        <v>296</v>
      </c>
      <c r="G275">
        <f t="shared" si="26"/>
        <v>323.5</v>
      </c>
      <c r="H275">
        <f t="shared" ref="H275:H338" si="31">MEDIAN(B275,E275)</f>
        <v>323.5</v>
      </c>
      <c r="I275">
        <f t="shared" si="27"/>
        <v>296</v>
      </c>
      <c r="J275">
        <f t="shared" si="28"/>
        <v>351</v>
      </c>
      <c r="K275" s="16">
        <f t="shared" si="29"/>
        <v>8.5007727975270481E-2</v>
      </c>
      <c r="L275">
        <f t="shared" si="30"/>
        <v>27.5</v>
      </c>
    </row>
    <row r="276" spans="1:12" x14ac:dyDescent="0.25">
      <c r="A276" t="s">
        <v>8219</v>
      </c>
      <c r="B276">
        <v>50</v>
      </c>
      <c r="D276" t="s">
        <v>8221</v>
      </c>
      <c r="E276">
        <v>7</v>
      </c>
      <c r="G276">
        <f t="shared" si="26"/>
        <v>28.5</v>
      </c>
      <c r="H276">
        <f t="shared" si="31"/>
        <v>28.5</v>
      </c>
      <c r="I276">
        <f t="shared" si="27"/>
        <v>7</v>
      </c>
      <c r="J276">
        <f t="shared" si="28"/>
        <v>50</v>
      </c>
      <c r="K276" s="16">
        <f t="shared" si="29"/>
        <v>0.75438596491228072</v>
      </c>
      <c r="L276">
        <f t="shared" si="30"/>
        <v>21.5</v>
      </c>
    </row>
    <row r="277" spans="1:12" x14ac:dyDescent="0.25">
      <c r="A277" t="s">
        <v>8219</v>
      </c>
      <c r="B277">
        <v>184</v>
      </c>
      <c r="D277" t="s">
        <v>8221</v>
      </c>
      <c r="E277">
        <v>7</v>
      </c>
      <c r="G277">
        <f t="shared" si="26"/>
        <v>95.5</v>
      </c>
      <c r="H277">
        <f t="shared" si="31"/>
        <v>95.5</v>
      </c>
      <c r="I277">
        <f t="shared" si="27"/>
        <v>7</v>
      </c>
      <c r="J277">
        <f t="shared" si="28"/>
        <v>184</v>
      </c>
      <c r="K277" s="16">
        <f t="shared" si="29"/>
        <v>0.92670157068062831</v>
      </c>
      <c r="L277">
        <f t="shared" si="30"/>
        <v>88.5</v>
      </c>
    </row>
    <row r="278" spans="1:12" x14ac:dyDescent="0.25">
      <c r="A278" t="s">
        <v>8219</v>
      </c>
      <c r="B278">
        <v>196</v>
      </c>
      <c r="D278" t="s">
        <v>8221</v>
      </c>
      <c r="E278">
        <v>1</v>
      </c>
      <c r="G278">
        <f t="shared" si="26"/>
        <v>98.5</v>
      </c>
      <c r="H278">
        <f t="shared" si="31"/>
        <v>98.5</v>
      </c>
      <c r="I278">
        <f t="shared" si="27"/>
        <v>1</v>
      </c>
      <c r="J278">
        <f t="shared" si="28"/>
        <v>196</v>
      </c>
      <c r="K278" s="16">
        <f t="shared" si="29"/>
        <v>0.98984771573604058</v>
      </c>
      <c r="L278">
        <f t="shared" si="30"/>
        <v>97.5</v>
      </c>
    </row>
    <row r="279" spans="1:12" x14ac:dyDescent="0.25">
      <c r="A279" t="s">
        <v>8219</v>
      </c>
      <c r="B279">
        <v>229</v>
      </c>
      <c r="D279" t="s">
        <v>8221</v>
      </c>
      <c r="E279">
        <v>114</v>
      </c>
      <c r="G279">
        <f t="shared" si="26"/>
        <v>171.5</v>
      </c>
      <c r="H279">
        <f t="shared" si="31"/>
        <v>171.5</v>
      </c>
      <c r="I279">
        <f t="shared" si="27"/>
        <v>114</v>
      </c>
      <c r="J279">
        <f t="shared" si="28"/>
        <v>229</v>
      </c>
      <c r="K279" s="16">
        <f t="shared" si="29"/>
        <v>0.33527696793002915</v>
      </c>
      <c r="L279">
        <f t="shared" si="30"/>
        <v>57.5</v>
      </c>
    </row>
    <row r="280" spans="1:12" x14ac:dyDescent="0.25">
      <c r="A280" t="s">
        <v>8219</v>
      </c>
      <c r="B280">
        <v>67</v>
      </c>
      <c r="D280" t="s">
        <v>8221</v>
      </c>
      <c r="E280">
        <v>29</v>
      </c>
      <c r="G280">
        <f t="shared" si="26"/>
        <v>48</v>
      </c>
      <c r="H280">
        <f t="shared" si="31"/>
        <v>48</v>
      </c>
      <c r="I280">
        <f t="shared" si="27"/>
        <v>29</v>
      </c>
      <c r="J280">
        <f t="shared" si="28"/>
        <v>67</v>
      </c>
      <c r="K280" s="16">
        <f t="shared" si="29"/>
        <v>0.39583333333333331</v>
      </c>
      <c r="L280">
        <f t="shared" si="30"/>
        <v>19</v>
      </c>
    </row>
    <row r="281" spans="1:12" x14ac:dyDescent="0.25">
      <c r="A281" t="s">
        <v>8219</v>
      </c>
      <c r="B281">
        <v>95</v>
      </c>
      <c r="D281" t="s">
        <v>8221</v>
      </c>
      <c r="E281">
        <v>890</v>
      </c>
      <c r="G281">
        <f t="shared" si="26"/>
        <v>492.5</v>
      </c>
      <c r="H281">
        <f t="shared" si="31"/>
        <v>492.5</v>
      </c>
      <c r="I281">
        <f t="shared" si="27"/>
        <v>95</v>
      </c>
      <c r="J281">
        <f t="shared" si="28"/>
        <v>890</v>
      </c>
      <c r="K281" s="16">
        <f t="shared" si="29"/>
        <v>-0.80710659898477155</v>
      </c>
      <c r="L281">
        <f t="shared" si="30"/>
        <v>397.5</v>
      </c>
    </row>
    <row r="282" spans="1:12" x14ac:dyDescent="0.25">
      <c r="A282" t="s">
        <v>8219</v>
      </c>
      <c r="B282">
        <v>62</v>
      </c>
      <c r="D282" t="s">
        <v>8221</v>
      </c>
      <c r="E282">
        <v>31</v>
      </c>
      <c r="G282">
        <f t="shared" si="26"/>
        <v>46.5</v>
      </c>
      <c r="H282">
        <f t="shared" si="31"/>
        <v>46.5</v>
      </c>
      <c r="I282">
        <f t="shared" si="27"/>
        <v>31</v>
      </c>
      <c r="J282">
        <f t="shared" si="28"/>
        <v>62</v>
      </c>
      <c r="K282" s="16">
        <f t="shared" si="29"/>
        <v>0.33333333333333331</v>
      </c>
      <c r="L282">
        <f t="shared" si="30"/>
        <v>15.5</v>
      </c>
    </row>
    <row r="283" spans="1:12" x14ac:dyDescent="0.25">
      <c r="A283" t="s">
        <v>8219</v>
      </c>
      <c r="B283">
        <v>73</v>
      </c>
      <c r="D283" t="s">
        <v>8221</v>
      </c>
      <c r="E283">
        <v>21</v>
      </c>
      <c r="G283">
        <f t="shared" si="26"/>
        <v>47</v>
      </c>
      <c r="H283">
        <f t="shared" si="31"/>
        <v>47</v>
      </c>
      <c r="I283">
        <f t="shared" si="27"/>
        <v>21</v>
      </c>
      <c r="J283">
        <f t="shared" si="28"/>
        <v>73</v>
      </c>
      <c r="K283" s="16">
        <f t="shared" si="29"/>
        <v>0.55319148936170215</v>
      </c>
      <c r="L283">
        <f t="shared" si="30"/>
        <v>26</v>
      </c>
    </row>
    <row r="284" spans="1:12" x14ac:dyDescent="0.25">
      <c r="A284" t="s">
        <v>8219</v>
      </c>
      <c r="B284">
        <v>43</v>
      </c>
      <c r="D284" t="s">
        <v>8221</v>
      </c>
      <c r="E284">
        <v>37</v>
      </c>
      <c r="G284">
        <f t="shared" si="26"/>
        <v>40</v>
      </c>
      <c r="H284">
        <f t="shared" si="31"/>
        <v>40</v>
      </c>
      <c r="I284">
        <f t="shared" si="27"/>
        <v>37</v>
      </c>
      <c r="J284">
        <f t="shared" si="28"/>
        <v>43</v>
      </c>
      <c r="K284" s="16">
        <f t="shared" si="29"/>
        <v>7.4999999999999997E-2</v>
      </c>
      <c r="L284">
        <f t="shared" si="30"/>
        <v>3</v>
      </c>
    </row>
    <row r="285" spans="1:12" x14ac:dyDescent="0.25">
      <c r="A285" t="s">
        <v>8219</v>
      </c>
      <c r="B285">
        <v>70</v>
      </c>
      <c r="D285" t="s">
        <v>8221</v>
      </c>
      <c r="E285">
        <v>7</v>
      </c>
      <c r="G285">
        <f t="shared" si="26"/>
        <v>38.5</v>
      </c>
      <c r="H285">
        <f t="shared" si="31"/>
        <v>38.5</v>
      </c>
      <c r="I285">
        <f t="shared" si="27"/>
        <v>7</v>
      </c>
      <c r="J285">
        <f t="shared" si="28"/>
        <v>70</v>
      </c>
      <c r="K285" s="16">
        <f t="shared" si="29"/>
        <v>0.81818181818181823</v>
      </c>
      <c r="L285">
        <f t="shared" si="30"/>
        <v>31.5</v>
      </c>
    </row>
    <row r="286" spans="1:12" x14ac:dyDescent="0.25">
      <c r="A286" t="s">
        <v>8219</v>
      </c>
      <c r="B286">
        <v>271</v>
      </c>
      <c r="D286" t="s">
        <v>8221</v>
      </c>
      <c r="E286">
        <v>4</v>
      </c>
      <c r="G286">
        <f t="shared" si="26"/>
        <v>137.5</v>
      </c>
      <c r="H286">
        <f t="shared" si="31"/>
        <v>137.5</v>
      </c>
      <c r="I286">
        <f t="shared" si="27"/>
        <v>4</v>
      </c>
      <c r="J286">
        <f t="shared" si="28"/>
        <v>271</v>
      </c>
      <c r="K286" s="16">
        <f t="shared" si="29"/>
        <v>0.97090909090909094</v>
      </c>
      <c r="L286">
        <f t="shared" si="30"/>
        <v>133.5</v>
      </c>
    </row>
    <row r="287" spans="1:12" x14ac:dyDescent="0.25">
      <c r="A287" t="s">
        <v>8219</v>
      </c>
      <c r="B287">
        <v>55</v>
      </c>
      <c r="D287" t="s">
        <v>8221</v>
      </c>
      <c r="E287">
        <v>5</v>
      </c>
      <c r="G287">
        <f t="shared" si="26"/>
        <v>30</v>
      </c>
      <c r="H287">
        <f t="shared" si="31"/>
        <v>30</v>
      </c>
      <c r="I287">
        <f t="shared" si="27"/>
        <v>5</v>
      </c>
      <c r="J287">
        <f t="shared" si="28"/>
        <v>55</v>
      </c>
      <c r="K287" s="16">
        <f t="shared" si="29"/>
        <v>0.83333333333333337</v>
      </c>
      <c r="L287">
        <f t="shared" si="30"/>
        <v>25</v>
      </c>
    </row>
    <row r="288" spans="1:12" x14ac:dyDescent="0.25">
      <c r="A288" t="s">
        <v>8219</v>
      </c>
      <c r="B288">
        <v>35</v>
      </c>
      <c r="D288" t="s">
        <v>8221</v>
      </c>
      <c r="E288">
        <v>0</v>
      </c>
      <c r="G288">
        <f t="shared" si="26"/>
        <v>17.5</v>
      </c>
      <c r="H288">
        <f t="shared" si="31"/>
        <v>17.5</v>
      </c>
      <c r="I288">
        <f t="shared" si="27"/>
        <v>0</v>
      </c>
      <c r="J288">
        <f t="shared" si="28"/>
        <v>35</v>
      </c>
      <c r="K288" s="16">
        <f t="shared" si="29"/>
        <v>1</v>
      </c>
      <c r="L288">
        <f t="shared" si="30"/>
        <v>17.5</v>
      </c>
    </row>
    <row r="289" spans="1:12" x14ac:dyDescent="0.25">
      <c r="A289" t="s">
        <v>8219</v>
      </c>
      <c r="B289">
        <v>22</v>
      </c>
      <c r="D289" t="s">
        <v>8221</v>
      </c>
      <c r="E289">
        <v>456</v>
      </c>
      <c r="G289">
        <f t="shared" si="26"/>
        <v>239</v>
      </c>
      <c r="H289">
        <f t="shared" si="31"/>
        <v>239</v>
      </c>
      <c r="I289">
        <f t="shared" si="27"/>
        <v>22</v>
      </c>
      <c r="J289">
        <f t="shared" si="28"/>
        <v>456</v>
      </c>
      <c r="K289" s="16">
        <f t="shared" si="29"/>
        <v>-0.90794979079497906</v>
      </c>
      <c r="L289">
        <f t="shared" si="30"/>
        <v>217</v>
      </c>
    </row>
    <row r="290" spans="1:12" x14ac:dyDescent="0.25">
      <c r="A290" t="s">
        <v>8219</v>
      </c>
      <c r="B290">
        <v>38</v>
      </c>
      <c r="D290" t="s">
        <v>8221</v>
      </c>
      <c r="E290">
        <v>369</v>
      </c>
      <c r="G290">
        <f t="shared" si="26"/>
        <v>203.5</v>
      </c>
      <c r="H290">
        <f t="shared" si="31"/>
        <v>203.5</v>
      </c>
      <c r="I290">
        <f t="shared" si="27"/>
        <v>38</v>
      </c>
      <c r="J290">
        <f t="shared" si="28"/>
        <v>369</v>
      </c>
      <c r="K290" s="16">
        <f t="shared" si="29"/>
        <v>-0.81326781326781328</v>
      </c>
      <c r="L290">
        <f t="shared" si="30"/>
        <v>165.5</v>
      </c>
    </row>
    <row r="291" spans="1:12" x14ac:dyDescent="0.25">
      <c r="A291" t="s">
        <v>8219</v>
      </c>
      <c r="B291">
        <v>15</v>
      </c>
      <c r="D291" t="s">
        <v>8221</v>
      </c>
      <c r="E291">
        <v>2</v>
      </c>
      <c r="G291">
        <f t="shared" si="26"/>
        <v>8.5</v>
      </c>
      <c r="H291">
        <f t="shared" si="31"/>
        <v>8.5</v>
      </c>
      <c r="I291">
        <f t="shared" si="27"/>
        <v>2</v>
      </c>
      <c r="J291">
        <f t="shared" si="28"/>
        <v>15</v>
      </c>
      <c r="K291" s="16">
        <f t="shared" si="29"/>
        <v>0.76470588235294112</v>
      </c>
      <c r="L291">
        <f t="shared" si="30"/>
        <v>6.5</v>
      </c>
    </row>
    <row r="292" spans="1:12" x14ac:dyDescent="0.25">
      <c r="A292" t="s">
        <v>8219</v>
      </c>
      <c r="B292">
        <v>7</v>
      </c>
      <c r="D292" t="s">
        <v>8221</v>
      </c>
      <c r="E292">
        <v>0</v>
      </c>
      <c r="G292">
        <f t="shared" si="26"/>
        <v>3.5</v>
      </c>
      <c r="H292">
        <f t="shared" si="31"/>
        <v>3.5</v>
      </c>
      <c r="I292">
        <f t="shared" si="27"/>
        <v>0</v>
      </c>
      <c r="J292">
        <f t="shared" si="28"/>
        <v>7</v>
      </c>
      <c r="K292" s="16">
        <f t="shared" si="29"/>
        <v>1</v>
      </c>
      <c r="L292">
        <f t="shared" si="30"/>
        <v>3.5</v>
      </c>
    </row>
    <row r="293" spans="1:12" x14ac:dyDescent="0.25">
      <c r="A293" t="s">
        <v>8219</v>
      </c>
      <c r="B293">
        <v>241</v>
      </c>
      <c r="D293" t="s">
        <v>8221</v>
      </c>
      <c r="E293">
        <v>338</v>
      </c>
      <c r="G293">
        <f t="shared" si="26"/>
        <v>289.5</v>
      </c>
      <c r="H293">
        <f t="shared" si="31"/>
        <v>289.5</v>
      </c>
      <c r="I293">
        <f t="shared" si="27"/>
        <v>241</v>
      </c>
      <c r="J293">
        <f t="shared" si="28"/>
        <v>338</v>
      </c>
      <c r="K293" s="16">
        <f t="shared" si="29"/>
        <v>-0.16753022452504318</v>
      </c>
      <c r="L293">
        <f t="shared" si="30"/>
        <v>48.5</v>
      </c>
    </row>
    <row r="294" spans="1:12" x14ac:dyDescent="0.25">
      <c r="A294" t="s">
        <v>8219</v>
      </c>
      <c r="B294">
        <v>55</v>
      </c>
      <c r="D294" t="s">
        <v>8221</v>
      </c>
      <c r="E294">
        <v>4</v>
      </c>
      <c r="G294">
        <f t="shared" si="26"/>
        <v>29.5</v>
      </c>
      <c r="H294">
        <f t="shared" si="31"/>
        <v>29.5</v>
      </c>
      <c r="I294">
        <f t="shared" si="27"/>
        <v>4</v>
      </c>
      <c r="J294">
        <f t="shared" si="28"/>
        <v>55</v>
      </c>
      <c r="K294" s="16">
        <f t="shared" si="29"/>
        <v>0.86440677966101698</v>
      </c>
      <c r="L294">
        <f t="shared" si="30"/>
        <v>25.5</v>
      </c>
    </row>
    <row r="295" spans="1:12" x14ac:dyDescent="0.25">
      <c r="A295" t="s">
        <v>8219</v>
      </c>
      <c r="B295">
        <v>171</v>
      </c>
      <c r="D295" t="s">
        <v>8221</v>
      </c>
      <c r="E295">
        <v>1</v>
      </c>
      <c r="G295">
        <f t="shared" si="26"/>
        <v>86</v>
      </c>
      <c r="H295">
        <f t="shared" si="31"/>
        <v>86</v>
      </c>
      <c r="I295">
        <f t="shared" si="27"/>
        <v>1</v>
      </c>
      <c r="J295">
        <f t="shared" si="28"/>
        <v>171</v>
      </c>
      <c r="K295" s="16">
        <f t="shared" si="29"/>
        <v>0.98837209302325579</v>
      </c>
      <c r="L295">
        <f t="shared" si="30"/>
        <v>85</v>
      </c>
    </row>
    <row r="296" spans="1:12" x14ac:dyDescent="0.25">
      <c r="A296" t="s">
        <v>8219</v>
      </c>
      <c r="B296">
        <v>208</v>
      </c>
      <c r="D296" t="s">
        <v>8221</v>
      </c>
      <c r="E296">
        <v>28</v>
      </c>
      <c r="G296">
        <f t="shared" si="26"/>
        <v>118</v>
      </c>
      <c r="H296">
        <f t="shared" si="31"/>
        <v>118</v>
      </c>
      <c r="I296">
        <f t="shared" si="27"/>
        <v>28</v>
      </c>
      <c r="J296">
        <f t="shared" si="28"/>
        <v>208</v>
      </c>
      <c r="K296" s="16">
        <f t="shared" si="29"/>
        <v>0.76271186440677963</v>
      </c>
      <c r="L296">
        <f t="shared" si="30"/>
        <v>90</v>
      </c>
    </row>
    <row r="297" spans="1:12" x14ac:dyDescent="0.25">
      <c r="A297" t="s">
        <v>8219</v>
      </c>
      <c r="B297">
        <v>21</v>
      </c>
      <c r="D297" t="s">
        <v>8221</v>
      </c>
      <c r="E297">
        <v>12</v>
      </c>
      <c r="G297">
        <f t="shared" si="26"/>
        <v>16.5</v>
      </c>
      <c r="H297">
        <f t="shared" si="31"/>
        <v>16.5</v>
      </c>
      <c r="I297">
        <f t="shared" si="27"/>
        <v>12</v>
      </c>
      <c r="J297">
        <f t="shared" si="28"/>
        <v>21</v>
      </c>
      <c r="K297" s="16">
        <f t="shared" si="29"/>
        <v>0.27272727272727271</v>
      </c>
      <c r="L297">
        <f t="shared" si="30"/>
        <v>4.5</v>
      </c>
    </row>
    <row r="298" spans="1:12" x14ac:dyDescent="0.25">
      <c r="A298" t="s">
        <v>8219</v>
      </c>
      <c r="B298">
        <v>25</v>
      </c>
      <c r="D298" t="s">
        <v>8221</v>
      </c>
      <c r="E298">
        <v>16</v>
      </c>
      <c r="G298">
        <f t="shared" si="26"/>
        <v>20.5</v>
      </c>
      <c r="H298">
        <f t="shared" si="31"/>
        <v>20.5</v>
      </c>
      <c r="I298">
        <f t="shared" si="27"/>
        <v>16</v>
      </c>
      <c r="J298">
        <f t="shared" si="28"/>
        <v>25</v>
      </c>
      <c r="K298" s="16">
        <f t="shared" si="29"/>
        <v>0.21951219512195122</v>
      </c>
      <c r="L298">
        <f t="shared" si="30"/>
        <v>4.5</v>
      </c>
    </row>
    <row r="299" spans="1:12" x14ac:dyDescent="0.25">
      <c r="A299" t="s">
        <v>8219</v>
      </c>
      <c r="B299">
        <v>52</v>
      </c>
      <c r="D299" t="s">
        <v>8221</v>
      </c>
      <c r="E299">
        <v>4</v>
      </c>
      <c r="G299">
        <f t="shared" si="26"/>
        <v>28</v>
      </c>
      <c r="H299">
        <f t="shared" si="31"/>
        <v>28</v>
      </c>
      <c r="I299">
        <f t="shared" si="27"/>
        <v>4</v>
      </c>
      <c r="J299">
        <f t="shared" si="28"/>
        <v>52</v>
      </c>
      <c r="K299" s="16">
        <f t="shared" si="29"/>
        <v>0.8571428571428571</v>
      </c>
      <c r="L299">
        <f t="shared" si="30"/>
        <v>24</v>
      </c>
    </row>
    <row r="300" spans="1:12" x14ac:dyDescent="0.25">
      <c r="A300" t="s">
        <v>8219</v>
      </c>
      <c r="B300">
        <v>104</v>
      </c>
      <c r="D300" t="s">
        <v>8221</v>
      </c>
      <c r="E300">
        <v>4</v>
      </c>
      <c r="G300">
        <f t="shared" si="26"/>
        <v>54</v>
      </c>
      <c r="H300">
        <f t="shared" si="31"/>
        <v>54</v>
      </c>
      <c r="I300">
        <f t="shared" si="27"/>
        <v>4</v>
      </c>
      <c r="J300">
        <f t="shared" si="28"/>
        <v>104</v>
      </c>
      <c r="K300" s="16">
        <f t="shared" si="29"/>
        <v>0.92592592592592593</v>
      </c>
      <c r="L300">
        <f t="shared" si="30"/>
        <v>50</v>
      </c>
    </row>
    <row r="301" spans="1:12" x14ac:dyDescent="0.25">
      <c r="A301" t="s">
        <v>8219</v>
      </c>
      <c r="B301">
        <v>73</v>
      </c>
      <c r="D301" t="s">
        <v>8221</v>
      </c>
      <c r="E301">
        <v>10</v>
      </c>
      <c r="G301">
        <f t="shared" si="26"/>
        <v>41.5</v>
      </c>
      <c r="H301">
        <f t="shared" si="31"/>
        <v>41.5</v>
      </c>
      <c r="I301">
        <f t="shared" si="27"/>
        <v>10</v>
      </c>
      <c r="J301">
        <f t="shared" si="28"/>
        <v>73</v>
      </c>
      <c r="K301" s="16">
        <f t="shared" si="29"/>
        <v>0.75903614457831325</v>
      </c>
      <c r="L301">
        <f t="shared" si="30"/>
        <v>31.5</v>
      </c>
    </row>
    <row r="302" spans="1:12" x14ac:dyDescent="0.25">
      <c r="A302" t="s">
        <v>8219</v>
      </c>
      <c r="B302">
        <v>34</v>
      </c>
      <c r="D302" t="s">
        <v>8221</v>
      </c>
      <c r="E302">
        <v>0</v>
      </c>
      <c r="G302">
        <f t="shared" si="26"/>
        <v>17</v>
      </c>
      <c r="H302">
        <f t="shared" si="31"/>
        <v>17</v>
      </c>
      <c r="I302">
        <f t="shared" si="27"/>
        <v>0</v>
      </c>
      <c r="J302">
        <f t="shared" si="28"/>
        <v>34</v>
      </c>
      <c r="K302" s="16">
        <f t="shared" si="29"/>
        <v>1</v>
      </c>
      <c r="L302">
        <f t="shared" si="30"/>
        <v>17</v>
      </c>
    </row>
    <row r="303" spans="1:12" x14ac:dyDescent="0.25">
      <c r="A303" t="s">
        <v>8219</v>
      </c>
      <c r="B303">
        <v>56</v>
      </c>
      <c r="D303" t="s">
        <v>8221</v>
      </c>
      <c r="E303">
        <v>6</v>
      </c>
      <c r="G303">
        <f t="shared" si="26"/>
        <v>31</v>
      </c>
      <c r="H303">
        <f t="shared" si="31"/>
        <v>31</v>
      </c>
      <c r="I303">
        <f t="shared" si="27"/>
        <v>6</v>
      </c>
      <c r="J303">
        <f t="shared" si="28"/>
        <v>56</v>
      </c>
      <c r="K303" s="16">
        <f t="shared" si="29"/>
        <v>0.80645161290322576</v>
      </c>
      <c r="L303">
        <f t="shared" si="30"/>
        <v>25</v>
      </c>
    </row>
    <row r="304" spans="1:12" x14ac:dyDescent="0.25">
      <c r="A304" t="s">
        <v>8219</v>
      </c>
      <c r="B304">
        <v>31</v>
      </c>
      <c r="D304" t="s">
        <v>8221</v>
      </c>
      <c r="E304">
        <v>0</v>
      </c>
      <c r="G304">
        <f t="shared" si="26"/>
        <v>15.5</v>
      </c>
      <c r="H304">
        <f t="shared" si="31"/>
        <v>15.5</v>
      </c>
      <c r="I304">
        <f t="shared" si="27"/>
        <v>0</v>
      </c>
      <c r="J304">
        <f t="shared" si="28"/>
        <v>31</v>
      </c>
      <c r="K304" s="16">
        <f t="shared" si="29"/>
        <v>1</v>
      </c>
      <c r="L304">
        <f t="shared" si="30"/>
        <v>15.5</v>
      </c>
    </row>
    <row r="305" spans="1:12" x14ac:dyDescent="0.25">
      <c r="A305" t="s">
        <v>8219</v>
      </c>
      <c r="B305">
        <v>84</v>
      </c>
      <c r="D305" t="s">
        <v>8221</v>
      </c>
      <c r="E305">
        <v>1</v>
      </c>
      <c r="G305">
        <f t="shared" si="26"/>
        <v>42.5</v>
      </c>
      <c r="H305">
        <f t="shared" si="31"/>
        <v>42.5</v>
      </c>
      <c r="I305">
        <f t="shared" si="27"/>
        <v>1</v>
      </c>
      <c r="J305">
        <f t="shared" si="28"/>
        <v>84</v>
      </c>
      <c r="K305" s="16">
        <f t="shared" si="29"/>
        <v>0.97647058823529409</v>
      </c>
      <c r="L305">
        <f t="shared" si="30"/>
        <v>41.5</v>
      </c>
    </row>
    <row r="306" spans="1:12" x14ac:dyDescent="0.25">
      <c r="A306" t="s">
        <v>8219</v>
      </c>
      <c r="B306">
        <v>130</v>
      </c>
      <c r="D306" t="s">
        <v>8221</v>
      </c>
      <c r="E306">
        <v>0</v>
      </c>
      <c r="G306">
        <f t="shared" si="26"/>
        <v>65</v>
      </c>
      <c r="H306">
        <f t="shared" si="31"/>
        <v>65</v>
      </c>
      <c r="I306">
        <f t="shared" si="27"/>
        <v>0</v>
      </c>
      <c r="J306">
        <f t="shared" si="28"/>
        <v>130</v>
      </c>
      <c r="K306" s="16">
        <f t="shared" si="29"/>
        <v>1</v>
      </c>
      <c r="L306">
        <f t="shared" si="30"/>
        <v>65</v>
      </c>
    </row>
    <row r="307" spans="1:12" x14ac:dyDescent="0.25">
      <c r="A307" t="s">
        <v>8219</v>
      </c>
      <c r="B307">
        <v>12</v>
      </c>
      <c r="D307" t="s">
        <v>8221</v>
      </c>
      <c r="E307">
        <v>44</v>
      </c>
      <c r="G307">
        <f t="shared" si="26"/>
        <v>28</v>
      </c>
      <c r="H307">
        <f t="shared" si="31"/>
        <v>28</v>
      </c>
      <c r="I307">
        <f t="shared" si="27"/>
        <v>12</v>
      </c>
      <c r="J307">
        <f t="shared" si="28"/>
        <v>44</v>
      </c>
      <c r="K307" s="16">
        <f t="shared" si="29"/>
        <v>-0.5714285714285714</v>
      </c>
      <c r="L307">
        <f t="shared" si="30"/>
        <v>16</v>
      </c>
    </row>
    <row r="308" spans="1:12" x14ac:dyDescent="0.25">
      <c r="A308" t="s">
        <v>8219</v>
      </c>
      <c r="B308">
        <v>23</v>
      </c>
      <c r="D308" t="s">
        <v>8221</v>
      </c>
      <c r="E308">
        <v>0</v>
      </c>
      <c r="G308">
        <f t="shared" si="26"/>
        <v>11.5</v>
      </c>
      <c r="H308">
        <f t="shared" si="31"/>
        <v>11.5</v>
      </c>
      <c r="I308">
        <f t="shared" si="27"/>
        <v>0</v>
      </c>
      <c r="J308">
        <f t="shared" si="28"/>
        <v>23</v>
      </c>
      <c r="K308" s="16">
        <f t="shared" si="29"/>
        <v>1</v>
      </c>
      <c r="L308">
        <f t="shared" si="30"/>
        <v>11.5</v>
      </c>
    </row>
    <row r="309" spans="1:12" x14ac:dyDescent="0.25">
      <c r="A309" t="s">
        <v>8219</v>
      </c>
      <c r="B309">
        <v>158</v>
      </c>
      <c r="D309" t="s">
        <v>8221</v>
      </c>
      <c r="E309">
        <v>3</v>
      </c>
      <c r="G309">
        <f t="shared" si="26"/>
        <v>80.5</v>
      </c>
      <c r="H309">
        <f t="shared" si="31"/>
        <v>80.5</v>
      </c>
      <c r="I309">
        <f t="shared" si="27"/>
        <v>3</v>
      </c>
      <c r="J309">
        <f t="shared" si="28"/>
        <v>158</v>
      </c>
      <c r="K309" s="16">
        <f t="shared" si="29"/>
        <v>0.96273291925465843</v>
      </c>
      <c r="L309">
        <f t="shared" si="30"/>
        <v>77.5</v>
      </c>
    </row>
    <row r="310" spans="1:12" x14ac:dyDescent="0.25">
      <c r="A310" t="s">
        <v>8219</v>
      </c>
      <c r="B310">
        <v>30</v>
      </c>
      <c r="D310" t="s">
        <v>8221</v>
      </c>
      <c r="E310">
        <v>0</v>
      </c>
      <c r="G310">
        <f t="shared" si="26"/>
        <v>15</v>
      </c>
      <c r="H310">
        <f t="shared" si="31"/>
        <v>15</v>
      </c>
      <c r="I310">
        <f t="shared" si="27"/>
        <v>0</v>
      </c>
      <c r="J310">
        <f t="shared" si="28"/>
        <v>30</v>
      </c>
      <c r="K310" s="16">
        <f t="shared" si="29"/>
        <v>1</v>
      </c>
      <c r="L310">
        <f t="shared" si="30"/>
        <v>15</v>
      </c>
    </row>
    <row r="311" spans="1:12" x14ac:dyDescent="0.25">
      <c r="A311" t="s">
        <v>8219</v>
      </c>
      <c r="B311">
        <v>18</v>
      </c>
      <c r="D311" t="s">
        <v>8221</v>
      </c>
      <c r="E311">
        <v>52</v>
      </c>
      <c r="G311">
        <f t="shared" si="26"/>
        <v>35</v>
      </c>
      <c r="H311">
        <f t="shared" si="31"/>
        <v>35</v>
      </c>
      <c r="I311">
        <f t="shared" si="27"/>
        <v>18</v>
      </c>
      <c r="J311">
        <f t="shared" si="28"/>
        <v>52</v>
      </c>
      <c r="K311" s="16">
        <f t="shared" si="29"/>
        <v>-0.48571428571428571</v>
      </c>
      <c r="L311">
        <f t="shared" si="30"/>
        <v>17</v>
      </c>
    </row>
    <row r="312" spans="1:12" x14ac:dyDescent="0.25">
      <c r="A312" t="s">
        <v>8219</v>
      </c>
      <c r="B312">
        <v>29</v>
      </c>
      <c r="D312" t="s">
        <v>8221</v>
      </c>
      <c r="E312">
        <v>0</v>
      </c>
      <c r="G312">
        <f t="shared" si="26"/>
        <v>14.5</v>
      </c>
      <c r="H312">
        <f t="shared" si="31"/>
        <v>14.5</v>
      </c>
      <c r="I312">
        <f t="shared" si="27"/>
        <v>0</v>
      </c>
      <c r="J312">
        <f t="shared" si="28"/>
        <v>29</v>
      </c>
      <c r="K312" s="16">
        <f t="shared" si="29"/>
        <v>1</v>
      </c>
      <c r="L312">
        <f t="shared" si="30"/>
        <v>14.5</v>
      </c>
    </row>
    <row r="313" spans="1:12" x14ac:dyDescent="0.25">
      <c r="A313" t="s">
        <v>8219</v>
      </c>
      <c r="B313">
        <v>31</v>
      </c>
      <c r="D313" t="s">
        <v>8221</v>
      </c>
      <c r="E313">
        <v>1</v>
      </c>
      <c r="G313">
        <f t="shared" si="26"/>
        <v>16</v>
      </c>
      <c r="H313">
        <f t="shared" si="31"/>
        <v>16</v>
      </c>
      <c r="I313">
        <f t="shared" si="27"/>
        <v>1</v>
      </c>
      <c r="J313">
        <f t="shared" si="28"/>
        <v>31</v>
      </c>
      <c r="K313" s="16">
        <f t="shared" si="29"/>
        <v>0.9375</v>
      </c>
      <c r="L313">
        <f t="shared" si="30"/>
        <v>15</v>
      </c>
    </row>
    <row r="314" spans="1:12" x14ac:dyDescent="0.25">
      <c r="A314" t="s">
        <v>8219</v>
      </c>
      <c r="B314">
        <v>173</v>
      </c>
      <c r="D314" t="s">
        <v>8221</v>
      </c>
      <c r="E314">
        <v>1</v>
      </c>
      <c r="G314">
        <f t="shared" si="26"/>
        <v>87</v>
      </c>
      <c r="H314">
        <f t="shared" si="31"/>
        <v>87</v>
      </c>
      <c r="I314">
        <f t="shared" si="27"/>
        <v>1</v>
      </c>
      <c r="J314">
        <f t="shared" si="28"/>
        <v>173</v>
      </c>
      <c r="K314" s="16">
        <f t="shared" si="29"/>
        <v>0.9885057471264368</v>
      </c>
      <c r="L314">
        <f t="shared" si="30"/>
        <v>86</v>
      </c>
    </row>
    <row r="315" spans="1:12" x14ac:dyDescent="0.25">
      <c r="A315" t="s">
        <v>8219</v>
      </c>
      <c r="B315">
        <v>17</v>
      </c>
      <c r="D315" t="s">
        <v>8221</v>
      </c>
      <c r="E315">
        <v>2</v>
      </c>
      <c r="G315">
        <f t="shared" si="26"/>
        <v>9.5</v>
      </c>
      <c r="H315">
        <f t="shared" si="31"/>
        <v>9.5</v>
      </c>
      <c r="I315">
        <f t="shared" si="27"/>
        <v>2</v>
      </c>
      <c r="J315">
        <f t="shared" si="28"/>
        <v>17</v>
      </c>
      <c r="K315" s="16">
        <f t="shared" si="29"/>
        <v>0.78947368421052633</v>
      </c>
      <c r="L315">
        <f t="shared" si="30"/>
        <v>7.5</v>
      </c>
    </row>
    <row r="316" spans="1:12" x14ac:dyDescent="0.25">
      <c r="A316" t="s">
        <v>8219</v>
      </c>
      <c r="B316">
        <v>48</v>
      </c>
      <c r="D316" t="s">
        <v>8221</v>
      </c>
      <c r="E316">
        <v>9</v>
      </c>
      <c r="G316">
        <f t="shared" si="26"/>
        <v>28.5</v>
      </c>
      <c r="H316">
        <f t="shared" si="31"/>
        <v>28.5</v>
      </c>
      <c r="I316">
        <f t="shared" si="27"/>
        <v>9</v>
      </c>
      <c r="J316">
        <f t="shared" si="28"/>
        <v>48</v>
      </c>
      <c r="K316" s="16">
        <f t="shared" si="29"/>
        <v>0.68421052631578949</v>
      </c>
      <c r="L316">
        <f t="shared" si="30"/>
        <v>19.5</v>
      </c>
    </row>
    <row r="317" spans="1:12" x14ac:dyDescent="0.25">
      <c r="A317" t="s">
        <v>8219</v>
      </c>
      <c r="B317">
        <v>59</v>
      </c>
      <c r="D317" t="s">
        <v>8221</v>
      </c>
      <c r="E317">
        <v>5</v>
      </c>
      <c r="G317">
        <f t="shared" si="26"/>
        <v>32</v>
      </c>
      <c r="H317">
        <f t="shared" si="31"/>
        <v>32</v>
      </c>
      <c r="I317">
        <f t="shared" si="27"/>
        <v>5</v>
      </c>
      <c r="J317">
        <f t="shared" si="28"/>
        <v>59</v>
      </c>
      <c r="K317" s="16">
        <f t="shared" si="29"/>
        <v>0.84375</v>
      </c>
      <c r="L317">
        <f t="shared" si="30"/>
        <v>27</v>
      </c>
    </row>
    <row r="318" spans="1:12" x14ac:dyDescent="0.25">
      <c r="A318" t="s">
        <v>8219</v>
      </c>
      <c r="B318">
        <v>39</v>
      </c>
      <c r="D318" t="s">
        <v>8221</v>
      </c>
      <c r="E318">
        <v>57</v>
      </c>
      <c r="G318">
        <f t="shared" si="26"/>
        <v>48</v>
      </c>
      <c r="H318">
        <f t="shared" si="31"/>
        <v>48</v>
      </c>
      <c r="I318">
        <f t="shared" si="27"/>
        <v>39</v>
      </c>
      <c r="J318">
        <f t="shared" si="28"/>
        <v>57</v>
      </c>
      <c r="K318" s="16">
        <f t="shared" si="29"/>
        <v>-0.1875</v>
      </c>
      <c r="L318">
        <f t="shared" si="30"/>
        <v>9</v>
      </c>
    </row>
    <row r="319" spans="1:12" x14ac:dyDescent="0.25">
      <c r="A319" t="s">
        <v>8219</v>
      </c>
      <c r="B319">
        <v>59</v>
      </c>
      <c r="D319" t="s">
        <v>8221</v>
      </c>
      <c r="E319">
        <v>3</v>
      </c>
      <c r="G319">
        <f t="shared" si="26"/>
        <v>31</v>
      </c>
      <c r="H319">
        <f t="shared" si="31"/>
        <v>31</v>
      </c>
      <c r="I319">
        <f t="shared" si="27"/>
        <v>3</v>
      </c>
      <c r="J319">
        <f t="shared" si="28"/>
        <v>59</v>
      </c>
      <c r="K319" s="16">
        <f t="shared" si="29"/>
        <v>0.90322580645161288</v>
      </c>
      <c r="L319">
        <f t="shared" si="30"/>
        <v>28</v>
      </c>
    </row>
    <row r="320" spans="1:12" x14ac:dyDescent="0.25">
      <c r="A320" t="s">
        <v>8219</v>
      </c>
      <c r="B320">
        <v>60</v>
      </c>
      <c r="D320" t="s">
        <v>8221</v>
      </c>
      <c r="E320">
        <v>1</v>
      </c>
      <c r="G320">
        <f t="shared" si="26"/>
        <v>30.5</v>
      </c>
      <c r="H320">
        <f t="shared" si="31"/>
        <v>30.5</v>
      </c>
      <c r="I320">
        <f t="shared" si="27"/>
        <v>1</v>
      </c>
      <c r="J320">
        <f t="shared" si="28"/>
        <v>60</v>
      </c>
      <c r="K320" s="16">
        <f t="shared" si="29"/>
        <v>0.96721311475409832</v>
      </c>
      <c r="L320">
        <f t="shared" si="30"/>
        <v>29.5</v>
      </c>
    </row>
    <row r="321" spans="1:12" x14ac:dyDescent="0.25">
      <c r="A321" t="s">
        <v>8219</v>
      </c>
      <c r="B321">
        <v>20</v>
      </c>
      <c r="D321" t="s">
        <v>8221</v>
      </c>
      <c r="E321">
        <v>6</v>
      </c>
      <c r="G321">
        <f t="shared" si="26"/>
        <v>13</v>
      </c>
      <c r="H321">
        <f t="shared" si="31"/>
        <v>13</v>
      </c>
      <c r="I321">
        <f t="shared" si="27"/>
        <v>6</v>
      </c>
      <c r="J321">
        <f t="shared" si="28"/>
        <v>20</v>
      </c>
      <c r="K321" s="16">
        <f t="shared" si="29"/>
        <v>0.53846153846153844</v>
      </c>
      <c r="L321">
        <f t="shared" si="30"/>
        <v>7</v>
      </c>
    </row>
    <row r="322" spans="1:12" x14ac:dyDescent="0.25">
      <c r="A322" t="s">
        <v>8219</v>
      </c>
      <c r="B322">
        <v>2</v>
      </c>
      <c r="D322" t="s">
        <v>8221</v>
      </c>
      <c r="E322">
        <v>48</v>
      </c>
      <c r="G322">
        <f t="shared" si="26"/>
        <v>25</v>
      </c>
      <c r="H322">
        <f t="shared" si="31"/>
        <v>25</v>
      </c>
      <c r="I322">
        <f t="shared" si="27"/>
        <v>2</v>
      </c>
      <c r="J322">
        <f t="shared" si="28"/>
        <v>48</v>
      </c>
      <c r="K322" s="16">
        <f t="shared" si="29"/>
        <v>-0.92</v>
      </c>
      <c r="L322">
        <f t="shared" si="30"/>
        <v>23</v>
      </c>
    </row>
    <row r="323" spans="1:12" x14ac:dyDescent="0.25">
      <c r="A323" t="s">
        <v>8219</v>
      </c>
      <c r="B323">
        <v>315</v>
      </c>
      <c r="D323" t="s">
        <v>8221</v>
      </c>
      <c r="E323">
        <v>2</v>
      </c>
      <c r="G323">
        <f t="shared" ref="G323:G386" si="32">AVERAGE(B323,E323)</f>
        <v>158.5</v>
      </c>
      <c r="H323">
        <f t="shared" si="31"/>
        <v>158.5</v>
      </c>
      <c r="I323">
        <f t="shared" ref="I323:I386" si="33">MIN(B323,E323)</f>
        <v>2</v>
      </c>
      <c r="J323">
        <f t="shared" ref="J323:J386" si="34">MAX(B323,E323)</f>
        <v>315</v>
      </c>
      <c r="K323" s="16">
        <f t="shared" ref="K323:K386" si="35">(B323-E323)/(B323+E323)</f>
        <v>0.98738170347003151</v>
      </c>
      <c r="L323">
        <f t="shared" ref="L323:L386" si="36">_xlfn.STDEV.P(B323,E323)</f>
        <v>156.5</v>
      </c>
    </row>
    <row r="324" spans="1:12" x14ac:dyDescent="0.25">
      <c r="A324" t="s">
        <v>8219</v>
      </c>
      <c r="B324">
        <v>2174</v>
      </c>
      <c r="D324" t="s">
        <v>8221</v>
      </c>
      <c r="E324">
        <v>4</v>
      </c>
      <c r="G324">
        <f t="shared" si="32"/>
        <v>1089</v>
      </c>
      <c r="H324">
        <f t="shared" si="31"/>
        <v>1089</v>
      </c>
      <c r="I324">
        <f t="shared" si="33"/>
        <v>4</v>
      </c>
      <c r="J324">
        <f t="shared" si="34"/>
        <v>2174</v>
      </c>
      <c r="K324" s="16">
        <f t="shared" si="35"/>
        <v>0.99632690541781455</v>
      </c>
      <c r="L324">
        <f t="shared" si="36"/>
        <v>1085</v>
      </c>
    </row>
    <row r="325" spans="1:12" x14ac:dyDescent="0.25">
      <c r="A325" t="s">
        <v>8219</v>
      </c>
      <c r="B325">
        <v>152</v>
      </c>
      <c r="D325" t="s">
        <v>8221</v>
      </c>
      <c r="E325">
        <v>5</v>
      </c>
      <c r="G325">
        <f t="shared" si="32"/>
        <v>78.5</v>
      </c>
      <c r="H325">
        <f t="shared" si="31"/>
        <v>78.5</v>
      </c>
      <c r="I325">
        <f t="shared" si="33"/>
        <v>5</v>
      </c>
      <c r="J325">
        <f t="shared" si="34"/>
        <v>152</v>
      </c>
      <c r="K325" s="16">
        <f t="shared" si="35"/>
        <v>0.93630573248407645</v>
      </c>
      <c r="L325">
        <f t="shared" si="36"/>
        <v>73.5</v>
      </c>
    </row>
    <row r="326" spans="1:12" x14ac:dyDescent="0.25">
      <c r="A326" t="s">
        <v>8219</v>
      </c>
      <c r="B326">
        <v>1021</v>
      </c>
      <c r="D326" t="s">
        <v>8221</v>
      </c>
      <c r="E326">
        <v>79</v>
      </c>
      <c r="G326">
        <f t="shared" si="32"/>
        <v>550</v>
      </c>
      <c r="H326">
        <f t="shared" si="31"/>
        <v>550</v>
      </c>
      <c r="I326">
        <f t="shared" si="33"/>
        <v>79</v>
      </c>
      <c r="J326">
        <f t="shared" si="34"/>
        <v>1021</v>
      </c>
      <c r="K326" s="16">
        <f t="shared" si="35"/>
        <v>0.85636363636363633</v>
      </c>
      <c r="L326">
        <f t="shared" si="36"/>
        <v>471</v>
      </c>
    </row>
    <row r="327" spans="1:12" x14ac:dyDescent="0.25">
      <c r="A327" t="s">
        <v>8219</v>
      </c>
      <c r="B327">
        <v>237</v>
      </c>
      <c r="D327" t="s">
        <v>8221</v>
      </c>
      <c r="E327">
        <v>2</v>
      </c>
      <c r="G327">
        <f t="shared" si="32"/>
        <v>119.5</v>
      </c>
      <c r="H327">
        <f t="shared" si="31"/>
        <v>119.5</v>
      </c>
      <c r="I327">
        <f t="shared" si="33"/>
        <v>2</v>
      </c>
      <c r="J327">
        <f t="shared" si="34"/>
        <v>237</v>
      </c>
      <c r="K327" s="16">
        <f t="shared" si="35"/>
        <v>0.98326359832635979</v>
      </c>
      <c r="L327">
        <f t="shared" si="36"/>
        <v>117.5</v>
      </c>
    </row>
    <row r="328" spans="1:12" x14ac:dyDescent="0.25">
      <c r="A328" t="s">
        <v>8219</v>
      </c>
      <c r="B328">
        <v>27</v>
      </c>
      <c r="D328" t="s">
        <v>8221</v>
      </c>
      <c r="E328">
        <v>11</v>
      </c>
      <c r="G328">
        <f t="shared" si="32"/>
        <v>19</v>
      </c>
      <c r="H328">
        <f t="shared" si="31"/>
        <v>19</v>
      </c>
      <c r="I328">
        <f t="shared" si="33"/>
        <v>11</v>
      </c>
      <c r="J328">
        <f t="shared" si="34"/>
        <v>27</v>
      </c>
      <c r="K328" s="16">
        <f t="shared" si="35"/>
        <v>0.42105263157894735</v>
      </c>
      <c r="L328">
        <f t="shared" si="36"/>
        <v>8</v>
      </c>
    </row>
    <row r="329" spans="1:12" x14ac:dyDescent="0.25">
      <c r="A329" t="s">
        <v>8219</v>
      </c>
      <c r="B329">
        <v>17</v>
      </c>
      <c r="D329" t="s">
        <v>8221</v>
      </c>
      <c r="E329">
        <v>11</v>
      </c>
      <c r="G329">
        <f t="shared" si="32"/>
        <v>14</v>
      </c>
      <c r="H329">
        <f t="shared" si="31"/>
        <v>14</v>
      </c>
      <c r="I329">
        <f t="shared" si="33"/>
        <v>11</v>
      </c>
      <c r="J329">
        <f t="shared" si="34"/>
        <v>17</v>
      </c>
      <c r="K329" s="16">
        <f t="shared" si="35"/>
        <v>0.21428571428571427</v>
      </c>
      <c r="L329">
        <f t="shared" si="36"/>
        <v>3</v>
      </c>
    </row>
    <row r="330" spans="1:12" x14ac:dyDescent="0.25">
      <c r="A330" t="s">
        <v>8219</v>
      </c>
      <c r="B330">
        <v>27</v>
      </c>
      <c r="D330" t="s">
        <v>8221</v>
      </c>
      <c r="E330">
        <v>1</v>
      </c>
      <c r="G330">
        <f t="shared" si="32"/>
        <v>14</v>
      </c>
      <c r="H330">
        <f t="shared" si="31"/>
        <v>14</v>
      </c>
      <c r="I330">
        <f t="shared" si="33"/>
        <v>1</v>
      </c>
      <c r="J330">
        <f t="shared" si="34"/>
        <v>27</v>
      </c>
      <c r="K330" s="16">
        <f t="shared" si="35"/>
        <v>0.9285714285714286</v>
      </c>
      <c r="L330">
        <f t="shared" si="36"/>
        <v>13</v>
      </c>
    </row>
    <row r="331" spans="1:12" x14ac:dyDescent="0.25">
      <c r="A331" t="s">
        <v>8219</v>
      </c>
      <c r="B331">
        <v>82</v>
      </c>
      <c r="D331" t="s">
        <v>8221</v>
      </c>
      <c r="E331">
        <v>3</v>
      </c>
      <c r="G331">
        <f t="shared" si="32"/>
        <v>42.5</v>
      </c>
      <c r="H331">
        <f t="shared" si="31"/>
        <v>42.5</v>
      </c>
      <c r="I331">
        <f t="shared" si="33"/>
        <v>3</v>
      </c>
      <c r="J331">
        <f t="shared" si="34"/>
        <v>82</v>
      </c>
      <c r="K331" s="16">
        <f t="shared" si="35"/>
        <v>0.92941176470588238</v>
      </c>
      <c r="L331">
        <f t="shared" si="36"/>
        <v>39.5</v>
      </c>
    </row>
    <row r="332" spans="1:12" x14ac:dyDescent="0.25">
      <c r="A332" t="s">
        <v>8219</v>
      </c>
      <c r="B332">
        <v>48</v>
      </c>
      <c r="D332" t="s">
        <v>8221</v>
      </c>
      <c r="E332">
        <v>5</v>
      </c>
      <c r="G332">
        <f t="shared" si="32"/>
        <v>26.5</v>
      </c>
      <c r="H332">
        <f t="shared" si="31"/>
        <v>26.5</v>
      </c>
      <c r="I332">
        <f t="shared" si="33"/>
        <v>5</v>
      </c>
      <c r="J332">
        <f t="shared" si="34"/>
        <v>48</v>
      </c>
      <c r="K332" s="16">
        <f t="shared" si="35"/>
        <v>0.81132075471698117</v>
      </c>
      <c r="L332">
        <f t="shared" si="36"/>
        <v>21.5</v>
      </c>
    </row>
    <row r="333" spans="1:12" x14ac:dyDescent="0.25">
      <c r="A333" t="s">
        <v>8219</v>
      </c>
      <c r="B333">
        <v>105</v>
      </c>
      <c r="D333" t="s">
        <v>8221</v>
      </c>
      <c r="E333">
        <v>12</v>
      </c>
      <c r="G333">
        <f t="shared" si="32"/>
        <v>58.5</v>
      </c>
      <c r="H333">
        <f t="shared" si="31"/>
        <v>58.5</v>
      </c>
      <c r="I333">
        <f t="shared" si="33"/>
        <v>12</v>
      </c>
      <c r="J333">
        <f t="shared" si="34"/>
        <v>105</v>
      </c>
      <c r="K333" s="16">
        <f t="shared" si="35"/>
        <v>0.79487179487179482</v>
      </c>
      <c r="L333">
        <f t="shared" si="36"/>
        <v>46.5</v>
      </c>
    </row>
    <row r="334" spans="1:12" x14ac:dyDescent="0.25">
      <c r="A334" t="s">
        <v>8219</v>
      </c>
      <c r="B334">
        <v>28</v>
      </c>
      <c r="D334" t="s">
        <v>8221</v>
      </c>
      <c r="E334">
        <v>2</v>
      </c>
      <c r="G334">
        <f t="shared" si="32"/>
        <v>15</v>
      </c>
      <c r="H334">
        <f t="shared" si="31"/>
        <v>15</v>
      </c>
      <c r="I334">
        <f t="shared" si="33"/>
        <v>2</v>
      </c>
      <c r="J334">
        <f t="shared" si="34"/>
        <v>28</v>
      </c>
      <c r="K334" s="16">
        <f t="shared" si="35"/>
        <v>0.8666666666666667</v>
      </c>
      <c r="L334">
        <f t="shared" si="36"/>
        <v>13</v>
      </c>
    </row>
    <row r="335" spans="1:12" x14ac:dyDescent="0.25">
      <c r="A335" t="s">
        <v>8219</v>
      </c>
      <c r="B335">
        <v>1107</v>
      </c>
      <c r="D335" t="s">
        <v>8221</v>
      </c>
      <c r="E335">
        <v>5</v>
      </c>
      <c r="G335">
        <f t="shared" si="32"/>
        <v>556</v>
      </c>
      <c r="H335">
        <f t="shared" si="31"/>
        <v>556</v>
      </c>
      <c r="I335">
        <f t="shared" si="33"/>
        <v>5</v>
      </c>
      <c r="J335">
        <f t="shared" si="34"/>
        <v>1107</v>
      </c>
      <c r="K335" s="16">
        <f t="shared" si="35"/>
        <v>0.99100719424460426</v>
      </c>
      <c r="L335">
        <f t="shared" si="36"/>
        <v>551</v>
      </c>
    </row>
    <row r="336" spans="1:12" x14ac:dyDescent="0.25">
      <c r="A336" t="s">
        <v>8219</v>
      </c>
      <c r="B336">
        <v>1013</v>
      </c>
      <c r="D336" t="s">
        <v>8221</v>
      </c>
      <c r="E336">
        <v>21</v>
      </c>
      <c r="G336">
        <f t="shared" si="32"/>
        <v>517</v>
      </c>
      <c r="H336">
        <f t="shared" si="31"/>
        <v>517</v>
      </c>
      <c r="I336">
        <f t="shared" si="33"/>
        <v>21</v>
      </c>
      <c r="J336">
        <f t="shared" si="34"/>
        <v>1013</v>
      </c>
      <c r="K336" s="16">
        <f t="shared" si="35"/>
        <v>0.95938104448742745</v>
      </c>
      <c r="L336">
        <f t="shared" si="36"/>
        <v>496</v>
      </c>
    </row>
    <row r="337" spans="1:12" x14ac:dyDescent="0.25">
      <c r="A337" t="s">
        <v>8219</v>
      </c>
      <c r="B337">
        <v>274</v>
      </c>
      <c r="D337" t="s">
        <v>8221</v>
      </c>
      <c r="E337">
        <v>0</v>
      </c>
      <c r="G337">
        <f t="shared" si="32"/>
        <v>137</v>
      </c>
      <c r="H337">
        <f t="shared" si="31"/>
        <v>137</v>
      </c>
      <c r="I337">
        <f t="shared" si="33"/>
        <v>0</v>
      </c>
      <c r="J337">
        <f t="shared" si="34"/>
        <v>274</v>
      </c>
      <c r="K337" s="16">
        <f t="shared" si="35"/>
        <v>1</v>
      </c>
      <c r="L337">
        <f t="shared" si="36"/>
        <v>137</v>
      </c>
    </row>
    <row r="338" spans="1:12" x14ac:dyDescent="0.25">
      <c r="A338" t="s">
        <v>8219</v>
      </c>
      <c r="B338">
        <v>87</v>
      </c>
      <c r="D338" t="s">
        <v>8221</v>
      </c>
      <c r="E338">
        <v>45</v>
      </c>
      <c r="G338">
        <f t="shared" si="32"/>
        <v>66</v>
      </c>
      <c r="H338">
        <f t="shared" si="31"/>
        <v>66</v>
      </c>
      <c r="I338">
        <f t="shared" si="33"/>
        <v>45</v>
      </c>
      <c r="J338">
        <f t="shared" si="34"/>
        <v>87</v>
      </c>
      <c r="K338" s="16">
        <f t="shared" si="35"/>
        <v>0.31818181818181818</v>
      </c>
      <c r="L338">
        <f t="shared" si="36"/>
        <v>21</v>
      </c>
    </row>
    <row r="339" spans="1:12" x14ac:dyDescent="0.25">
      <c r="A339" t="s">
        <v>8219</v>
      </c>
      <c r="B339">
        <v>99</v>
      </c>
      <c r="D339" t="s">
        <v>8221</v>
      </c>
      <c r="E339">
        <v>29</v>
      </c>
      <c r="G339">
        <f t="shared" si="32"/>
        <v>64</v>
      </c>
      <c r="H339">
        <f t="shared" ref="H339:H402" si="37">MEDIAN(B339,E339)</f>
        <v>64</v>
      </c>
      <c r="I339">
        <f t="shared" si="33"/>
        <v>29</v>
      </c>
      <c r="J339">
        <f t="shared" si="34"/>
        <v>99</v>
      </c>
      <c r="K339" s="16">
        <f t="shared" si="35"/>
        <v>0.546875</v>
      </c>
      <c r="L339">
        <f t="shared" si="36"/>
        <v>35</v>
      </c>
    </row>
    <row r="340" spans="1:12" x14ac:dyDescent="0.25">
      <c r="A340" t="s">
        <v>8219</v>
      </c>
      <c r="B340">
        <v>276</v>
      </c>
      <c r="D340" t="s">
        <v>8221</v>
      </c>
      <c r="E340">
        <v>2</v>
      </c>
      <c r="G340">
        <f t="shared" si="32"/>
        <v>139</v>
      </c>
      <c r="H340">
        <f t="shared" si="37"/>
        <v>139</v>
      </c>
      <c r="I340">
        <f t="shared" si="33"/>
        <v>2</v>
      </c>
      <c r="J340">
        <f t="shared" si="34"/>
        <v>276</v>
      </c>
      <c r="K340" s="16">
        <f t="shared" si="35"/>
        <v>0.98561151079136688</v>
      </c>
      <c r="L340">
        <f t="shared" si="36"/>
        <v>137</v>
      </c>
    </row>
    <row r="341" spans="1:12" x14ac:dyDescent="0.25">
      <c r="A341" t="s">
        <v>8219</v>
      </c>
      <c r="B341">
        <v>21</v>
      </c>
      <c r="D341" t="s">
        <v>8221</v>
      </c>
      <c r="E341">
        <v>30</v>
      </c>
      <c r="G341">
        <f t="shared" si="32"/>
        <v>25.5</v>
      </c>
      <c r="H341">
        <f t="shared" si="37"/>
        <v>25.5</v>
      </c>
      <c r="I341">
        <f t="shared" si="33"/>
        <v>21</v>
      </c>
      <c r="J341">
        <f t="shared" si="34"/>
        <v>30</v>
      </c>
      <c r="K341" s="16">
        <f t="shared" si="35"/>
        <v>-0.17647058823529413</v>
      </c>
      <c r="L341">
        <f t="shared" si="36"/>
        <v>4.5</v>
      </c>
    </row>
    <row r="342" spans="1:12" x14ac:dyDescent="0.25">
      <c r="A342" t="s">
        <v>8219</v>
      </c>
      <c r="B342">
        <v>41</v>
      </c>
      <c r="D342" t="s">
        <v>8221</v>
      </c>
      <c r="E342">
        <v>8</v>
      </c>
      <c r="G342">
        <f t="shared" si="32"/>
        <v>24.5</v>
      </c>
      <c r="H342">
        <f t="shared" si="37"/>
        <v>24.5</v>
      </c>
      <c r="I342">
        <f t="shared" si="33"/>
        <v>8</v>
      </c>
      <c r="J342">
        <f t="shared" si="34"/>
        <v>41</v>
      </c>
      <c r="K342" s="16">
        <f t="shared" si="35"/>
        <v>0.67346938775510201</v>
      </c>
      <c r="L342">
        <f t="shared" si="36"/>
        <v>16.5</v>
      </c>
    </row>
    <row r="343" spans="1:12" x14ac:dyDescent="0.25">
      <c r="A343" t="s">
        <v>8219</v>
      </c>
      <c r="B343">
        <v>119</v>
      </c>
      <c r="D343" t="s">
        <v>8221</v>
      </c>
      <c r="E343">
        <v>1</v>
      </c>
      <c r="G343">
        <f t="shared" si="32"/>
        <v>60</v>
      </c>
      <c r="H343">
        <f t="shared" si="37"/>
        <v>60</v>
      </c>
      <c r="I343">
        <f t="shared" si="33"/>
        <v>1</v>
      </c>
      <c r="J343">
        <f t="shared" si="34"/>
        <v>119</v>
      </c>
      <c r="K343" s="16">
        <f t="shared" si="35"/>
        <v>0.98333333333333328</v>
      </c>
      <c r="L343">
        <f t="shared" si="36"/>
        <v>59</v>
      </c>
    </row>
    <row r="344" spans="1:12" x14ac:dyDescent="0.25">
      <c r="A344" t="s">
        <v>8219</v>
      </c>
      <c r="B344">
        <v>153</v>
      </c>
      <c r="D344" t="s">
        <v>8221</v>
      </c>
      <c r="E344">
        <v>14</v>
      </c>
      <c r="G344">
        <f t="shared" si="32"/>
        <v>83.5</v>
      </c>
      <c r="H344">
        <f t="shared" si="37"/>
        <v>83.5</v>
      </c>
      <c r="I344">
        <f t="shared" si="33"/>
        <v>14</v>
      </c>
      <c r="J344">
        <f t="shared" si="34"/>
        <v>153</v>
      </c>
      <c r="K344" s="16">
        <f t="shared" si="35"/>
        <v>0.83233532934131738</v>
      </c>
      <c r="L344">
        <f t="shared" si="36"/>
        <v>69.5</v>
      </c>
    </row>
    <row r="345" spans="1:12" x14ac:dyDescent="0.25">
      <c r="A345" t="s">
        <v>8219</v>
      </c>
      <c r="B345">
        <v>100</v>
      </c>
      <c r="D345" t="s">
        <v>8221</v>
      </c>
      <c r="E345">
        <v>24</v>
      </c>
      <c r="G345">
        <f t="shared" si="32"/>
        <v>62</v>
      </c>
      <c r="H345">
        <f t="shared" si="37"/>
        <v>62</v>
      </c>
      <c r="I345">
        <f t="shared" si="33"/>
        <v>24</v>
      </c>
      <c r="J345">
        <f t="shared" si="34"/>
        <v>100</v>
      </c>
      <c r="K345" s="16">
        <f t="shared" si="35"/>
        <v>0.61290322580645162</v>
      </c>
      <c r="L345">
        <f t="shared" si="36"/>
        <v>38</v>
      </c>
    </row>
    <row r="346" spans="1:12" x14ac:dyDescent="0.25">
      <c r="A346" t="s">
        <v>8219</v>
      </c>
      <c r="B346">
        <v>143</v>
      </c>
      <c r="D346" t="s">
        <v>8221</v>
      </c>
      <c r="E346">
        <v>2</v>
      </c>
      <c r="G346">
        <f t="shared" si="32"/>
        <v>72.5</v>
      </c>
      <c r="H346">
        <f t="shared" si="37"/>
        <v>72.5</v>
      </c>
      <c r="I346">
        <f t="shared" si="33"/>
        <v>2</v>
      </c>
      <c r="J346">
        <f t="shared" si="34"/>
        <v>143</v>
      </c>
      <c r="K346" s="16">
        <f t="shared" si="35"/>
        <v>0.97241379310344822</v>
      </c>
      <c r="L346">
        <f t="shared" si="36"/>
        <v>70.5</v>
      </c>
    </row>
    <row r="347" spans="1:12" x14ac:dyDescent="0.25">
      <c r="A347" t="s">
        <v>8219</v>
      </c>
      <c r="B347">
        <v>140</v>
      </c>
      <c r="D347" t="s">
        <v>8221</v>
      </c>
      <c r="E347">
        <v>21</v>
      </c>
      <c r="G347">
        <f t="shared" si="32"/>
        <v>80.5</v>
      </c>
      <c r="H347">
        <f t="shared" si="37"/>
        <v>80.5</v>
      </c>
      <c r="I347">
        <f t="shared" si="33"/>
        <v>21</v>
      </c>
      <c r="J347">
        <f t="shared" si="34"/>
        <v>140</v>
      </c>
      <c r="K347" s="16">
        <f t="shared" si="35"/>
        <v>0.73913043478260865</v>
      </c>
      <c r="L347">
        <f t="shared" si="36"/>
        <v>59.5</v>
      </c>
    </row>
    <row r="348" spans="1:12" x14ac:dyDescent="0.25">
      <c r="A348" t="s">
        <v>8219</v>
      </c>
      <c r="B348">
        <v>35</v>
      </c>
      <c r="D348" t="s">
        <v>8221</v>
      </c>
      <c r="E348">
        <v>7</v>
      </c>
      <c r="G348">
        <f t="shared" si="32"/>
        <v>21</v>
      </c>
      <c r="H348">
        <f t="shared" si="37"/>
        <v>21</v>
      </c>
      <c r="I348">
        <f t="shared" si="33"/>
        <v>7</v>
      </c>
      <c r="J348">
        <f t="shared" si="34"/>
        <v>35</v>
      </c>
      <c r="K348" s="16">
        <f t="shared" si="35"/>
        <v>0.66666666666666663</v>
      </c>
      <c r="L348">
        <f t="shared" si="36"/>
        <v>14</v>
      </c>
    </row>
    <row r="349" spans="1:12" x14ac:dyDescent="0.25">
      <c r="A349" t="s">
        <v>8219</v>
      </c>
      <c r="B349">
        <v>149</v>
      </c>
      <c r="D349" t="s">
        <v>8221</v>
      </c>
      <c r="E349">
        <v>0</v>
      </c>
      <c r="G349">
        <f t="shared" si="32"/>
        <v>74.5</v>
      </c>
      <c r="H349">
        <f t="shared" si="37"/>
        <v>74.5</v>
      </c>
      <c r="I349">
        <f t="shared" si="33"/>
        <v>0</v>
      </c>
      <c r="J349">
        <f t="shared" si="34"/>
        <v>149</v>
      </c>
      <c r="K349" s="16">
        <f t="shared" si="35"/>
        <v>1</v>
      </c>
      <c r="L349">
        <f t="shared" si="36"/>
        <v>74.5</v>
      </c>
    </row>
    <row r="350" spans="1:12" x14ac:dyDescent="0.25">
      <c r="A350" t="s">
        <v>8219</v>
      </c>
      <c r="B350">
        <v>130</v>
      </c>
      <c r="D350" t="s">
        <v>8221</v>
      </c>
      <c r="E350">
        <v>4</v>
      </c>
      <c r="G350">
        <f t="shared" si="32"/>
        <v>67</v>
      </c>
      <c r="H350">
        <f t="shared" si="37"/>
        <v>67</v>
      </c>
      <c r="I350">
        <f t="shared" si="33"/>
        <v>4</v>
      </c>
      <c r="J350">
        <f t="shared" si="34"/>
        <v>130</v>
      </c>
      <c r="K350" s="16">
        <f t="shared" si="35"/>
        <v>0.94029850746268662</v>
      </c>
      <c r="L350">
        <f t="shared" si="36"/>
        <v>63</v>
      </c>
    </row>
    <row r="351" spans="1:12" x14ac:dyDescent="0.25">
      <c r="A351" t="s">
        <v>8219</v>
      </c>
      <c r="B351">
        <v>120</v>
      </c>
      <c r="D351" t="s">
        <v>8221</v>
      </c>
      <c r="E351">
        <v>32</v>
      </c>
      <c r="G351">
        <f t="shared" si="32"/>
        <v>76</v>
      </c>
      <c r="H351">
        <f t="shared" si="37"/>
        <v>76</v>
      </c>
      <c r="I351">
        <f t="shared" si="33"/>
        <v>32</v>
      </c>
      <c r="J351">
        <f t="shared" si="34"/>
        <v>120</v>
      </c>
      <c r="K351" s="16">
        <f t="shared" si="35"/>
        <v>0.57894736842105265</v>
      </c>
      <c r="L351">
        <f t="shared" si="36"/>
        <v>44</v>
      </c>
    </row>
    <row r="352" spans="1:12" x14ac:dyDescent="0.25">
      <c r="A352" t="s">
        <v>8219</v>
      </c>
      <c r="B352">
        <v>265</v>
      </c>
      <c r="D352" t="s">
        <v>8221</v>
      </c>
      <c r="E352">
        <v>4</v>
      </c>
      <c r="G352">
        <f t="shared" si="32"/>
        <v>134.5</v>
      </c>
      <c r="H352">
        <f t="shared" si="37"/>
        <v>134.5</v>
      </c>
      <c r="I352">
        <f t="shared" si="33"/>
        <v>4</v>
      </c>
      <c r="J352">
        <f t="shared" si="34"/>
        <v>265</v>
      </c>
      <c r="K352" s="16">
        <f t="shared" si="35"/>
        <v>0.97026022304832715</v>
      </c>
      <c r="L352">
        <f t="shared" si="36"/>
        <v>130.5</v>
      </c>
    </row>
    <row r="353" spans="1:12" x14ac:dyDescent="0.25">
      <c r="A353" t="s">
        <v>8219</v>
      </c>
      <c r="B353">
        <v>71</v>
      </c>
      <c r="D353" t="s">
        <v>8221</v>
      </c>
      <c r="E353">
        <v>9</v>
      </c>
      <c r="G353">
        <f t="shared" si="32"/>
        <v>40</v>
      </c>
      <c r="H353">
        <f t="shared" si="37"/>
        <v>40</v>
      </c>
      <c r="I353">
        <f t="shared" si="33"/>
        <v>9</v>
      </c>
      <c r="J353">
        <f t="shared" si="34"/>
        <v>71</v>
      </c>
      <c r="K353" s="16">
        <f t="shared" si="35"/>
        <v>0.77500000000000002</v>
      </c>
      <c r="L353">
        <f t="shared" si="36"/>
        <v>31</v>
      </c>
    </row>
    <row r="354" spans="1:12" x14ac:dyDescent="0.25">
      <c r="A354" t="s">
        <v>8219</v>
      </c>
      <c r="B354">
        <v>13</v>
      </c>
      <c r="D354" t="s">
        <v>8221</v>
      </c>
      <c r="E354">
        <v>17</v>
      </c>
      <c r="G354">
        <f t="shared" si="32"/>
        <v>15</v>
      </c>
      <c r="H354">
        <f t="shared" si="37"/>
        <v>15</v>
      </c>
      <c r="I354">
        <f t="shared" si="33"/>
        <v>13</v>
      </c>
      <c r="J354">
        <f t="shared" si="34"/>
        <v>17</v>
      </c>
      <c r="K354" s="16">
        <f t="shared" si="35"/>
        <v>-0.13333333333333333</v>
      </c>
      <c r="L354">
        <f t="shared" si="36"/>
        <v>2</v>
      </c>
    </row>
    <row r="355" spans="1:12" x14ac:dyDescent="0.25">
      <c r="A355" t="s">
        <v>8219</v>
      </c>
      <c r="B355">
        <v>169</v>
      </c>
      <c r="D355" t="s">
        <v>8221</v>
      </c>
      <c r="E355">
        <v>5</v>
      </c>
      <c r="G355">
        <f t="shared" si="32"/>
        <v>87</v>
      </c>
      <c r="H355">
        <f t="shared" si="37"/>
        <v>87</v>
      </c>
      <c r="I355">
        <f t="shared" si="33"/>
        <v>5</v>
      </c>
      <c r="J355">
        <f t="shared" si="34"/>
        <v>169</v>
      </c>
      <c r="K355" s="16">
        <f t="shared" si="35"/>
        <v>0.94252873563218387</v>
      </c>
      <c r="L355">
        <f t="shared" si="36"/>
        <v>82</v>
      </c>
    </row>
    <row r="356" spans="1:12" x14ac:dyDescent="0.25">
      <c r="A356" t="s">
        <v>8219</v>
      </c>
      <c r="B356">
        <v>57</v>
      </c>
      <c r="D356" t="s">
        <v>8221</v>
      </c>
      <c r="E356">
        <v>53</v>
      </c>
      <c r="G356">
        <f t="shared" si="32"/>
        <v>55</v>
      </c>
      <c r="H356">
        <f t="shared" si="37"/>
        <v>55</v>
      </c>
      <c r="I356">
        <f t="shared" si="33"/>
        <v>53</v>
      </c>
      <c r="J356">
        <f t="shared" si="34"/>
        <v>57</v>
      </c>
      <c r="K356" s="16">
        <f t="shared" si="35"/>
        <v>3.6363636363636362E-2</v>
      </c>
      <c r="L356">
        <f t="shared" si="36"/>
        <v>2</v>
      </c>
    </row>
    <row r="357" spans="1:12" x14ac:dyDescent="0.25">
      <c r="A357" t="s">
        <v>8219</v>
      </c>
      <c r="B357">
        <v>229</v>
      </c>
      <c r="D357" t="s">
        <v>8221</v>
      </c>
      <c r="E357">
        <v>7</v>
      </c>
      <c r="G357">
        <f t="shared" si="32"/>
        <v>118</v>
      </c>
      <c r="H357">
        <f t="shared" si="37"/>
        <v>118</v>
      </c>
      <c r="I357">
        <f t="shared" si="33"/>
        <v>7</v>
      </c>
      <c r="J357">
        <f t="shared" si="34"/>
        <v>229</v>
      </c>
      <c r="K357" s="16">
        <f t="shared" si="35"/>
        <v>0.94067796610169496</v>
      </c>
      <c r="L357">
        <f t="shared" si="36"/>
        <v>111</v>
      </c>
    </row>
    <row r="358" spans="1:12" x14ac:dyDescent="0.25">
      <c r="A358" t="s">
        <v>8219</v>
      </c>
      <c r="B358">
        <v>108</v>
      </c>
      <c r="D358" t="s">
        <v>8221</v>
      </c>
      <c r="E358">
        <v>72</v>
      </c>
      <c r="G358">
        <f t="shared" si="32"/>
        <v>90</v>
      </c>
      <c r="H358">
        <f t="shared" si="37"/>
        <v>90</v>
      </c>
      <c r="I358">
        <f t="shared" si="33"/>
        <v>72</v>
      </c>
      <c r="J358">
        <f t="shared" si="34"/>
        <v>108</v>
      </c>
      <c r="K358" s="16">
        <f t="shared" si="35"/>
        <v>0.2</v>
      </c>
      <c r="L358">
        <f t="shared" si="36"/>
        <v>18</v>
      </c>
    </row>
    <row r="359" spans="1:12" x14ac:dyDescent="0.25">
      <c r="A359" t="s">
        <v>8219</v>
      </c>
      <c r="B359">
        <v>108</v>
      </c>
      <c r="D359" t="s">
        <v>8221</v>
      </c>
      <c r="E359">
        <v>0</v>
      </c>
      <c r="G359">
        <f t="shared" si="32"/>
        <v>54</v>
      </c>
      <c r="H359">
        <f t="shared" si="37"/>
        <v>54</v>
      </c>
      <c r="I359">
        <f t="shared" si="33"/>
        <v>0</v>
      </c>
      <c r="J359">
        <f t="shared" si="34"/>
        <v>108</v>
      </c>
      <c r="K359" s="16">
        <f t="shared" si="35"/>
        <v>1</v>
      </c>
      <c r="L359">
        <f t="shared" si="36"/>
        <v>54</v>
      </c>
    </row>
    <row r="360" spans="1:12" x14ac:dyDescent="0.25">
      <c r="A360" t="s">
        <v>8219</v>
      </c>
      <c r="B360">
        <v>41</v>
      </c>
      <c r="D360" t="s">
        <v>8221</v>
      </c>
      <c r="E360">
        <v>2</v>
      </c>
      <c r="G360">
        <f t="shared" si="32"/>
        <v>21.5</v>
      </c>
      <c r="H360">
        <f t="shared" si="37"/>
        <v>21.5</v>
      </c>
      <c r="I360">
        <f t="shared" si="33"/>
        <v>2</v>
      </c>
      <c r="J360">
        <f t="shared" si="34"/>
        <v>41</v>
      </c>
      <c r="K360" s="16">
        <f t="shared" si="35"/>
        <v>0.90697674418604646</v>
      </c>
      <c r="L360">
        <f t="shared" si="36"/>
        <v>19.5</v>
      </c>
    </row>
    <row r="361" spans="1:12" x14ac:dyDescent="0.25">
      <c r="A361" t="s">
        <v>8219</v>
      </c>
      <c r="B361">
        <v>139</v>
      </c>
      <c r="D361" t="s">
        <v>8221</v>
      </c>
      <c r="E361">
        <v>8</v>
      </c>
      <c r="G361">
        <f t="shared" si="32"/>
        <v>73.5</v>
      </c>
      <c r="H361">
        <f t="shared" si="37"/>
        <v>73.5</v>
      </c>
      <c r="I361">
        <f t="shared" si="33"/>
        <v>8</v>
      </c>
      <c r="J361">
        <f t="shared" si="34"/>
        <v>139</v>
      </c>
      <c r="K361" s="16">
        <f t="shared" si="35"/>
        <v>0.891156462585034</v>
      </c>
      <c r="L361">
        <f t="shared" si="36"/>
        <v>65.5</v>
      </c>
    </row>
    <row r="362" spans="1:12" x14ac:dyDescent="0.25">
      <c r="A362" t="s">
        <v>8219</v>
      </c>
      <c r="B362">
        <v>19</v>
      </c>
      <c r="D362" t="s">
        <v>8221</v>
      </c>
      <c r="E362">
        <v>2</v>
      </c>
      <c r="G362">
        <f t="shared" si="32"/>
        <v>10.5</v>
      </c>
      <c r="H362">
        <f t="shared" si="37"/>
        <v>10.5</v>
      </c>
      <c r="I362">
        <f t="shared" si="33"/>
        <v>2</v>
      </c>
      <c r="J362">
        <f t="shared" si="34"/>
        <v>19</v>
      </c>
      <c r="K362" s="16">
        <f t="shared" si="35"/>
        <v>0.80952380952380953</v>
      </c>
      <c r="L362">
        <f t="shared" si="36"/>
        <v>8.5</v>
      </c>
    </row>
    <row r="363" spans="1:12" x14ac:dyDescent="0.25">
      <c r="A363" t="s">
        <v>8219</v>
      </c>
      <c r="B363">
        <v>94</v>
      </c>
      <c r="D363" t="s">
        <v>8221</v>
      </c>
      <c r="E363">
        <v>0</v>
      </c>
      <c r="G363">
        <f t="shared" si="32"/>
        <v>47</v>
      </c>
      <c r="H363">
        <f t="shared" si="37"/>
        <v>47</v>
      </c>
      <c r="I363">
        <f t="shared" si="33"/>
        <v>0</v>
      </c>
      <c r="J363">
        <f t="shared" si="34"/>
        <v>94</v>
      </c>
      <c r="K363" s="16">
        <f t="shared" si="35"/>
        <v>1</v>
      </c>
      <c r="L363">
        <f t="shared" si="36"/>
        <v>47</v>
      </c>
    </row>
    <row r="364" spans="1:12" x14ac:dyDescent="0.25">
      <c r="A364" t="s">
        <v>8219</v>
      </c>
      <c r="B364">
        <v>23</v>
      </c>
      <c r="D364" t="s">
        <v>8221</v>
      </c>
      <c r="E364">
        <v>3</v>
      </c>
      <c r="G364">
        <f t="shared" si="32"/>
        <v>13</v>
      </c>
      <c r="H364">
        <f t="shared" si="37"/>
        <v>13</v>
      </c>
      <c r="I364">
        <f t="shared" si="33"/>
        <v>3</v>
      </c>
      <c r="J364">
        <f t="shared" si="34"/>
        <v>23</v>
      </c>
      <c r="K364" s="16">
        <f t="shared" si="35"/>
        <v>0.76923076923076927</v>
      </c>
      <c r="L364">
        <f t="shared" si="36"/>
        <v>10</v>
      </c>
    </row>
    <row r="365" spans="1:12" x14ac:dyDescent="0.25">
      <c r="A365" t="s">
        <v>8219</v>
      </c>
      <c r="B365">
        <v>15</v>
      </c>
      <c r="D365" t="s">
        <v>8221</v>
      </c>
      <c r="E365">
        <v>4</v>
      </c>
      <c r="G365">
        <f t="shared" si="32"/>
        <v>9.5</v>
      </c>
      <c r="H365">
        <f t="shared" si="37"/>
        <v>9.5</v>
      </c>
      <c r="I365">
        <f t="shared" si="33"/>
        <v>4</v>
      </c>
      <c r="J365">
        <f t="shared" si="34"/>
        <v>15</v>
      </c>
      <c r="K365" s="16">
        <f t="shared" si="35"/>
        <v>0.57894736842105265</v>
      </c>
      <c r="L365">
        <f t="shared" si="36"/>
        <v>5.5</v>
      </c>
    </row>
    <row r="366" spans="1:12" x14ac:dyDescent="0.25">
      <c r="A366" t="s">
        <v>8219</v>
      </c>
      <c r="B366">
        <v>62</v>
      </c>
      <c r="D366" t="s">
        <v>8221</v>
      </c>
      <c r="E366">
        <v>3</v>
      </c>
      <c r="G366">
        <f t="shared" si="32"/>
        <v>32.5</v>
      </c>
      <c r="H366">
        <f t="shared" si="37"/>
        <v>32.5</v>
      </c>
      <c r="I366">
        <f t="shared" si="33"/>
        <v>3</v>
      </c>
      <c r="J366">
        <f t="shared" si="34"/>
        <v>62</v>
      </c>
      <c r="K366" s="16">
        <f t="shared" si="35"/>
        <v>0.90769230769230769</v>
      </c>
      <c r="L366">
        <f t="shared" si="36"/>
        <v>29.5</v>
      </c>
    </row>
    <row r="367" spans="1:12" x14ac:dyDescent="0.25">
      <c r="A367" t="s">
        <v>8219</v>
      </c>
      <c r="B367">
        <v>74</v>
      </c>
      <c r="D367" t="s">
        <v>8221</v>
      </c>
      <c r="E367">
        <v>6</v>
      </c>
      <c r="G367">
        <f t="shared" si="32"/>
        <v>40</v>
      </c>
      <c r="H367">
        <f t="shared" si="37"/>
        <v>40</v>
      </c>
      <c r="I367">
        <f t="shared" si="33"/>
        <v>6</v>
      </c>
      <c r="J367">
        <f t="shared" si="34"/>
        <v>74</v>
      </c>
      <c r="K367" s="16">
        <f t="shared" si="35"/>
        <v>0.85</v>
      </c>
      <c r="L367">
        <f t="shared" si="36"/>
        <v>34</v>
      </c>
    </row>
    <row r="368" spans="1:12" x14ac:dyDescent="0.25">
      <c r="A368" t="s">
        <v>8219</v>
      </c>
      <c r="B368">
        <v>97</v>
      </c>
      <c r="D368" t="s">
        <v>8221</v>
      </c>
      <c r="E368">
        <v>0</v>
      </c>
      <c r="G368">
        <f t="shared" si="32"/>
        <v>48.5</v>
      </c>
      <c r="H368">
        <f t="shared" si="37"/>
        <v>48.5</v>
      </c>
      <c r="I368">
        <f t="shared" si="33"/>
        <v>0</v>
      </c>
      <c r="J368">
        <f t="shared" si="34"/>
        <v>97</v>
      </c>
      <c r="K368" s="16">
        <f t="shared" si="35"/>
        <v>1</v>
      </c>
      <c r="L368">
        <f t="shared" si="36"/>
        <v>48.5</v>
      </c>
    </row>
    <row r="369" spans="1:12" x14ac:dyDescent="0.25">
      <c r="A369" t="s">
        <v>8219</v>
      </c>
      <c r="B369">
        <v>55</v>
      </c>
      <c r="D369" t="s">
        <v>8221</v>
      </c>
      <c r="E369">
        <v>0</v>
      </c>
      <c r="G369">
        <f t="shared" si="32"/>
        <v>27.5</v>
      </c>
      <c r="H369">
        <f t="shared" si="37"/>
        <v>27.5</v>
      </c>
      <c r="I369">
        <f t="shared" si="33"/>
        <v>0</v>
      </c>
      <c r="J369">
        <f t="shared" si="34"/>
        <v>55</v>
      </c>
      <c r="K369" s="16">
        <f t="shared" si="35"/>
        <v>1</v>
      </c>
      <c r="L369">
        <f t="shared" si="36"/>
        <v>27.5</v>
      </c>
    </row>
    <row r="370" spans="1:12" x14ac:dyDescent="0.25">
      <c r="A370" t="s">
        <v>8219</v>
      </c>
      <c r="B370">
        <v>44</v>
      </c>
      <c r="D370" t="s">
        <v>8221</v>
      </c>
      <c r="E370">
        <v>0</v>
      </c>
      <c r="G370">
        <f t="shared" si="32"/>
        <v>22</v>
      </c>
      <c r="H370">
        <f t="shared" si="37"/>
        <v>22</v>
      </c>
      <c r="I370">
        <f t="shared" si="33"/>
        <v>0</v>
      </c>
      <c r="J370">
        <f t="shared" si="34"/>
        <v>44</v>
      </c>
      <c r="K370" s="16">
        <f t="shared" si="35"/>
        <v>1</v>
      </c>
      <c r="L370">
        <f t="shared" si="36"/>
        <v>22</v>
      </c>
    </row>
    <row r="371" spans="1:12" x14ac:dyDescent="0.25">
      <c r="A371" t="s">
        <v>8219</v>
      </c>
      <c r="B371">
        <v>110</v>
      </c>
      <c r="D371" t="s">
        <v>8221</v>
      </c>
      <c r="E371">
        <v>8</v>
      </c>
      <c r="G371">
        <f t="shared" si="32"/>
        <v>59</v>
      </c>
      <c r="H371">
        <f t="shared" si="37"/>
        <v>59</v>
      </c>
      <c r="I371">
        <f t="shared" si="33"/>
        <v>8</v>
      </c>
      <c r="J371">
        <f t="shared" si="34"/>
        <v>110</v>
      </c>
      <c r="K371" s="16">
        <f t="shared" si="35"/>
        <v>0.86440677966101698</v>
      </c>
      <c r="L371">
        <f t="shared" si="36"/>
        <v>51</v>
      </c>
    </row>
    <row r="372" spans="1:12" x14ac:dyDescent="0.25">
      <c r="A372" t="s">
        <v>8219</v>
      </c>
      <c r="B372">
        <v>59</v>
      </c>
      <c r="D372" t="s">
        <v>8221</v>
      </c>
      <c r="E372">
        <v>5</v>
      </c>
      <c r="G372">
        <f t="shared" si="32"/>
        <v>32</v>
      </c>
      <c r="H372">
        <f t="shared" si="37"/>
        <v>32</v>
      </c>
      <c r="I372">
        <f t="shared" si="33"/>
        <v>5</v>
      </c>
      <c r="J372">
        <f t="shared" si="34"/>
        <v>59</v>
      </c>
      <c r="K372" s="16">
        <f t="shared" si="35"/>
        <v>0.84375</v>
      </c>
      <c r="L372">
        <f t="shared" si="36"/>
        <v>27</v>
      </c>
    </row>
    <row r="373" spans="1:12" x14ac:dyDescent="0.25">
      <c r="A373" t="s">
        <v>8219</v>
      </c>
      <c r="B373">
        <v>62</v>
      </c>
      <c r="D373" t="s">
        <v>8221</v>
      </c>
      <c r="E373">
        <v>0</v>
      </c>
      <c r="G373">
        <f t="shared" si="32"/>
        <v>31</v>
      </c>
      <c r="H373">
        <f t="shared" si="37"/>
        <v>31</v>
      </c>
      <c r="I373">
        <f t="shared" si="33"/>
        <v>0</v>
      </c>
      <c r="J373">
        <f t="shared" si="34"/>
        <v>62</v>
      </c>
      <c r="K373" s="16">
        <f t="shared" si="35"/>
        <v>1</v>
      </c>
      <c r="L373">
        <f t="shared" si="36"/>
        <v>31</v>
      </c>
    </row>
    <row r="374" spans="1:12" x14ac:dyDescent="0.25">
      <c r="A374" t="s">
        <v>8219</v>
      </c>
      <c r="B374">
        <v>105</v>
      </c>
      <c r="D374" t="s">
        <v>8221</v>
      </c>
      <c r="E374">
        <v>2</v>
      </c>
      <c r="G374">
        <f t="shared" si="32"/>
        <v>53.5</v>
      </c>
      <c r="H374">
        <f t="shared" si="37"/>
        <v>53.5</v>
      </c>
      <c r="I374">
        <f t="shared" si="33"/>
        <v>2</v>
      </c>
      <c r="J374">
        <f t="shared" si="34"/>
        <v>105</v>
      </c>
      <c r="K374" s="16">
        <f t="shared" si="35"/>
        <v>0.96261682242990654</v>
      </c>
      <c r="L374">
        <f t="shared" si="36"/>
        <v>51.5</v>
      </c>
    </row>
    <row r="375" spans="1:12" x14ac:dyDescent="0.25">
      <c r="A375" t="s">
        <v>8219</v>
      </c>
      <c r="B375">
        <v>26</v>
      </c>
      <c r="D375" t="s">
        <v>8221</v>
      </c>
      <c r="E375">
        <v>24</v>
      </c>
      <c r="G375">
        <f t="shared" si="32"/>
        <v>25</v>
      </c>
      <c r="H375">
        <f t="shared" si="37"/>
        <v>25</v>
      </c>
      <c r="I375">
        <f t="shared" si="33"/>
        <v>24</v>
      </c>
      <c r="J375">
        <f t="shared" si="34"/>
        <v>26</v>
      </c>
      <c r="K375" s="16">
        <f t="shared" si="35"/>
        <v>0.04</v>
      </c>
      <c r="L375">
        <f t="shared" si="36"/>
        <v>1</v>
      </c>
    </row>
    <row r="376" spans="1:12" x14ac:dyDescent="0.25">
      <c r="A376" t="s">
        <v>8219</v>
      </c>
      <c r="B376">
        <v>49</v>
      </c>
      <c r="D376" t="s">
        <v>8221</v>
      </c>
      <c r="E376">
        <v>0</v>
      </c>
      <c r="G376">
        <f t="shared" si="32"/>
        <v>24.5</v>
      </c>
      <c r="H376">
        <f t="shared" si="37"/>
        <v>24.5</v>
      </c>
      <c r="I376">
        <f t="shared" si="33"/>
        <v>0</v>
      </c>
      <c r="J376">
        <f t="shared" si="34"/>
        <v>49</v>
      </c>
      <c r="K376" s="16">
        <f t="shared" si="35"/>
        <v>1</v>
      </c>
      <c r="L376">
        <f t="shared" si="36"/>
        <v>24.5</v>
      </c>
    </row>
    <row r="377" spans="1:12" x14ac:dyDescent="0.25">
      <c r="A377" t="s">
        <v>8219</v>
      </c>
      <c r="B377">
        <v>68</v>
      </c>
      <c r="D377" t="s">
        <v>8221</v>
      </c>
      <c r="E377">
        <v>9</v>
      </c>
      <c r="G377">
        <f t="shared" si="32"/>
        <v>38.5</v>
      </c>
      <c r="H377">
        <f t="shared" si="37"/>
        <v>38.5</v>
      </c>
      <c r="I377">
        <f t="shared" si="33"/>
        <v>9</v>
      </c>
      <c r="J377">
        <f t="shared" si="34"/>
        <v>68</v>
      </c>
      <c r="K377" s="16">
        <f t="shared" si="35"/>
        <v>0.76623376623376627</v>
      </c>
      <c r="L377">
        <f t="shared" si="36"/>
        <v>29.5</v>
      </c>
    </row>
    <row r="378" spans="1:12" x14ac:dyDescent="0.25">
      <c r="A378" t="s">
        <v>8219</v>
      </c>
      <c r="B378">
        <v>22</v>
      </c>
      <c r="D378" t="s">
        <v>8221</v>
      </c>
      <c r="E378">
        <v>0</v>
      </c>
      <c r="G378">
        <f t="shared" si="32"/>
        <v>11</v>
      </c>
      <c r="H378">
        <f t="shared" si="37"/>
        <v>11</v>
      </c>
      <c r="I378">
        <f t="shared" si="33"/>
        <v>0</v>
      </c>
      <c r="J378">
        <f t="shared" si="34"/>
        <v>22</v>
      </c>
      <c r="K378" s="16">
        <f t="shared" si="35"/>
        <v>1</v>
      </c>
      <c r="L378">
        <f t="shared" si="36"/>
        <v>11</v>
      </c>
    </row>
    <row r="379" spans="1:12" x14ac:dyDescent="0.25">
      <c r="A379" t="s">
        <v>8219</v>
      </c>
      <c r="B379">
        <v>18</v>
      </c>
      <c r="D379" t="s">
        <v>8221</v>
      </c>
      <c r="E379">
        <v>1</v>
      </c>
      <c r="G379">
        <f t="shared" si="32"/>
        <v>9.5</v>
      </c>
      <c r="H379">
        <f t="shared" si="37"/>
        <v>9.5</v>
      </c>
      <c r="I379">
        <f t="shared" si="33"/>
        <v>1</v>
      </c>
      <c r="J379">
        <f t="shared" si="34"/>
        <v>18</v>
      </c>
      <c r="K379" s="16">
        <f t="shared" si="35"/>
        <v>0.89473684210526316</v>
      </c>
      <c r="L379">
        <f t="shared" si="36"/>
        <v>8.5</v>
      </c>
    </row>
    <row r="380" spans="1:12" x14ac:dyDescent="0.25">
      <c r="A380" t="s">
        <v>8219</v>
      </c>
      <c r="B380">
        <v>19</v>
      </c>
      <c r="D380" t="s">
        <v>8221</v>
      </c>
      <c r="E380">
        <v>10</v>
      </c>
      <c r="G380">
        <f t="shared" si="32"/>
        <v>14.5</v>
      </c>
      <c r="H380">
        <f t="shared" si="37"/>
        <v>14.5</v>
      </c>
      <c r="I380">
        <f t="shared" si="33"/>
        <v>10</v>
      </c>
      <c r="J380">
        <f t="shared" si="34"/>
        <v>19</v>
      </c>
      <c r="K380" s="16">
        <f t="shared" si="35"/>
        <v>0.31034482758620691</v>
      </c>
      <c r="L380">
        <f t="shared" si="36"/>
        <v>4.5</v>
      </c>
    </row>
    <row r="381" spans="1:12" x14ac:dyDescent="0.25">
      <c r="A381" t="s">
        <v>8219</v>
      </c>
      <c r="B381">
        <v>99</v>
      </c>
      <c r="D381" t="s">
        <v>8221</v>
      </c>
      <c r="E381">
        <v>1</v>
      </c>
      <c r="G381">
        <f t="shared" si="32"/>
        <v>50</v>
      </c>
      <c r="H381">
        <f t="shared" si="37"/>
        <v>50</v>
      </c>
      <c r="I381">
        <f t="shared" si="33"/>
        <v>1</v>
      </c>
      <c r="J381">
        <f t="shared" si="34"/>
        <v>99</v>
      </c>
      <c r="K381" s="16">
        <f t="shared" si="35"/>
        <v>0.98</v>
      </c>
      <c r="L381">
        <f t="shared" si="36"/>
        <v>49</v>
      </c>
    </row>
    <row r="382" spans="1:12" x14ac:dyDescent="0.25">
      <c r="A382" t="s">
        <v>8219</v>
      </c>
      <c r="B382">
        <v>27</v>
      </c>
      <c r="D382" t="s">
        <v>8221</v>
      </c>
      <c r="E382">
        <v>0</v>
      </c>
      <c r="G382">
        <f t="shared" si="32"/>
        <v>13.5</v>
      </c>
      <c r="H382">
        <f t="shared" si="37"/>
        <v>13.5</v>
      </c>
      <c r="I382">
        <f t="shared" si="33"/>
        <v>0</v>
      </c>
      <c r="J382">
        <f t="shared" si="34"/>
        <v>27</v>
      </c>
      <c r="K382" s="16">
        <f t="shared" si="35"/>
        <v>1</v>
      </c>
      <c r="L382">
        <f t="shared" si="36"/>
        <v>13.5</v>
      </c>
    </row>
    <row r="383" spans="1:12" x14ac:dyDescent="0.25">
      <c r="A383" t="s">
        <v>8219</v>
      </c>
      <c r="B383">
        <v>25</v>
      </c>
      <c r="D383" t="s">
        <v>8221</v>
      </c>
      <c r="E383">
        <v>20</v>
      </c>
      <c r="G383">
        <f t="shared" si="32"/>
        <v>22.5</v>
      </c>
      <c r="H383">
        <f t="shared" si="37"/>
        <v>22.5</v>
      </c>
      <c r="I383">
        <f t="shared" si="33"/>
        <v>20</v>
      </c>
      <c r="J383">
        <f t="shared" si="34"/>
        <v>25</v>
      </c>
      <c r="K383" s="16">
        <f t="shared" si="35"/>
        <v>0.1111111111111111</v>
      </c>
      <c r="L383">
        <f t="shared" si="36"/>
        <v>2.5</v>
      </c>
    </row>
    <row r="384" spans="1:12" x14ac:dyDescent="0.25">
      <c r="A384" t="s">
        <v>8219</v>
      </c>
      <c r="B384">
        <v>14</v>
      </c>
      <c r="D384" t="s">
        <v>8221</v>
      </c>
      <c r="E384">
        <v>30</v>
      </c>
      <c r="G384">
        <f t="shared" si="32"/>
        <v>22</v>
      </c>
      <c r="H384">
        <f t="shared" si="37"/>
        <v>22</v>
      </c>
      <c r="I384">
        <f t="shared" si="33"/>
        <v>14</v>
      </c>
      <c r="J384">
        <f t="shared" si="34"/>
        <v>30</v>
      </c>
      <c r="K384" s="16">
        <f t="shared" si="35"/>
        <v>-0.36363636363636365</v>
      </c>
      <c r="L384">
        <f t="shared" si="36"/>
        <v>8</v>
      </c>
    </row>
    <row r="385" spans="1:12" x14ac:dyDescent="0.25">
      <c r="A385" t="s">
        <v>8219</v>
      </c>
      <c r="B385">
        <v>35</v>
      </c>
      <c r="D385" t="s">
        <v>8221</v>
      </c>
      <c r="E385">
        <v>6</v>
      </c>
      <c r="G385">
        <f t="shared" si="32"/>
        <v>20.5</v>
      </c>
      <c r="H385">
        <f t="shared" si="37"/>
        <v>20.5</v>
      </c>
      <c r="I385">
        <f t="shared" si="33"/>
        <v>6</v>
      </c>
      <c r="J385">
        <f t="shared" si="34"/>
        <v>35</v>
      </c>
      <c r="K385" s="16">
        <f t="shared" si="35"/>
        <v>0.70731707317073167</v>
      </c>
      <c r="L385">
        <f t="shared" si="36"/>
        <v>14.5</v>
      </c>
    </row>
    <row r="386" spans="1:12" x14ac:dyDescent="0.25">
      <c r="A386" t="s">
        <v>8219</v>
      </c>
      <c r="B386">
        <v>10</v>
      </c>
      <c r="D386" t="s">
        <v>8221</v>
      </c>
      <c r="E386">
        <v>15</v>
      </c>
      <c r="G386">
        <f t="shared" si="32"/>
        <v>12.5</v>
      </c>
      <c r="H386">
        <f t="shared" si="37"/>
        <v>12.5</v>
      </c>
      <c r="I386">
        <f t="shared" si="33"/>
        <v>10</v>
      </c>
      <c r="J386">
        <f t="shared" si="34"/>
        <v>15</v>
      </c>
      <c r="K386" s="16">
        <f t="shared" si="35"/>
        <v>-0.2</v>
      </c>
      <c r="L386">
        <f t="shared" si="36"/>
        <v>2.5</v>
      </c>
    </row>
    <row r="387" spans="1:12" x14ac:dyDescent="0.25">
      <c r="A387" t="s">
        <v>8219</v>
      </c>
      <c r="B387">
        <v>29</v>
      </c>
      <c r="D387" t="s">
        <v>8221</v>
      </c>
      <c r="E387">
        <v>5</v>
      </c>
      <c r="G387">
        <f t="shared" ref="G387:G450" si="38">AVERAGE(B387,E387)</f>
        <v>17</v>
      </c>
      <c r="H387">
        <f t="shared" si="37"/>
        <v>17</v>
      </c>
      <c r="I387">
        <f t="shared" ref="I387:I450" si="39">MIN(B387,E387)</f>
        <v>5</v>
      </c>
      <c r="J387">
        <f t="shared" ref="J387:J450" si="40">MAX(B387,E387)</f>
        <v>29</v>
      </c>
      <c r="K387" s="16">
        <f t="shared" ref="K387:K450" si="41">(B387-E387)/(B387+E387)</f>
        <v>0.70588235294117652</v>
      </c>
      <c r="L387">
        <f t="shared" ref="L387:L450" si="42">_xlfn.STDEV.P(B387,E387)</f>
        <v>12</v>
      </c>
    </row>
    <row r="388" spans="1:12" x14ac:dyDescent="0.25">
      <c r="A388" t="s">
        <v>8219</v>
      </c>
      <c r="B388">
        <v>44</v>
      </c>
      <c r="D388" t="s">
        <v>8221</v>
      </c>
      <c r="E388">
        <v>0</v>
      </c>
      <c r="G388">
        <f t="shared" si="38"/>
        <v>22</v>
      </c>
      <c r="H388">
        <f t="shared" si="37"/>
        <v>22</v>
      </c>
      <c r="I388">
        <f t="shared" si="39"/>
        <v>0</v>
      </c>
      <c r="J388">
        <f t="shared" si="40"/>
        <v>44</v>
      </c>
      <c r="K388" s="16">
        <f t="shared" si="41"/>
        <v>1</v>
      </c>
      <c r="L388">
        <f t="shared" si="42"/>
        <v>22</v>
      </c>
    </row>
    <row r="389" spans="1:12" x14ac:dyDescent="0.25">
      <c r="A389" t="s">
        <v>8219</v>
      </c>
      <c r="B389">
        <v>17</v>
      </c>
      <c r="D389" t="s">
        <v>8221</v>
      </c>
      <c r="E389">
        <v>0</v>
      </c>
      <c r="G389">
        <f t="shared" si="38"/>
        <v>8.5</v>
      </c>
      <c r="H389">
        <f t="shared" si="37"/>
        <v>8.5</v>
      </c>
      <c r="I389">
        <f t="shared" si="39"/>
        <v>0</v>
      </c>
      <c r="J389">
        <f t="shared" si="40"/>
        <v>17</v>
      </c>
      <c r="K389" s="16">
        <f t="shared" si="41"/>
        <v>1</v>
      </c>
      <c r="L389">
        <f t="shared" si="42"/>
        <v>8.5</v>
      </c>
    </row>
    <row r="390" spans="1:12" x14ac:dyDescent="0.25">
      <c r="A390" t="s">
        <v>8219</v>
      </c>
      <c r="B390">
        <v>34</v>
      </c>
      <c r="D390" t="s">
        <v>8221</v>
      </c>
      <c r="E390">
        <v>28</v>
      </c>
      <c r="G390">
        <f t="shared" si="38"/>
        <v>31</v>
      </c>
      <c r="H390">
        <f t="shared" si="37"/>
        <v>31</v>
      </c>
      <c r="I390">
        <f t="shared" si="39"/>
        <v>28</v>
      </c>
      <c r="J390">
        <f t="shared" si="40"/>
        <v>34</v>
      </c>
      <c r="K390" s="16">
        <f t="shared" si="41"/>
        <v>9.6774193548387094E-2</v>
      </c>
      <c r="L390">
        <f t="shared" si="42"/>
        <v>3</v>
      </c>
    </row>
    <row r="391" spans="1:12" x14ac:dyDescent="0.25">
      <c r="A391" t="s">
        <v>8219</v>
      </c>
      <c r="B391">
        <v>14</v>
      </c>
      <c r="D391" t="s">
        <v>8221</v>
      </c>
      <c r="E391">
        <v>0</v>
      </c>
      <c r="G391">
        <f t="shared" si="38"/>
        <v>7</v>
      </c>
      <c r="H391">
        <f t="shared" si="37"/>
        <v>7</v>
      </c>
      <c r="I391">
        <f t="shared" si="39"/>
        <v>0</v>
      </c>
      <c r="J391">
        <f t="shared" si="40"/>
        <v>14</v>
      </c>
      <c r="K391" s="16">
        <f t="shared" si="41"/>
        <v>1</v>
      </c>
      <c r="L391">
        <f t="shared" si="42"/>
        <v>7</v>
      </c>
    </row>
    <row r="392" spans="1:12" x14ac:dyDescent="0.25">
      <c r="A392" t="s">
        <v>8219</v>
      </c>
      <c r="B392">
        <v>156</v>
      </c>
      <c r="D392" t="s">
        <v>8221</v>
      </c>
      <c r="E392">
        <v>5</v>
      </c>
      <c r="G392">
        <f t="shared" si="38"/>
        <v>80.5</v>
      </c>
      <c r="H392">
        <f t="shared" si="37"/>
        <v>80.5</v>
      </c>
      <c r="I392">
        <f t="shared" si="39"/>
        <v>5</v>
      </c>
      <c r="J392">
        <f t="shared" si="40"/>
        <v>156</v>
      </c>
      <c r="K392" s="16">
        <f t="shared" si="41"/>
        <v>0.93788819875776397</v>
      </c>
      <c r="L392">
        <f t="shared" si="42"/>
        <v>75.5</v>
      </c>
    </row>
    <row r="393" spans="1:12" x14ac:dyDescent="0.25">
      <c r="A393" t="s">
        <v>8219</v>
      </c>
      <c r="B393">
        <v>128</v>
      </c>
      <c r="D393" t="s">
        <v>8221</v>
      </c>
      <c r="E393">
        <v>7</v>
      </c>
      <c r="G393">
        <f t="shared" si="38"/>
        <v>67.5</v>
      </c>
      <c r="H393">
        <f t="shared" si="37"/>
        <v>67.5</v>
      </c>
      <c r="I393">
        <f t="shared" si="39"/>
        <v>7</v>
      </c>
      <c r="J393">
        <f t="shared" si="40"/>
        <v>128</v>
      </c>
      <c r="K393" s="16">
        <f t="shared" si="41"/>
        <v>0.89629629629629626</v>
      </c>
      <c r="L393">
        <f t="shared" si="42"/>
        <v>60.5</v>
      </c>
    </row>
    <row r="394" spans="1:12" x14ac:dyDescent="0.25">
      <c r="A394" t="s">
        <v>8219</v>
      </c>
      <c r="B394">
        <v>60</v>
      </c>
      <c r="D394" t="s">
        <v>8221</v>
      </c>
      <c r="E394">
        <v>30</v>
      </c>
      <c r="G394">
        <f t="shared" si="38"/>
        <v>45</v>
      </c>
      <c r="H394">
        <f t="shared" si="37"/>
        <v>45</v>
      </c>
      <c r="I394">
        <f t="shared" si="39"/>
        <v>30</v>
      </c>
      <c r="J394">
        <f t="shared" si="40"/>
        <v>60</v>
      </c>
      <c r="K394" s="16">
        <f t="shared" si="41"/>
        <v>0.33333333333333331</v>
      </c>
      <c r="L394">
        <f t="shared" si="42"/>
        <v>15</v>
      </c>
    </row>
    <row r="395" spans="1:12" x14ac:dyDescent="0.25">
      <c r="A395" t="s">
        <v>8219</v>
      </c>
      <c r="B395">
        <v>32</v>
      </c>
      <c r="D395" t="s">
        <v>8221</v>
      </c>
      <c r="E395">
        <v>2</v>
      </c>
      <c r="G395">
        <f t="shared" si="38"/>
        <v>17</v>
      </c>
      <c r="H395">
        <f t="shared" si="37"/>
        <v>17</v>
      </c>
      <c r="I395">
        <f t="shared" si="39"/>
        <v>2</v>
      </c>
      <c r="J395">
        <f t="shared" si="40"/>
        <v>32</v>
      </c>
      <c r="K395" s="16">
        <f t="shared" si="41"/>
        <v>0.88235294117647056</v>
      </c>
      <c r="L395">
        <f t="shared" si="42"/>
        <v>15</v>
      </c>
    </row>
    <row r="396" spans="1:12" x14ac:dyDescent="0.25">
      <c r="A396" t="s">
        <v>8219</v>
      </c>
      <c r="B396">
        <v>53</v>
      </c>
      <c r="D396" t="s">
        <v>8221</v>
      </c>
      <c r="E396">
        <v>30</v>
      </c>
      <c r="G396">
        <f t="shared" si="38"/>
        <v>41.5</v>
      </c>
      <c r="H396">
        <f t="shared" si="37"/>
        <v>41.5</v>
      </c>
      <c r="I396">
        <f t="shared" si="39"/>
        <v>30</v>
      </c>
      <c r="J396">
        <f t="shared" si="40"/>
        <v>53</v>
      </c>
      <c r="K396" s="16">
        <f t="shared" si="41"/>
        <v>0.27710843373493976</v>
      </c>
      <c r="L396">
        <f t="shared" si="42"/>
        <v>11.5</v>
      </c>
    </row>
    <row r="397" spans="1:12" x14ac:dyDescent="0.25">
      <c r="A397" t="s">
        <v>8219</v>
      </c>
      <c r="B397">
        <v>184</v>
      </c>
      <c r="D397" t="s">
        <v>8221</v>
      </c>
      <c r="E397">
        <v>2</v>
      </c>
      <c r="G397">
        <f t="shared" si="38"/>
        <v>93</v>
      </c>
      <c r="H397">
        <f t="shared" si="37"/>
        <v>93</v>
      </c>
      <c r="I397">
        <f t="shared" si="39"/>
        <v>2</v>
      </c>
      <c r="J397">
        <f t="shared" si="40"/>
        <v>184</v>
      </c>
      <c r="K397" s="16">
        <f t="shared" si="41"/>
        <v>0.978494623655914</v>
      </c>
      <c r="L397">
        <f t="shared" si="42"/>
        <v>91</v>
      </c>
    </row>
    <row r="398" spans="1:12" x14ac:dyDescent="0.25">
      <c r="A398" t="s">
        <v>8219</v>
      </c>
      <c r="B398">
        <v>90</v>
      </c>
      <c r="D398" t="s">
        <v>8221</v>
      </c>
      <c r="E398">
        <v>0</v>
      </c>
      <c r="G398">
        <f t="shared" si="38"/>
        <v>45</v>
      </c>
      <c r="H398">
        <f t="shared" si="37"/>
        <v>45</v>
      </c>
      <c r="I398">
        <f t="shared" si="39"/>
        <v>0</v>
      </c>
      <c r="J398">
        <f t="shared" si="40"/>
        <v>90</v>
      </c>
      <c r="K398" s="16">
        <f t="shared" si="41"/>
        <v>1</v>
      </c>
      <c r="L398">
        <f t="shared" si="42"/>
        <v>45</v>
      </c>
    </row>
    <row r="399" spans="1:12" x14ac:dyDescent="0.25">
      <c r="A399" t="s">
        <v>8219</v>
      </c>
      <c r="B399">
        <v>71</v>
      </c>
      <c r="D399" t="s">
        <v>8221</v>
      </c>
      <c r="E399">
        <v>2</v>
      </c>
      <c r="G399">
        <f t="shared" si="38"/>
        <v>36.5</v>
      </c>
      <c r="H399">
        <f t="shared" si="37"/>
        <v>36.5</v>
      </c>
      <c r="I399">
        <f t="shared" si="39"/>
        <v>2</v>
      </c>
      <c r="J399">
        <f t="shared" si="40"/>
        <v>71</v>
      </c>
      <c r="K399" s="16">
        <f t="shared" si="41"/>
        <v>0.9452054794520548</v>
      </c>
      <c r="L399">
        <f t="shared" si="42"/>
        <v>34.5</v>
      </c>
    </row>
    <row r="400" spans="1:12" x14ac:dyDescent="0.25">
      <c r="A400" t="s">
        <v>8219</v>
      </c>
      <c r="B400">
        <v>87</v>
      </c>
      <c r="D400" t="s">
        <v>8221</v>
      </c>
      <c r="E400">
        <v>1</v>
      </c>
      <c r="G400">
        <f t="shared" si="38"/>
        <v>44</v>
      </c>
      <c r="H400">
        <f t="shared" si="37"/>
        <v>44</v>
      </c>
      <c r="I400">
        <f t="shared" si="39"/>
        <v>1</v>
      </c>
      <c r="J400">
        <f t="shared" si="40"/>
        <v>87</v>
      </c>
      <c r="K400" s="16">
        <f t="shared" si="41"/>
        <v>0.97727272727272729</v>
      </c>
      <c r="L400">
        <f t="shared" si="42"/>
        <v>43</v>
      </c>
    </row>
    <row r="401" spans="1:12" x14ac:dyDescent="0.25">
      <c r="A401" t="s">
        <v>8219</v>
      </c>
      <c r="B401">
        <v>28</v>
      </c>
      <c r="D401" t="s">
        <v>8221</v>
      </c>
      <c r="E401">
        <v>2</v>
      </c>
      <c r="G401">
        <f t="shared" si="38"/>
        <v>15</v>
      </c>
      <c r="H401">
        <f t="shared" si="37"/>
        <v>15</v>
      </c>
      <c r="I401">
        <f t="shared" si="39"/>
        <v>2</v>
      </c>
      <c r="J401">
        <f t="shared" si="40"/>
        <v>28</v>
      </c>
      <c r="K401" s="16">
        <f t="shared" si="41"/>
        <v>0.8666666666666667</v>
      </c>
      <c r="L401">
        <f t="shared" si="42"/>
        <v>13</v>
      </c>
    </row>
    <row r="402" spans="1:12" x14ac:dyDescent="0.25">
      <c r="A402" t="s">
        <v>8219</v>
      </c>
      <c r="B402">
        <v>56</v>
      </c>
      <c r="D402" t="s">
        <v>8221</v>
      </c>
      <c r="E402">
        <v>14</v>
      </c>
      <c r="G402">
        <f t="shared" si="38"/>
        <v>35</v>
      </c>
      <c r="H402">
        <f t="shared" si="37"/>
        <v>35</v>
      </c>
      <c r="I402">
        <f t="shared" si="39"/>
        <v>14</v>
      </c>
      <c r="J402">
        <f t="shared" si="40"/>
        <v>56</v>
      </c>
      <c r="K402" s="16">
        <f t="shared" si="41"/>
        <v>0.6</v>
      </c>
      <c r="L402">
        <f t="shared" si="42"/>
        <v>21</v>
      </c>
    </row>
    <row r="403" spans="1:12" x14ac:dyDescent="0.25">
      <c r="A403" t="s">
        <v>8219</v>
      </c>
      <c r="B403">
        <v>51</v>
      </c>
      <c r="D403" t="s">
        <v>8221</v>
      </c>
      <c r="E403">
        <v>31</v>
      </c>
      <c r="G403">
        <f t="shared" si="38"/>
        <v>41</v>
      </c>
      <c r="H403">
        <f t="shared" ref="H403:H466" si="43">MEDIAN(B403,E403)</f>
        <v>41</v>
      </c>
      <c r="I403">
        <f t="shared" si="39"/>
        <v>31</v>
      </c>
      <c r="J403">
        <f t="shared" si="40"/>
        <v>51</v>
      </c>
      <c r="K403" s="16">
        <f t="shared" si="41"/>
        <v>0.24390243902439024</v>
      </c>
      <c r="L403">
        <f t="shared" si="42"/>
        <v>10</v>
      </c>
    </row>
    <row r="404" spans="1:12" x14ac:dyDescent="0.25">
      <c r="A404" t="s">
        <v>8219</v>
      </c>
      <c r="B404">
        <v>75</v>
      </c>
      <c r="D404" t="s">
        <v>8221</v>
      </c>
      <c r="E404">
        <v>16</v>
      </c>
      <c r="G404">
        <f t="shared" si="38"/>
        <v>45.5</v>
      </c>
      <c r="H404">
        <f t="shared" si="43"/>
        <v>45.5</v>
      </c>
      <c r="I404">
        <f t="shared" si="39"/>
        <v>16</v>
      </c>
      <c r="J404">
        <f t="shared" si="40"/>
        <v>75</v>
      </c>
      <c r="K404" s="16">
        <f t="shared" si="41"/>
        <v>0.64835164835164838</v>
      </c>
      <c r="L404">
        <f t="shared" si="42"/>
        <v>29.5</v>
      </c>
    </row>
    <row r="405" spans="1:12" x14ac:dyDescent="0.25">
      <c r="A405" t="s">
        <v>8219</v>
      </c>
      <c r="B405">
        <v>38</v>
      </c>
      <c r="D405" t="s">
        <v>8221</v>
      </c>
      <c r="E405">
        <v>12</v>
      </c>
      <c r="G405">
        <f t="shared" si="38"/>
        <v>25</v>
      </c>
      <c r="H405">
        <f t="shared" si="43"/>
        <v>25</v>
      </c>
      <c r="I405">
        <f t="shared" si="39"/>
        <v>12</v>
      </c>
      <c r="J405">
        <f t="shared" si="40"/>
        <v>38</v>
      </c>
      <c r="K405" s="16">
        <f t="shared" si="41"/>
        <v>0.52</v>
      </c>
      <c r="L405">
        <f t="shared" si="42"/>
        <v>13</v>
      </c>
    </row>
    <row r="406" spans="1:12" x14ac:dyDescent="0.25">
      <c r="A406" t="s">
        <v>8219</v>
      </c>
      <c r="B406">
        <v>18</v>
      </c>
      <c r="D406" t="s">
        <v>8221</v>
      </c>
      <c r="E406">
        <v>96</v>
      </c>
      <c r="G406">
        <f t="shared" si="38"/>
        <v>57</v>
      </c>
      <c r="H406">
        <f t="shared" si="43"/>
        <v>57</v>
      </c>
      <c r="I406">
        <f t="shared" si="39"/>
        <v>18</v>
      </c>
      <c r="J406">
        <f t="shared" si="40"/>
        <v>96</v>
      </c>
      <c r="K406" s="16">
        <f t="shared" si="41"/>
        <v>-0.68421052631578949</v>
      </c>
      <c r="L406">
        <f t="shared" si="42"/>
        <v>39</v>
      </c>
    </row>
    <row r="407" spans="1:12" x14ac:dyDescent="0.25">
      <c r="A407" t="s">
        <v>8219</v>
      </c>
      <c r="B407">
        <v>54</v>
      </c>
      <c r="D407" t="s">
        <v>8221</v>
      </c>
      <c r="E407">
        <v>16</v>
      </c>
      <c r="G407">
        <f t="shared" si="38"/>
        <v>35</v>
      </c>
      <c r="H407">
        <f t="shared" si="43"/>
        <v>35</v>
      </c>
      <c r="I407">
        <f t="shared" si="39"/>
        <v>16</v>
      </c>
      <c r="J407">
        <f t="shared" si="40"/>
        <v>54</v>
      </c>
      <c r="K407" s="16">
        <f t="shared" si="41"/>
        <v>0.54285714285714282</v>
      </c>
      <c r="L407">
        <f t="shared" si="42"/>
        <v>19</v>
      </c>
    </row>
    <row r="408" spans="1:12" x14ac:dyDescent="0.25">
      <c r="A408" t="s">
        <v>8219</v>
      </c>
      <c r="B408">
        <v>71</v>
      </c>
      <c r="D408" t="s">
        <v>8221</v>
      </c>
      <c r="E408">
        <v>5</v>
      </c>
      <c r="G408">
        <f t="shared" si="38"/>
        <v>38</v>
      </c>
      <c r="H408">
        <f t="shared" si="43"/>
        <v>38</v>
      </c>
      <c r="I408">
        <f t="shared" si="39"/>
        <v>5</v>
      </c>
      <c r="J408">
        <f t="shared" si="40"/>
        <v>71</v>
      </c>
      <c r="K408" s="16">
        <f t="shared" si="41"/>
        <v>0.86842105263157898</v>
      </c>
      <c r="L408">
        <f t="shared" si="42"/>
        <v>33</v>
      </c>
    </row>
    <row r="409" spans="1:12" x14ac:dyDescent="0.25">
      <c r="A409" t="s">
        <v>8219</v>
      </c>
      <c r="B409">
        <v>57</v>
      </c>
      <c r="D409" t="s">
        <v>8221</v>
      </c>
      <c r="E409">
        <v>0</v>
      </c>
      <c r="G409">
        <f t="shared" si="38"/>
        <v>28.5</v>
      </c>
      <c r="H409">
        <f t="shared" si="43"/>
        <v>28.5</v>
      </c>
      <c r="I409">
        <f t="shared" si="39"/>
        <v>0</v>
      </c>
      <c r="J409">
        <f t="shared" si="40"/>
        <v>57</v>
      </c>
      <c r="K409" s="16">
        <f t="shared" si="41"/>
        <v>1</v>
      </c>
      <c r="L409">
        <f t="shared" si="42"/>
        <v>28.5</v>
      </c>
    </row>
    <row r="410" spans="1:12" x14ac:dyDescent="0.25">
      <c r="A410" t="s">
        <v>8219</v>
      </c>
      <c r="B410">
        <v>43</v>
      </c>
      <c r="D410" t="s">
        <v>8221</v>
      </c>
      <c r="E410">
        <v>8</v>
      </c>
      <c r="G410">
        <f t="shared" si="38"/>
        <v>25.5</v>
      </c>
      <c r="H410">
        <f t="shared" si="43"/>
        <v>25.5</v>
      </c>
      <c r="I410">
        <f t="shared" si="39"/>
        <v>8</v>
      </c>
      <c r="J410">
        <f t="shared" si="40"/>
        <v>43</v>
      </c>
      <c r="K410" s="16">
        <f t="shared" si="41"/>
        <v>0.68627450980392157</v>
      </c>
      <c r="L410">
        <f t="shared" si="42"/>
        <v>17.5</v>
      </c>
    </row>
    <row r="411" spans="1:12" x14ac:dyDescent="0.25">
      <c r="A411" t="s">
        <v>8219</v>
      </c>
      <c r="B411">
        <v>52</v>
      </c>
      <c r="D411" t="s">
        <v>8221</v>
      </c>
      <c r="E411">
        <v>7</v>
      </c>
      <c r="G411">
        <f t="shared" si="38"/>
        <v>29.5</v>
      </c>
      <c r="H411">
        <f t="shared" si="43"/>
        <v>29.5</v>
      </c>
      <c r="I411">
        <f t="shared" si="39"/>
        <v>7</v>
      </c>
      <c r="J411">
        <f t="shared" si="40"/>
        <v>52</v>
      </c>
      <c r="K411" s="16">
        <f t="shared" si="41"/>
        <v>0.76271186440677963</v>
      </c>
      <c r="L411">
        <f t="shared" si="42"/>
        <v>22.5</v>
      </c>
    </row>
    <row r="412" spans="1:12" x14ac:dyDescent="0.25">
      <c r="A412" t="s">
        <v>8219</v>
      </c>
      <c r="B412">
        <v>27</v>
      </c>
      <c r="D412" t="s">
        <v>8221</v>
      </c>
      <c r="E412">
        <v>24</v>
      </c>
      <c r="G412">
        <f t="shared" si="38"/>
        <v>25.5</v>
      </c>
      <c r="H412">
        <f t="shared" si="43"/>
        <v>25.5</v>
      </c>
      <c r="I412">
        <f t="shared" si="39"/>
        <v>24</v>
      </c>
      <c r="J412">
        <f t="shared" si="40"/>
        <v>27</v>
      </c>
      <c r="K412" s="16">
        <f t="shared" si="41"/>
        <v>5.8823529411764705E-2</v>
      </c>
      <c r="L412">
        <f t="shared" si="42"/>
        <v>1.5</v>
      </c>
    </row>
    <row r="413" spans="1:12" x14ac:dyDescent="0.25">
      <c r="A413" t="s">
        <v>8219</v>
      </c>
      <c r="B413">
        <v>12</v>
      </c>
      <c r="D413" t="s">
        <v>8221</v>
      </c>
      <c r="E413">
        <v>121</v>
      </c>
      <c r="G413">
        <f t="shared" si="38"/>
        <v>66.5</v>
      </c>
      <c r="H413">
        <f t="shared" si="43"/>
        <v>66.5</v>
      </c>
      <c r="I413">
        <f t="shared" si="39"/>
        <v>12</v>
      </c>
      <c r="J413">
        <f t="shared" si="40"/>
        <v>121</v>
      </c>
      <c r="K413" s="16">
        <f t="shared" si="41"/>
        <v>-0.81954887218045114</v>
      </c>
      <c r="L413">
        <f t="shared" si="42"/>
        <v>54.5</v>
      </c>
    </row>
    <row r="414" spans="1:12" x14ac:dyDescent="0.25">
      <c r="A414" t="s">
        <v>8219</v>
      </c>
      <c r="B414">
        <v>33</v>
      </c>
      <c r="D414" t="s">
        <v>8221</v>
      </c>
      <c r="E414">
        <v>196</v>
      </c>
      <c r="G414">
        <f t="shared" si="38"/>
        <v>114.5</v>
      </c>
      <c r="H414">
        <f t="shared" si="43"/>
        <v>114.5</v>
      </c>
      <c r="I414">
        <f t="shared" si="39"/>
        <v>33</v>
      </c>
      <c r="J414">
        <f t="shared" si="40"/>
        <v>196</v>
      </c>
      <c r="K414" s="16">
        <f t="shared" si="41"/>
        <v>-0.71179039301310043</v>
      </c>
      <c r="L414">
        <f t="shared" si="42"/>
        <v>81.5</v>
      </c>
    </row>
    <row r="415" spans="1:12" x14ac:dyDescent="0.25">
      <c r="A415" t="s">
        <v>8219</v>
      </c>
      <c r="B415">
        <v>96</v>
      </c>
      <c r="D415" t="s">
        <v>8221</v>
      </c>
      <c r="E415">
        <v>5</v>
      </c>
      <c r="G415">
        <f t="shared" si="38"/>
        <v>50.5</v>
      </c>
      <c r="H415">
        <f t="shared" si="43"/>
        <v>50.5</v>
      </c>
      <c r="I415">
        <f t="shared" si="39"/>
        <v>5</v>
      </c>
      <c r="J415">
        <f t="shared" si="40"/>
        <v>96</v>
      </c>
      <c r="K415" s="16">
        <f t="shared" si="41"/>
        <v>0.90099009900990101</v>
      </c>
      <c r="L415">
        <f t="shared" si="42"/>
        <v>45.5</v>
      </c>
    </row>
    <row r="416" spans="1:12" x14ac:dyDescent="0.25">
      <c r="A416" t="s">
        <v>8219</v>
      </c>
      <c r="B416">
        <v>28</v>
      </c>
      <c r="D416" t="s">
        <v>8221</v>
      </c>
      <c r="E416">
        <v>73</v>
      </c>
      <c r="G416">
        <f t="shared" si="38"/>
        <v>50.5</v>
      </c>
      <c r="H416">
        <f t="shared" si="43"/>
        <v>50.5</v>
      </c>
      <c r="I416">
        <f t="shared" si="39"/>
        <v>28</v>
      </c>
      <c r="J416">
        <f t="shared" si="40"/>
        <v>73</v>
      </c>
      <c r="K416" s="16">
        <f t="shared" si="41"/>
        <v>-0.44554455445544555</v>
      </c>
      <c r="L416">
        <f t="shared" si="42"/>
        <v>22.5</v>
      </c>
    </row>
    <row r="417" spans="1:12" x14ac:dyDescent="0.25">
      <c r="A417" t="s">
        <v>8219</v>
      </c>
      <c r="B417">
        <v>43</v>
      </c>
      <c r="D417" t="s">
        <v>8221</v>
      </c>
      <c r="E417">
        <v>93</v>
      </c>
      <c r="G417">
        <f t="shared" si="38"/>
        <v>68</v>
      </c>
      <c r="H417">
        <f t="shared" si="43"/>
        <v>68</v>
      </c>
      <c r="I417">
        <f t="shared" si="39"/>
        <v>43</v>
      </c>
      <c r="J417">
        <f t="shared" si="40"/>
        <v>93</v>
      </c>
      <c r="K417" s="16">
        <f t="shared" si="41"/>
        <v>-0.36764705882352944</v>
      </c>
      <c r="L417">
        <f t="shared" si="42"/>
        <v>25</v>
      </c>
    </row>
    <row r="418" spans="1:12" x14ac:dyDescent="0.25">
      <c r="A418" t="s">
        <v>8219</v>
      </c>
      <c r="B418">
        <v>205</v>
      </c>
      <c r="D418" t="s">
        <v>8221</v>
      </c>
      <c r="E418">
        <v>17</v>
      </c>
      <c r="G418">
        <f t="shared" si="38"/>
        <v>111</v>
      </c>
      <c r="H418">
        <f t="shared" si="43"/>
        <v>111</v>
      </c>
      <c r="I418">
        <f t="shared" si="39"/>
        <v>17</v>
      </c>
      <c r="J418">
        <f t="shared" si="40"/>
        <v>205</v>
      </c>
      <c r="K418" s="16">
        <f t="shared" si="41"/>
        <v>0.84684684684684686</v>
      </c>
      <c r="L418">
        <f t="shared" si="42"/>
        <v>94</v>
      </c>
    </row>
    <row r="419" spans="1:12" x14ac:dyDescent="0.25">
      <c r="A419" t="s">
        <v>8219</v>
      </c>
      <c r="B419">
        <v>23</v>
      </c>
      <c r="D419" t="s">
        <v>8221</v>
      </c>
      <c r="E419">
        <v>7</v>
      </c>
      <c r="G419">
        <f t="shared" si="38"/>
        <v>15</v>
      </c>
      <c r="H419">
        <f t="shared" si="43"/>
        <v>15</v>
      </c>
      <c r="I419">
        <f t="shared" si="39"/>
        <v>7</v>
      </c>
      <c r="J419">
        <f t="shared" si="40"/>
        <v>23</v>
      </c>
      <c r="K419" s="16">
        <f t="shared" si="41"/>
        <v>0.53333333333333333</v>
      </c>
      <c r="L419">
        <f t="shared" si="42"/>
        <v>8</v>
      </c>
    </row>
    <row r="420" spans="1:12" x14ac:dyDescent="0.25">
      <c r="A420" t="s">
        <v>8219</v>
      </c>
      <c r="B420">
        <v>19</v>
      </c>
      <c r="D420" t="s">
        <v>8221</v>
      </c>
      <c r="E420">
        <v>17</v>
      </c>
      <c r="G420">
        <f t="shared" si="38"/>
        <v>18</v>
      </c>
      <c r="H420">
        <f t="shared" si="43"/>
        <v>18</v>
      </c>
      <c r="I420">
        <f t="shared" si="39"/>
        <v>17</v>
      </c>
      <c r="J420">
        <f t="shared" si="40"/>
        <v>19</v>
      </c>
      <c r="K420" s="16">
        <f t="shared" si="41"/>
        <v>5.5555555555555552E-2</v>
      </c>
      <c r="L420">
        <f t="shared" si="42"/>
        <v>1</v>
      </c>
    </row>
    <row r="421" spans="1:12" x14ac:dyDescent="0.25">
      <c r="A421" t="s">
        <v>8219</v>
      </c>
      <c r="B421">
        <v>14</v>
      </c>
      <c r="D421" t="s">
        <v>8221</v>
      </c>
      <c r="E421">
        <v>171</v>
      </c>
      <c r="G421">
        <f t="shared" si="38"/>
        <v>92.5</v>
      </c>
      <c r="H421">
        <f t="shared" si="43"/>
        <v>92.5</v>
      </c>
      <c r="I421">
        <f t="shared" si="39"/>
        <v>14</v>
      </c>
      <c r="J421">
        <f t="shared" si="40"/>
        <v>171</v>
      </c>
      <c r="K421" s="16">
        <f t="shared" si="41"/>
        <v>-0.84864864864864864</v>
      </c>
      <c r="L421">
        <f t="shared" si="42"/>
        <v>78.5</v>
      </c>
    </row>
    <row r="422" spans="1:12" x14ac:dyDescent="0.25">
      <c r="A422" t="s">
        <v>8219</v>
      </c>
      <c r="B422">
        <v>38</v>
      </c>
      <c r="D422" t="s">
        <v>8221</v>
      </c>
      <c r="E422">
        <v>188</v>
      </c>
      <c r="G422">
        <f t="shared" si="38"/>
        <v>113</v>
      </c>
      <c r="H422">
        <f t="shared" si="43"/>
        <v>113</v>
      </c>
      <c r="I422">
        <f t="shared" si="39"/>
        <v>38</v>
      </c>
      <c r="J422">
        <f t="shared" si="40"/>
        <v>188</v>
      </c>
      <c r="K422" s="16">
        <f t="shared" si="41"/>
        <v>-0.66371681415929207</v>
      </c>
      <c r="L422">
        <f t="shared" si="42"/>
        <v>75</v>
      </c>
    </row>
    <row r="423" spans="1:12" x14ac:dyDescent="0.25">
      <c r="A423" t="s">
        <v>8219</v>
      </c>
      <c r="B423">
        <v>78</v>
      </c>
      <c r="D423" t="s">
        <v>8221</v>
      </c>
      <c r="E423">
        <v>110</v>
      </c>
      <c r="G423">
        <f t="shared" si="38"/>
        <v>94</v>
      </c>
      <c r="H423">
        <f t="shared" si="43"/>
        <v>94</v>
      </c>
      <c r="I423">
        <f t="shared" si="39"/>
        <v>78</v>
      </c>
      <c r="J423">
        <f t="shared" si="40"/>
        <v>110</v>
      </c>
      <c r="K423" s="16">
        <f t="shared" si="41"/>
        <v>-0.1702127659574468</v>
      </c>
      <c r="L423">
        <f t="shared" si="42"/>
        <v>16</v>
      </c>
    </row>
    <row r="424" spans="1:12" x14ac:dyDescent="0.25">
      <c r="A424" t="s">
        <v>8219</v>
      </c>
      <c r="B424">
        <v>69</v>
      </c>
      <c r="D424" t="s">
        <v>8221</v>
      </c>
      <c r="E424">
        <v>37</v>
      </c>
      <c r="G424">
        <f t="shared" si="38"/>
        <v>53</v>
      </c>
      <c r="H424">
        <f t="shared" si="43"/>
        <v>53</v>
      </c>
      <c r="I424">
        <f t="shared" si="39"/>
        <v>37</v>
      </c>
      <c r="J424">
        <f t="shared" si="40"/>
        <v>69</v>
      </c>
      <c r="K424" s="16">
        <f t="shared" si="41"/>
        <v>0.30188679245283018</v>
      </c>
      <c r="L424">
        <f t="shared" si="42"/>
        <v>16</v>
      </c>
    </row>
    <row r="425" spans="1:12" x14ac:dyDescent="0.25">
      <c r="A425" t="s">
        <v>8219</v>
      </c>
      <c r="B425">
        <v>33</v>
      </c>
      <c r="D425" t="s">
        <v>8221</v>
      </c>
      <c r="E425">
        <v>9</v>
      </c>
      <c r="G425">
        <f t="shared" si="38"/>
        <v>21</v>
      </c>
      <c r="H425">
        <f t="shared" si="43"/>
        <v>21</v>
      </c>
      <c r="I425">
        <f t="shared" si="39"/>
        <v>9</v>
      </c>
      <c r="J425">
        <f t="shared" si="40"/>
        <v>33</v>
      </c>
      <c r="K425" s="16">
        <f t="shared" si="41"/>
        <v>0.5714285714285714</v>
      </c>
      <c r="L425">
        <f t="shared" si="42"/>
        <v>12</v>
      </c>
    </row>
    <row r="426" spans="1:12" x14ac:dyDescent="0.25">
      <c r="A426" t="s">
        <v>8219</v>
      </c>
      <c r="B426">
        <v>54</v>
      </c>
      <c r="D426" t="s">
        <v>8221</v>
      </c>
      <c r="E426">
        <v>29</v>
      </c>
      <c r="G426">
        <f t="shared" si="38"/>
        <v>41.5</v>
      </c>
      <c r="H426">
        <f t="shared" si="43"/>
        <v>41.5</v>
      </c>
      <c r="I426">
        <f t="shared" si="39"/>
        <v>29</v>
      </c>
      <c r="J426">
        <f t="shared" si="40"/>
        <v>54</v>
      </c>
      <c r="K426" s="16">
        <f t="shared" si="41"/>
        <v>0.30120481927710846</v>
      </c>
      <c r="L426">
        <f t="shared" si="42"/>
        <v>12.5</v>
      </c>
    </row>
    <row r="427" spans="1:12" x14ac:dyDescent="0.25">
      <c r="A427" t="s">
        <v>8219</v>
      </c>
      <c r="B427">
        <v>99</v>
      </c>
      <c r="D427" t="s">
        <v>8221</v>
      </c>
      <c r="E427">
        <v>6</v>
      </c>
      <c r="G427">
        <f t="shared" si="38"/>
        <v>52.5</v>
      </c>
      <c r="H427">
        <f t="shared" si="43"/>
        <v>52.5</v>
      </c>
      <c r="I427">
        <f t="shared" si="39"/>
        <v>6</v>
      </c>
      <c r="J427">
        <f t="shared" si="40"/>
        <v>99</v>
      </c>
      <c r="K427" s="16">
        <f t="shared" si="41"/>
        <v>0.88571428571428568</v>
      </c>
      <c r="L427">
        <f t="shared" si="42"/>
        <v>46.5</v>
      </c>
    </row>
    <row r="428" spans="1:12" x14ac:dyDescent="0.25">
      <c r="A428" t="s">
        <v>8219</v>
      </c>
      <c r="B428">
        <v>49</v>
      </c>
      <c r="D428" t="s">
        <v>8221</v>
      </c>
      <c r="E428">
        <v>30</v>
      </c>
      <c r="G428">
        <f t="shared" si="38"/>
        <v>39.5</v>
      </c>
      <c r="H428">
        <f t="shared" si="43"/>
        <v>39.5</v>
      </c>
      <c r="I428">
        <f t="shared" si="39"/>
        <v>30</v>
      </c>
      <c r="J428">
        <f t="shared" si="40"/>
        <v>49</v>
      </c>
      <c r="K428" s="16">
        <f t="shared" si="41"/>
        <v>0.24050632911392406</v>
      </c>
      <c r="L428">
        <f t="shared" si="42"/>
        <v>9.5</v>
      </c>
    </row>
    <row r="429" spans="1:12" x14ac:dyDescent="0.25">
      <c r="A429" t="s">
        <v>8219</v>
      </c>
      <c r="B429">
        <v>11</v>
      </c>
      <c r="D429" t="s">
        <v>8221</v>
      </c>
      <c r="E429">
        <v>81</v>
      </c>
      <c r="G429">
        <f t="shared" si="38"/>
        <v>46</v>
      </c>
      <c r="H429">
        <f t="shared" si="43"/>
        <v>46</v>
      </c>
      <c r="I429">
        <f t="shared" si="39"/>
        <v>11</v>
      </c>
      <c r="J429">
        <f t="shared" si="40"/>
        <v>81</v>
      </c>
      <c r="K429" s="16">
        <f t="shared" si="41"/>
        <v>-0.76086956521739135</v>
      </c>
      <c r="L429">
        <f t="shared" si="42"/>
        <v>35</v>
      </c>
    </row>
    <row r="430" spans="1:12" x14ac:dyDescent="0.25">
      <c r="A430" t="s">
        <v>8219</v>
      </c>
      <c r="B430">
        <v>38</v>
      </c>
      <c r="D430" t="s">
        <v>8221</v>
      </c>
      <c r="E430">
        <v>4</v>
      </c>
      <c r="G430">
        <f t="shared" si="38"/>
        <v>21</v>
      </c>
      <c r="H430">
        <f t="shared" si="43"/>
        <v>21</v>
      </c>
      <c r="I430">
        <f t="shared" si="39"/>
        <v>4</v>
      </c>
      <c r="J430">
        <f t="shared" si="40"/>
        <v>38</v>
      </c>
      <c r="K430" s="16">
        <f t="shared" si="41"/>
        <v>0.80952380952380953</v>
      </c>
      <c r="L430">
        <f t="shared" si="42"/>
        <v>17</v>
      </c>
    </row>
    <row r="431" spans="1:12" x14ac:dyDescent="0.25">
      <c r="A431" t="s">
        <v>8219</v>
      </c>
      <c r="B431">
        <v>16</v>
      </c>
      <c r="D431" t="s">
        <v>8221</v>
      </c>
      <c r="E431">
        <v>11</v>
      </c>
      <c r="G431">
        <f t="shared" si="38"/>
        <v>13.5</v>
      </c>
      <c r="H431">
        <f t="shared" si="43"/>
        <v>13.5</v>
      </c>
      <c r="I431">
        <f t="shared" si="39"/>
        <v>11</v>
      </c>
      <c r="J431">
        <f t="shared" si="40"/>
        <v>16</v>
      </c>
      <c r="K431" s="16">
        <f t="shared" si="41"/>
        <v>0.18518518518518517</v>
      </c>
      <c r="L431">
        <f t="shared" si="42"/>
        <v>2.5</v>
      </c>
    </row>
    <row r="432" spans="1:12" x14ac:dyDescent="0.25">
      <c r="A432" t="s">
        <v>8219</v>
      </c>
      <c r="B432">
        <v>32</v>
      </c>
      <c r="D432" t="s">
        <v>8221</v>
      </c>
      <c r="E432">
        <v>14</v>
      </c>
      <c r="G432">
        <f t="shared" si="38"/>
        <v>23</v>
      </c>
      <c r="H432">
        <f t="shared" si="43"/>
        <v>23</v>
      </c>
      <c r="I432">
        <f t="shared" si="39"/>
        <v>14</v>
      </c>
      <c r="J432">
        <f t="shared" si="40"/>
        <v>32</v>
      </c>
      <c r="K432" s="16">
        <f t="shared" si="41"/>
        <v>0.39130434782608697</v>
      </c>
      <c r="L432">
        <f t="shared" si="42"/>
        <v>9</v>
      </c>
    </row>
    <row r="433" spans="1:12" x14ac:dyDescent="0.25">
      <c r="A433" t="s">
        <v>8219</v>
      </c>
      <c r="B433">
        <v>20</v>
      </c>
      <c r="D433" t="s">
        <v>8221</v>
      </c>
      <c r="E433">
        <v>5</v>
      </c>
      <c r="G433">
        <f t="shared" si="38"/>
        <v>12.5</v>
      </c>
      <c r="H433">
        <f t="shared" si="43"/>
        <v>12.5</v>
      </c>
      <c r="I433">
        <f t="shared" si="39"/>
        <v>5</v>
      </c>
      <c r="J433">
        <f t="shared" si="40"/>
        <v>20</v>
      </c>
      <c r="K433" s="16">
        <f t="shared" si="41"/>
        <v>0.6</v>
      </c>
      <c r="L433">
        <f t="shared" si="42"/>
        <v>7.5</v>
      </c>
    </row>
    <row r="434" spans="1:12" x14ac:dyDescent="0.25">
      <c r="A434" t="s">
        <v>8219</v>
      </c>
      <c r="B434">
        <v>154</v>
      </c>
      <c r="D434" t="s">
        <v>8221</v>
      </c>
      <c r="E434">
        <v>45</v>
      </c>
      <c r="G434">
        <f t="shared" si="38"/>
        <v>99.5</v>
      </c>
      <c r="H434">
        <f t="shared" si="43"/>
        <v>99.5</v>
      </c>
      <c r="I434">
        <f t="shared" si="39"/>
        <v>45</v>
      </c>
      <c r="J434">
        <f t="shared" si="40"/>
        <v>154</v>
      </c>
      <c r="K434" s="16">
        <f t="shared" si="41"/>
        <v>0.54773869346733672</v>
      </c>
      <c r="L434">
        <f t="shared" si="42"/>
        <v>54.5</v>
      </c>
    </row>
    <row r="435" spans="1:12" x14ac:dyDescent="0.25">
      <c r="A435" t="s">
        <v>8219</v>
      </c>
      <c r="B435">
        <v>41</v>
      </c>
      <c r="D435" t="s">
        <v>8221</v>
      </c>
      <c r="E435">
        <v>8</v>
      </c>
      <c r="G435">
        <f t="shared" si="38"/>
        <v>24.5</v>
      </c>
      <c r="H435">
        <f t="shared" si="43"/>
        <v>24.5</v>
      </c>
      <c r="I435">
        <f t="shared" si="39"/>
        <v>8</v>
      </c>
      <c r="J435">
        <f t="shared" si="40"/>
        <v>41</v>
      </c>
      <c r="K435" s="16">
        <f t="shared" si="41"/>
        <v>0.67346938775510201</v>
      </c>
      <c r="L435">
        <f t="shared" si="42"/>
        <v>16.5</v>
      </c>
    </row>
    <row r="436" spans="1:12" x14ac:dyDescent="0.25">
      <c r="A436" t="s">
        <v>8219</v>
      </c>
      <c r="B436">
        <v>75</v>
      </c>
      <c r="D436" t="s">
        <v>8221</v>
      </c>
      <c r="E436">
        <v>3</v>
      </c>
      <c r="G436">
        <f t="shared" si="38"/>
        <v>39</v>
      </c>
      <c r="H436">
        <f t="shared" si="43"/>
        <v>39</v>
      </c>
      <c r="I436">
        <f t="shared" si="39"/>
        <v>3</v>
      </c>
      <c r="J436">
        <f t="shared" si="40"/>
        <v>75</v>
      </c>
      <c r="K436" s="16">
        <f t="shared" si="41"/>
        <v>0.92307692307692313</v>
      </c>
      <c r="L436">
        <f t="shared" si="42"/>
        <v>36</v>
      </c>
    </row>
    <row r="437" spans="1:12" x14ac:dyDescent="0.25">
      <c r="A437" t="s">
        <v>8219</v>
      </c>
      <c r="B437">
        <v>40</v>
      </c>
      <c r="D437" t="s">
        <v>8221</v>
      </c>
      <c r="E437">
        <v>24</v>
      </c>
      <c r="G437">
        <f t="shared" si="38"/>
        <v>32</v>
      </c>
      <c r="H437">
        <f t="shared" si="43"/>
        <v>32</v>
      </c>
      <c r="I437">
        <f t="shared" si="39"/>
        <v>24</v>
      </c>
      <c r="J437">
        <f t="shared" si="40"/>
        <v>40</v>
      </c>
      <c r="K437" s="16">
        <f t="shared" si="41"/>
        <v>0.25</v>
      </c>
      <c r="L437">
        <f t="shared" si="42"/>
        <v>8</v>
      </c>
    </row>
    <row r="438" spans="1:12" x14ac:dyDescent="0.25">
      <c r="A438" t="s">
        <v>8219</v>
      </c>
      <c r="B438">
        <v>46</v>
      </c>
      <c r="D438" t="s">
        <v>8221</v>
      </c>
      <c r="E438">
        <v>18</v>
      </c>
      <c r="G438">
        <f t="shared" si="38"/>
        <v>32</v>
      </c>
      <c r="H438">
        <f t="shared" si="43"/>
        <v>32</v>
      </c>
      <c r="I438">
        <f t="shared" si="39"/>
        <v>18</v>
      </c>
      <c r="J438">
        <f t="shared" si="40"/>
        <v>46</v>
      </c>
      <c r="K438" s="16">
        <f t="shared" si="41"/>
        <v>0.4375</v>
      </c>
      <c r="L438">
        <f t="shared" si="42"/>
        <v>14</v>
      </c>
    </row>
    <row r="439" spans="1:12" x14ac:dyDescent="0.25">
      <c r="A439" t="s">
        <v>8219</v>
      </c>
      <c r="B439">
        <v>62</v>
      </c>
      <c r="D439" t="s">
        <v>8221</v>
      </c>
      <c r="E439">
        <v>12</v>
      </c>
      <c r="G439">
        <f t="shared" si="38"/>
        <v>37</v>
      </c>
      <c r="H439">
        <f t="shared" si="43"/>
        <v>37</v>
      </c>
      <c r="I439">
        <f t="shared" si="39"/>
        <v>12</v>
      </c>
      <c r="J439">
        <f t="shared" si="40"/>
        <v>62</v>
      </c>
      <c r="K439" s="16">
        <f t="shared" si="41"/>
        <v>0.67567567567567566</v>
      </c>
      <c r="L439">
        <f t="shared" si="42"/>
        <v>25</v>
      </c>
    </row>
    <row r="440" spans="1:12" x14ac:dyDescent="0.25">
      <c r="A440" t="s">
        <v>8219</v>
      </c>
      <c r="B440">
        <v>61</v>
      </c>
      <c r="D440" t="s">
        <v>8221</v>
      </c>
      <c r="E440">
        <v>123</v>
      </c>
      <c r="G440">
        <f t="shared" si="38"/>
        <v>92</v>
      </c>
      <c r="H440">
        <f t="shared" si="43"/>
        <v>92</v>
      </c>
      <c r="I440">
        <f t="shared" si="39"/>
        <v>61</v>
      </c>
      <c r="J440">
        <f t="shared" si="40"/>
        <v>123</v>
      </c>
      <c r="K440" s="16">
        <f t="shared" si="41"/>
        <v>-0.33695652173913043</v>
      </c>
      <c r="L440">
        <f t="shared" si="42"/>
        <v>31</v>
      </c>
    </row>
    <row r="441" spans="1:12" x14ac:dyDescent="0.25">
      <c r="A441" t="s">
        <v>8219</v>
      </c>
      <c r="B441">
        <v>96</v>
      </c>
      <c r="D441" t="s">
        <v>8221</v>
      </c>
      <c r="E441">
        <v>96</v>
      </c>
      <c r="G441">
        <f t="shared" si="38"/>
        <v>96</v>
      </c>
      <c r="H441">
        <f t="shared" si="43"/>
        <v>96</v>
      </c>
      <c r="I441">
        <f t="shared" si="39"/>
        <v>96</v>
      </c>
      <c r="J441">
        <f t="shared" si="40"/>
        <v>96</v>
      </c>
      <c r="K441" s="16">
        <f t="shared" si="41"/>
        <v>0</v>
      </c>
      <c r="L441">
        <f t="shared" si="42"/>
        <v>0</v>
      </c>
    </row>
    <row r="442" spans="1:12" x14ac:dyDescent="0.25">
      <c r="A442" t="s">
        <v>8219</v>
      </c>
      <c r="B442">
        <v>190</v>
      </c>
      <c r="D442" t="s">
        <v>8221</v>
      </c>
      <c r="E442">
        <v>31</v>
      </c>
      <c r="G442">
        <f t="shared" si="38"/>
        <v>110.5</v>
      </c>
      <c r="H442">
        <f t="shared" si="43"/>
        <v>110.5</v>
      </c>
      <c r="I442">
        <f t="shared" si="39"/>
        <v>31</v>
      </c>
      <c r="J442">
        <f t="shared" si="40"/>
        <v>190</v>
      </c>
      <c r="K442" s="16">
        <f t="shared" si="41"/>
        <v>0.71945701357466063</v>
      </c>
      <c r="L442">
        <f t="shared" si="42"/>
        <v>79.5</v>
      </c>
    </row>
    <row r="443" spans="1:12" x14ac:dyDescent="0.25">
      <c r="A443" t="s">
        <v>8219</v>
      </c>
      <c r="B443">
        <v>94</v>
      </c>
      <c r="D443" t="s">
        <v>8221</v>
      </c>
      <c r="E443">
        <v>4</v>
      </c>
      <c r="G443">
        <f t="shared" si="38"/>
        <v>49</v>
      </c>
      <c r="H443">
        <f t="shared" si="43"/>
        <v>49</v>
      </c>
      <c r="I443">
        <f t="shared" si="39"/>
        <v>4</v>
      </c>
      <c r="J443">
        <f t="shared" si="40"/>
        <v>94</v>
      </c>
      <c r="K443" s="16">
        <f t="shared" si="41"/>
        <v>0.91836734693877553</v>
      </c>
      <c r="L443">
        <f t="shared" si="42"/>
        <v>45</v>
      </c>
    </row>
    <row r="444" spans="1:12" x14ac:dyDescent="0.25">
      <c r="A444" t="s">
        <v>8219</v>
      </c>
      <c r="B444">
        <v>39</v>
      </c>
      <c r="D444" t="s">
        <v>8221</v>
      </c>
      <c r="E444">
        <v>3</v>
      </c>
      <c r="G444">
        <f t="shared" si="38"/>
        <v>21</v>
      </c>
      <c r="H444">
        <f t="shared" si="43"/>
        <v>21</v>
      </c>
      <c r="I444">
        <f t="shared" si="39"/>
        <v>3</v>
      </c>
      <c r="J444">
        <f t="shared" si="40"/>
        <v>39</v>
      </c>
      <c r="K444" s="16">
        <f t="shared" si="41"/>
        <v>0.8571428571428571</v>
      </c>
      <c r="L444">
        <f t="shared" si="42"/>
        <v>18</v>
      </c>
    </row>
    <row r="445" spans="1:12" x14ac:dyDescent="0.25">
      <c r="A445" t="s">
        <v>8219</v>
      </c>
      <c r="B445">
        <v>127</v>
      </c>
      <c r="D445" t="s">
        <v>8221</v>
      </c>
      <c r="E445">
        <v>179</v>
      </c>
      <c r="G445">
        <f t="shared" si="38"/>
        <v>153</v>
      </c>
      <c r="H445">
        <f t="shared" si="43"/>
        <v>153</v>
      </c>
      <c r="I445">
        <f t="shared" si="39"/>
        <v>127</v>
      </c>
      <c r="J445">
        <f t="shared" si="40"/>
        <v>179</v>
      </c>
      <c r="K445" s="16">
        <f t="shared" si="41"/>
        <v>-0.16993464052287582</v>
      </c>
      <c r="L445">
        <f t="shared" si="42"/>
        <v>26</v>
      </c>
    </row>
    <row r="446" spans="1:12" x14ac:dyDescent="0.25">
      <c r="A446" t="s">
        <v>8219</v>
      </c>
      <c r="B446">
        <v>159</v>
      </c>
      <c r="D446" t="s">
        <v>8221</v>
      </c>
      <c r="E446">
        <v>3</v>
      </c>
      <c r="G446">
        <f t="shared" si="38"/>
        <v>81</v>
      </c>
      <c r="H446">
        <f t="shared" si="43"/>
        <v>81</v>
      </c>
      <c r="I446">
        <f t="shared" si="39"/>
        <v>3</v>
      </c>
      <c r="J446">
        <f t="shared" si="40"/>
        <v>159</v>
      </c>
      <c r="K446" s="16">
        <f t="shared" si="41"/>
        <v>0.96296296296296291</v>
      </c>
      <c r="L446">
        <f t="shared" si="42"/>
        <v>78</v>
      </c>
    </row>
    <row r="447" spans="1:12" x14ac:dyDescent="0.25">
      <c r="A447" t="s">
        <v>8219</v>
      </c>
      <c r="B447">
        <v>177</v>
      </c>
      <c r="D447" t="s">
        <v>8221</v>
      </c>
      <c r="E447">
        <v>23</v>
      </c>
      <c r="G447">
        <f t="shared" si="38"/>
        <v>100</v>
      </c>
      <c r="H447">
        <f t="shared" si="43"/>
        <v>100</v>
      </c>
      <c r="I447">
        <f t="shared" si="39"/>
        <v>23</v>
      </c>
      <c r="J447">
        <f t="shared" si="40"/>
        <v>177</v>
      </c>
      <c r="K447" s="16">
        <f t="shared" si="41"/>
        <v>0.77</v>
      </c>
      <c r="L447">
        <f t="shared" si="42"/>
        <v>77</v>
      </c>
    </row>
    <row r="448" spans="1:12" x14ac:dyDescent="0.25">
      <c r="A448" t="s">
        <v>8219</v>
      </c>
      <c r="B448">
        <v>47</v>
      </c>
      <c r="D448" t="s">
        <v>8221</v>
      </c>
      <c r="E448">
        <v>23</v>
      </c>
      <c r="G448">
        <f t="shared" si="38"/>
        <v>35</v>
      </c>
      <c r="H448">
        <f t="shared" si="43"/>
        <v>35</v>
      </c>
      <c r="I448">
        <f t="shared" si="39"/>
        <v>23</v>
      </c>
      <c r="J448">
        <f t="shared" si="40"/>
        <v>47</v>
      </c>
      <c r="K448" s="16">
        <f t="shared" si="41"/>
        <v>0.34285714285714286</v>
      </c>
      <c r="L448">
        <f t="shared" si="42"/>
        <v>12</v>
      </c>
    </row>
    <row r="449" spans="1:12" x14ac:dyDescent="0.25">
      <c r="A449" t="s">
        <v>8219</v>
      </c>
      <c r="B449">
        <v>1</v>
      </c>
      <c r="D449" t="s">
        <v>8221</v>
      </c>
      <c r="E449">
        <v>41</v>
      </c>
      <c r="G449">
        <f t="shared" si="38"/>
        <v>21</v>
      </c>
      <c r="H449">
        <f t="shared" si="43"/>
        <v>21</v>
      </c>
      <c r="I449">
        <f t="shared" si="39"/>
        <v>1</v>
      </c>
      <c r="J449">
        <f t="shared" si="40"/>
        <v>41</v>
      </c>
      <c r="K449" s="16">
        <f t="shared" si="41"/>
        <v>-0.95238095238095233</v>
      </c>
      <c r="L449">
        <f t="shared" si="42"/>
        <v>20</v>
      </c>
    </row>
    <row r="450" spans="1:12" x14ac:dyDescent="0.25">
      <c r="A450" t="s">
        <v>8219</v>
      </c>
      <c r="B450">
        <v>16</v>
      </c>
      <c r="D450" t="s">
        <v>8221</v>
      </c>
      <c r="E450">
        <v>0</v>
      </c>
      <c r="G450">
        <f t="shared" si="38"/>
        <v>8</v>
      </c>
      <c r="H450">
        <f t="shared" si="43"/>
        <v>8</v>
      </c>
      <c r="I450">
        <f t="shared" si="39"/>
        <v>0</v>
      </c>
      <c r="J450">
        <f t="shared" si="40"/>
        <v>16</v>
      </c>
      <c r="K450" s="16">
        <f t="shared" si="41"/>
        <v>1</v>
      </c>
      <c r="L450">
        <f t="shared" si="42"/>
        <v>8</v>
      </c>
    </row>
    <row r="451" spans="1:12" x14ac:dyDescent="0.25">
      <c r="A451" t="s">
        <v>8219</v>
      </c>
      <c r="B451">
        <v>115</v>
      </c>
      <c r="D451" t="s">
        <v>8221</v>
      </c>
      <c r="E451">
        <v>32</v>
      </c>
      <c r="G451">
        <f t="shared" ref="G451:G514" si="44">AVERAGE(B451,E451)</f>
        <v>73.5</v>
      </c>
      <c r="H451">
        <f t="shared" si="43"/>
        <v>73.5</v>
      </c>
      <c r="I451">
        <f t="shared" ref="I451:I514" si="45">MIN(B451,E451)</f>
        <v>32</v>
      </c>
      <c r="J451">
        <f t="shared" ref="J451:J514" si="46">MAX(B451,E451)</f>
        <v>115</v>
      </c>
      <c r="K451" s="16">
        <f t="shared" ref="K451:K514" si="47">(B451-E451)/(B451+E451)</f>
        <v>0.56462585034013602</v>
      </c>
      <c r="L451">
        <f t="shared" ref="L451:L514" si="48">_xlfn.STDEV.P(B451,E451)</f>
        <v>41.5</v>
      </c>
    </row>
    <row r="452" spans="1:12" x14ac:dyDescent="0.25">
      <c r="A452" t="s">
        <v>8219</v>
      </c>
      <c r="B452">
        <v>133</v>
      </c>
      <c r="D452" t="s">
        <v>8221</v>
      </c>
      <c r="E452">
        <v>2</v>
      </c>
      <c r="G452">
        <f t="shared" si="44"/>
        <v>67.5</v>
      </c>
      <c r="H452">
        <f t="shared" si="43"/>
        <v>67.5</v>
      </c>
      <c r="I452">
        <f t="shared" si="45"/>
        <v>2</v>
      </c>
      <c r="J452">
        <f t="shared" si="46"/>
        <v>133</v>
      </c>
      <c r="K452" s="16">
        <f t="shared" si="47"/>
        <v>0.97037037037037033</v>
      </c>
      <c r="L452">
        <f t="shared" si="48"/>
        <v>65.5</v>
      </c>
    </row>
    <row r="453" spans="1:12" x14ac:dyDescent="0.25">
      <c r="A453" t="s">
        <v>8219</v>
      </c>
      <c r="B453">
        <v>70</v>
      </c>
      <c r="D453" t="s">
        <v>8221</v>
      </c>
      <c r="E453">
        <v>7</v>
      </c>
      <c r="G453">
        <f t="shared" si="44"/>
        <v>38.5</v>
      </c>
      <c r="H453">
        <f t="shared" si="43"/>
        <v>38.5</v>
      </c>
      <c r="I453">
        <f t="shared" si="45"/>
        <v>7</v>
      </c>
      <c r="J453">
        <f t="shared" si="46"/>
        <v>70</v>
      </c>
      <c r="K453" s="16">
        <f t="shared" si="47"/>
        <v>0.81818181818181823</v>
      </c>
      <c r="L453">
        <f t="shared" si="48"/>
        <v>31.5</v>
      </c>
    </row>
    <row r="454" spans="1:12" x14ac:dyDescent="0.25">
      <c r="A454" t="s">
        <v>8219</v>
      </c>
      <c r="B454">
        <v>62</v>
      </c>
      <c r="D454" t="s">
        <v>8221</v>
      </c>
      <c r="E454">
        <v>4</v>
      </c>
      <c r="G454">
        <f t="shared" si="44"/>
        <v>33</v>
      </c>
      <c r="H454">
        <f t="shared" si="43"/>
        <v>33</v>
      </c>
      <c r="I454">
        <f t="shared" si="45"/>
        <v>4</v>
      </c>
      <c r="J454">
        <f t="shared" si="46"/>
        <v>62</v>
      </c>
      <c r="K454" s="16">
        <f t="shared" si="47"/>
        <v>0.87878787878787878</v>
      </c>
      <c r="L454">
        <f t="shared" si="48"/>
        <v>29</v>
      </c>
    </row>
    <row r="455" spans="1:12" x14ac:dyDescent="0.25">
      <c r="A455" t="s">
        <v>8219</v>
      </c>
      <c r="B455">
        <v>10</v>
      </c>
      <c r="D455" t="s">
        <v>8221</v>
      </c>
      <c r="E455">
        <v>196</v>
      </c>
      <c r="G455">
        <f t="shared" si="44"/>
        <v>103</v>
      </c>
      <c r="H455">
        <f t="shared" si="43"/>
        <v>103</v>
      </c>
      <c r="I455">
        <f t="shared" si="45"/>
        <v>10</v>
      </c>
      <c r="J455">
        <f t="shared" si="46"/>
        <v>196</v>
      </c>
      <c r="K455" s="16">
        <f t="shared" si="47"/>
        <v>-0.90291262135922334</v>
      </c>
      <c r="L455">
        <f t="shared" si="48"/>
        <v>93</v>
      </c>
    </row>
    <row r="456" spans="1:12" x14ac:dyDescent="0.25">
      <c r="A456" t="s">
        <v>8219</v>
      </c>
      <c r="B456">
        <v>499</v>
      </c>
      <c r="D456" t="s">
        <v>8221</v>
      </c>
      <c r="E456">
        <v>11</v>
      </c>
      <c r="G456">
        <f t="shared" si="44"/>
        <v>255</v>
      </c>
      <c r="H456">
        <f t="shared" si="43"/>
        <v>255</v>
      </c>
      <c r="I456">
        <f t="shared" si="45"/>
        <v>11</v>
      </c>
      <c r="J456">
        <f t="shared" si="46"/>
        <v>499</v>
      </c>
      <c r="K456" s="16">
        <f t="shared" si="47"/>
        <v>0.95686274509803926</v>
      </c>
      <c r="L456">
        <f t="shared" si="48"/>
        <v>244</v>
      </c>
    </row>
    <row r="457" spans="1:12" x14ac:dyDescent="0.25">
      <c r="A457" t="s">
        <v>8219</v>
      </c>
      <c r="B457">
        <v>47</v>
      </c>
      <c r="D457" t="s">
        <v>8221</v>
      </c>
      <c r="E457">
        <v>9</v>
      </c>
      <c r="G457">
        <f t="shared" si="44"/>
        <v>28</v>
      </c>
      <c r="H457">
        <f t="shared" si="43"/>
        <v>28</v>
      </c>
      <c r="I457">
        <f t="shared" si="45"/>
        <v>9</v>
      </c>
      <c r="J457">
        <f t="shared" si="46"/>
        <v>47</v>
      </c>
      <c r="K457" s="16">
        <f t="shared" si="47"/>
        <v>0.6785714285714286</v>
      </c>
      <c r="L457">
        <f t="shared" si="48"/>
        <v>19</v>
      </c>
    </row>
    <row r="458" spans="1:12" x14ac:dyDescent="0.25">
      <c r="A458" t="s">
        <v>8219</v>
      </c>
      <c r="B458">
        <v>28</v>
      </c>
      <c r="D458" t="s">
        <v>8221</v>
      </c>
      <c r="E458">
        <v>5</v>
      </c>
      <c r="G458">
        <f t="shared" si="44"/>
        <v>16.5</v>
      </c>
      <c r="H458">
        <f t="shared" si="43"/>
        <v>16.5</v>
      </c>
      <c r="I458">
        <f t="shared" si="45"/>
        <v>5</v>
      </c>
      <c r="J458">
        <f t="shared" si="46"/>
        <v>28</v>
      </c>
      <c r="K458" s="16">
        <f t="shared" si="47"/>
        <v>0.69696969696969702</v>
      </c>
      <c r="L458">
        <f t="shared" si="48"/>
        <v>11.5</v>
      </c>
    </row>
    <row r="459" spans="1:12" x14ac:dyDescent="0.25">
      <c r="A459" t="s">
        <v>8219</v>
      </c>
      <c r="B459">
        <v>24</v>
      </c>
      <c r="D459" t="s">
        <v>8221</v>
      </c>
      <c r="E459">
        <v>8</v>
      </c>
      <c r="G459">
        <f t="shared" si="44"/>
        <v>16</v>
      </c>
      <c r="H459">
        <f t="shared" si="43"/>
        <v>16</v>
      </c>
      <c r="I459">
        <f t="shared" si="45"/>
        <v>8</v>
      </c>
      <c r="J459">
        <f t="shared" si="46"/>
        <v>24</v>
      </c>
      <c r="K459" s="16">
        <f t="shared" si="47"/>
        <v>0.5</v>
      </c>
      <c r="L459">
        <f t="shared" si="48"/>
        <v>8</v>
      </c>
    </row>
    <row r="460" spans="1:12" x14ac:dyDescent="0.25">
      <c r="A460" t="s">
        <v>8219</v>
      </c>
      <c r="B460">
        <v>76</v>
      </c>
      <c r="D460" t="s">
        <v>8221</v>
      </c>
      <c r="E460">
        <v>229</v>
      </c>
      <c r="G460">
        <f t="shared" si="44"/>
        <v>152.5</v>
      </c>
      <c r="H460">
        <f t="shared" si="43"/>
        <v>152.5</v>
      </c>
      <c r="I460">
        <f t="shared" si="45"/>
        <v>76</v>
      </c>
      <c r="J460">
        <f t="shared" si="46"/>
        <v>229</v>
      </c>
      <c r="K460" s="16">
        <f t="shared" si="47"/>
        <v>-0.50163934426229506</v>
      </c>
      <c r="L460">
        <f t="shared" si="48"/>
        <v>76.5</v>
      </c>
    </row>
    <row r="461" spans="1:12" x14ac:dyDescent="0.25">
      <c r="A461" t="s">
        <v>8219</v>
      </c>
      <c r="B461">
        <v>98</v>
      </c>
      <c r="D461" t="s">
        <v>8221</v>
      </c>
      <c r="E461">
        <v>40</v>
      </c>
      <c r="G461">
        <f t="shared" si="44"/>
        <v>69</v>
      </c>
      <c r="H461">
        <f t="shared" si="43"/>
        <v>69</v>
      </c>
      <c r="I461">
        <f t="shared" si="45"/>
        <v>40</v>
      </c>
      <c r="J461">
        <f t="shared" si="46"/>
        <v>98</v>
      </c>
      <c r="K461" s="16">
        <f t="shared" si="47"/>
        <v>0.42028985507246375</v>
      </c>
      <c r="L461">
        <f t="shared" si="48"/>
        <v>29</v>
      </c>
    </row>
    <row r="462" spans="1:12" x14ac:dyDescent="0.25">
      <c r="A462" t="s">
        <v>8219</v>
      </c>
      <c r="B462">
        <v>30</v>
      </c>
      <c r="D462" t="s">
        <v>8221</v>
      </c>
      <c r="E462">
        <v>123</v>
      </c>
      <c r="G462">
        <f t="shared" si="44"/>
        <v>76.5</v>
      </c>
      <c r="H462">
        <f t="shared" si="43"/>
        <v>76.5</v>
      </c>
      <c r="I462">
        <f t="shared" si="45"/>
        <v>30</v>
      </c>
      <c r="J462">
        <f t="shared" si="46"/>
        <v>123</v>
      </c>
      <c r="K462" s="16">
        <f t="shared" si="47"/>
        <v>-0.60784313725490191</v>
      </c>
      <c r="L462">
        <f t="shared" si="48"/>
        <v>46.5</v>
      </c>
    </row>
    <row r="463" spans="1:12" x14ac:dyDescent="0.25">
      <c r="A463" t="s">
        <v>8219</v>
      </c>
      <c r="B463">
        <v>478</v>
      </c>
      <c r="D463" t="s">
        <v>8221</v>
      </c>
      <c r="E463">
        <v>5</v>
      </c>
      <c r="G463">
        <f t="shared" si="44"/>
        <v>241.5</v>
      </c>
      <c r="H463">
        <f t="shared" si="43"/>
        <v>241.5</v>
      </c>
      <c r="I463">
        <f t="shared" si="45"/>
        <v>5</v>
      </c>
      <c r="J463">
        <f t="shared" si="46"/>
        <v>478</v>
      </c>
      <c r="K463" s="16">
        <f t="shared" si="47"/>
        <v>0.97929606625258803</v>
      </c>
      <c r="L463">
        <f t="shared" si="48"/>
        <v>236.5</v>
      </c>
    </row>
    <row r="464" spans="1:12" x14ac:dyDescent="0.25">
      <c r="A464" t="s">
        <v>8219</v>
      </c>
      <c r="B464">
        <v>74</v>
      </c>
      <c r="D464" t="s">
        <v>8221</v>
      </c>
      <c r="E464">
        <v>148</v>
      </c>
      <c r="G464">
        <f t="shared" si="44"/>
        <v>111</v>
      </c>
      <c r="H464">
        <f t="shared" si="43"/>
        <v>111</v>
      </c>
      <c r="I464">
        <f t="shared" si="45"/>
        <v>74</v>
      </c>
      <c r="J464">
        <f t="shared" si="46"/>
        <v>148</v>
      </c>
      <c r="K464" s="16">
        <f t="shared" si="47"/>
        <v>-0.33333333333333331</v>
      </c>
      <c r="L464">
        <f t="shared" si="48"/>
        <v>37</v>
      </c>
    </row>
    <row r="465" spans="1:12" x14ac:dyDescent="0.25">
      <c r="A465" t="s">
        <v>8219</v>
      </c>
      <c r="B465">
        <v>131</v>
      </c>
      <c r="D465" t="s">
        <v>8221</v>
      </c>
      <c r="E465">
        <v>10</v>
      </c>
      <c r="G465">
        <f t="shared" si="44"/>
        <v>70.5</v>
      </c>
      <c r="H465">
        <f t="shared" si="43"/>
        <v>70.5</v>
      </c>
      <c r="I465">
        <f t="shared" si="45"/>
        <v>10</v>
      </c>
      <c r="J465">
        <f t="shared" si="46"/>
        <v>131</v>
      </c>
      <c r="K465" s="16">
        <f t="shared" si="47"/>
        <v>0.85815602836879434</v>
      </c>
      <c r="L465">
        <f t="shared" si="48"/>
        <v>60.5</v>
      </c>
    </row>
    <row r="466" spans="1:12" x14ac:dyDescent="0.25">
      <c r="A466" t="s">
        <v>8219</v>
      </c>
      <c r="B466">
        <v>61</v>
      </c>
      <c r="D466" t="s">
        <v>8221</v>
      </c>
      <c r="E466">
        <v>4</v>
      </c>
      <c r="G466">
        <f t="shared" si="44"/>
        <v>32.5</v>
      </c>
      <c r="H466">
        <f t="shared" si="43"/>
        <v>32.5</v>
      </c>
      <c r="I466">
        <f t="shared" si="45"/>
        <v>4</v>
      </c>
      <c r="J466">
        <f t="shared" si="46"/>
        <v>61</v>
      </c>
      <c r="K466" s="16">
        <f t="shared" si="47"/>
        <v>0.87692307692307692</v>
      </c>
      <c r="L466">
        <f t="shared" si="48"/>
        <v>28.5</v>
      </c>
    </row>
    <row r="467" spans="1:12" x14ac:dyDescent="0.25">
      <c r="A467" t="s">
        <v>8219</v>
      </c>
      <c r="B467">
        <v>1071</v>
      </c>
      <c r="D467" t="s">
        <v>8221</v>
      </c>
      <c r="E467">
        <v>21</v>
      </c>
      <c r="G467">
        <f t="shared" si="44"/>
        <v>546</v>
      </c>
      <c r="H467">
        <f t="shared" ref="H467:H530" si="49">MEDIAN(B467,E467)</f>
        <v>546</v>
      </c>
      <c r="I467">
        <f t="shared" si="45"/>
        <v>21</v>
      </c>
      <c r="J467">
        <f t="shared" si="46"/>
        <v>1071</v>
      </c>
      <c r="K467" s="16">
        <f t="shared" si="47"/>
        <v>0.96153846153846156</v>
      </c>
      <c r="L467">
        <f t="shared" si="48"/>
        <v>525</v>
      </c>
    </row>
    <row r="468" spans="1:12" x14ac:dyDescent="0.25">
      <c r="A468" t="s">
        <v>8219</v>
      </c>
      <c r="B468">
        <v>122</v>
      </c>
      <c r="D468" t="s">
        <v>8221</v>
      </c>
      <c r="E468">
        <v>2</v>
      </c>
      <c r="G468">
        <f t="shared" si="44"/>
        <v>62</v>
      </c>
      <c r="H468">
        <f t="shared" si="49"/>
        <v>62</v>
      </c>
      <c r="I468">
        <f t="shared" si="45"/>
        <v>2</v>
      </c>
      <c r="J468">
        <f t="shared" si="46"/>
        <v>122</v>
      </c>
      <c r="K468" s="16">
        <f t="shared" si="47"/>
        <v>0.967741935483871</v>
      </c>
      <c r="L468">
        <f t="shared" si="48"/>
        <v>60</v>
      </c>
    </row>
    <row r="469" spans="1:12" x14ac:dyDescent="0.25">
      <c r="A469" t="s">
        <v>8219</v>
      </c>
      <c r="B469">
        <v>111</v>
      </c>
      <c r="D469" t="s">
        <v>8221</v>
      </c>
      <c r="E469">
        <v>0</v>
      </c>
      <c r="G469">
        <f t="shared" si="44"/>
        <v>55.5</v>
      </c>
      <c r="H469">
        <f t="shared" si="49"/>
        <v>55.5</v>
      </c>
      <c r="I469">
        <f t="shared" si="45"/>
        <v>0</v>
      </c>
      <c r="J469">
        <f t="shared" si="46"/>
        <v>111</v>
      </c>
      <c r="K469" s="16">
        <f t="shared" si="47"/>
        <v>1</v>
      </c>
      <c r="L469">
        <f t="shared" si="48"/>
        <v>55.5</v>
      </c>
    </row>
    <row r="470" spans="1:12" x14ac:dyDescent="0.25">
      <c r="A470" t="s">
        <v>8219</v>
      </c>
      <c r="B470">
        <v>255</v>
      </c>
      <c r="D470" t="s">
        <v>8221</v>
      </c>
      <c r="E470">
        <v>4</v>
      </c>
      <c r="G470">
        <f t="shared" si="44"/>
        <v>129.5</v>
      </c>
      <c r="H470">
        <f t="shared" si="49"/>
        <v>129.5</v>
      </c>
      <c r="I470">
        <f t="shared" si="45"/>
        <v>4</v>
      </c>
      <c r="J470">
        <f t="shared" si="46"/>
        <v>255</v>
      </c>
      <c r="K470" s="16">
        <f t="shared" si="47"/>
        <v>0.96911196911196906</v>
      </c>
      <c r="L470">
        <f t="shared" si="48"/>
        <v>125.5</v>
      </c>
    </row>
    <row r="471" spans="1:12" x14ac:dyDescent="0.25">
      <c r="A471" t="s">
        <v>8219</v>
      </c>
      <c r="B471">
        <v>141</v>
      </c>
      <c r="D471" t="s">
        <v>8221</v>
      </c>
      <c r="E471">
        <v>1</v>
      </c>
      <c r="G471">
        <f t="shared" si="44"/>
        <v>71</v>
      </c>
      <c r="H471">
        <f t="shared" si="49"/>
        <v>71</v>
      </c>
      <c r="I471">
        <f t="shared" si="45"/>
        <v>1</v>
      </c>
      <c r="J471">
        <f t="shared" si="46"/>
        <v>141</v>
      </c>
      <c r="K471" s="16">
        <f t="shared" si="47"/>
        <v>0.9859154929577465</v>
      </c>
      <c r="L471">
        <f t="shared" si="48"/>
        <v>70</v>
      </c>
    </row>
    <row r="472" spans="1:12" x14ac:dyDescent="0.25">
      <c r="A472" t="s">
        <v>8219</v>
      </c>
      <c r="B472">
        <v>159</v>
      </c>
      <c r="D472" t="s">
        <v>8221</v>
      </c>
      <c r="E472">
        <v>30</v>
      </c>
      <c r="G472">
        <f t="shared" si="44"/>
        <v>94.5</v>
      </c>
      <c r="H472">
        <f t="shared" si="49"/>
        <v>94.5</v>
      </c>
      <c r="I472">
        <f t="shared" si="45"/>
        <v>30</v>
      </c>
      <c r="J472">
        <f t="shared" si="46"/>
        <v>159</v>
      </c>
      <c r="K472" s="16">
        <f t="shared" si="47"/>
        <v>0.68253968253968256</v>
      </c>
      <c r="L472">
        <f t="shared" si="48"/>
        <v>64.5</v>
      </c>
    </row>
    <row r="473" spans="1:12" x14ac:dyDescent="0.25">
      <c r="A473" t="s">
        <v>8219</v>
      </c>
      <c r="B473">
        <v>99</v>
      </c>
      <c r="D473" t="s">
        <v>8221</v>
      </c>
      <c r="E473">
        <v>3</v>
      </c>
      <c r="G473">
        <f t="shared" si="44"/>
        <v>51</v>
      </c>
      <c r="H473">
        <f t="shared" si="49"/>
        <v>51</v>
      </c>
      <c r="I473">
        <f t="shared" si="45"/>
        <v>3</v>
      </c>
      <c r="J473">
        <f t="shared" si="46"/>
        <v>99</v>
      </c>
      <c r="K473" s="16">
        <f t="shared" si="47"/>
        <v>0.94117647058823528</v>
      </c>
      <c r="L473">
        <f t="shared" si="48"/>
        <v>48</v>
      </c>
    </row>
    <row r="474" spans="1:12" x14ac:dyDescent="0.25">
      <c r="A474" t="s">
        <v>8219</v>
      </c>
      <c r="B474">
        <v>96</v>
      </c>
      <c r="D474" t="s">
        <v>8221</v>
      </c>
      <c r="E474">
        <v>975</v>
      </c>
      <c r="G474">
        <f t="shared" si="44"/>
        <v>535.5</v>
      </c>
      <c r="H474">
        <f t="shared" si="49"/>
        <v>535.5</v>
      </c>
      <c r="I474">
        <f t="shared" si="45"/>
        <v>96</v>
      </c>
      <c r="J474">
        <f t="shared" si="46"/>
        <v>975</v>
      </c>
      <c r="K474" s="16">
        <f t="shared" si="47"/>
        <v>-0.82072829131652658</v>
      </c>
      <c r="L474">
        <f t="shared" si="48"/>
        <v>439.5</v>
      </c>
    </row>
    <row r="475" spans="1:12" x14ac:dyDescent="0.25">
      <c r="A475" t="s">
        <v>8219</v>
      </c>
      <c r="B475">
        <v>27</v>
      </c>
      <c r="D475" t="s">
        <v>8221</v>
      </c>
      <c r="E475">
        <v>167</v>
      </c>
      <c r="G475">
        <f t="shared" si="44"/>
        <v>97</v>
      </c>
      <c r="H475">
        <f t="shared" si="49"/>
        <v>97</v>
      </c>
      <c r="I475">
        <f t="shared" si="45"/>
        <v>27</v>
      </c>
      <c r="J475">
        <f t="shared" si="46"/>
        <v>167</v>
      </c>
      <c r="K475" s="16">
        <f t="shared" si="47"/>
        <v>-0.72164948453608246</v>
      </c>
      <c r="L475">
        <f t="shared" si="48"/>
        <v>70</v>
      </c>
    </row>
    <row r="476" spans="1:12" x14ac:dyDescent="0.25">
      <c r="A476" t="s">
        <v>8219</v>
      </c>
      <c r="B476">
        <v>166</v>
      </c>
      <c r="D476" t="s">
        <v>8221</v>
      </c>
      <c r="E476">
        <v>5</v>
      </c>
      <c r="G476">
        <f t="shared" si="44"/>
        <v>85.5</v>
      </c>
      <c r="H476">
        <f t="shared" si="49"/>
        <v>85.5</v>
      </c>
      <c r="I476">
        <f t="shared" si="45"/>
        <v>5</v>
      </c>
      <c r="J476">
        <f t="shared" si="46"/>
        <v>166</v>
      </c>
      <c r="K476" s="16">
        <f t="shared" si="47"/>
        <v>0.94152046783625731</v>
      </c>
      <c r="L476">
        <f t="shared" si="48"/>
        <v>80.5</v>
      </c>
    </row>
    <row r="477" spans="1:12" x14ac:dyDescent="0.25">
      <c r="A477" t="s">
        <v>8219</v>
      </c>
      <c r="B477">
        <v>76</v>
      </c>
      <c r="D477" t="s">
        <v>8221</v>
      </c>
      <c r="E477">
        <v>18</v>
      </c>
      <c r="G477">
        <f t="shared" si="44"/>
        <v>47</v>
      </c>
      <c r="H477">
        <f t="shared" si="49"/>
        <v>47</v>
      </c>
      <c r="I477">
        <f t="shared" si="45"/>
        <v>18</v>
      </c>
      <c r="J477">
        <f t="shared" si="46"/>
        <v>76</v>
      </c>
      <c r="K477" s="16">
        <f t="shared" si="47"/>
        <v>0.61702127659574468</v>
      </c>
      <c r="L477">
        <f t="shared" si="48"/>
        <v>29</v>
      </c>
    </row>
    <row r="478" spans="1:12" x14ac:dyDescent="0.25">
      <c r="A478" t="s">
        <v>8219</v>
      </c>
      <c r="B478">
        <v>211</v>
      </c>
      <c r="D478" t="s">
        <v>8221</v>
      </c>
      <c r="E478">
        <v>98</v>
      </c>
      <c r="G478">
        <f t="shared" si="44"/>
        <v>154.5</v>
      </c>
      <c r="H478">
        <f t="shared" si="49"/>
        <v>154.5</v>
      </c>
      <c r="I478">
        <f t="shared" si="45"/>
        <v>98</v>
      </c>
      <c r="J478">
        <f t="shared" si="46"/>
        <v>211</v>
      </c>
      <c r="K478" s="16">
        <f t="shared" si="47"/>
        <v>0.36569579288025889</v>
      </c>
      <c r="L478">
        <f t="shared" si="48"/>
        <v>56.5</v>
      </c>
    </row>
    <row r="479" spans="1:12" x14ac:dyDescent="0.25">
      <c r="A479" t="s">
        <v>8219</v>
      </c>
      <c r="B479">
        <v>21</v>
      </c>
      <c r="D479" t="s">
        <v>8221</v>
      </c>
      <c r="E479">
        <v>4</v>
      </c>
      <c r="G479">
        <f t="shared" si="44"/>
        <v>12.5</v>
      </c>
      <c r="H479">
        <f t="shared" si="49"/>
        <v>12.5</v>
      </c>
      <c r="I479">
        <f t="shared" si="45"/>
        <v>4</v>
      </c>
      <c r="J479">
        <f t="shared" si="46"/>
        <v>21</v>
      </c>
      <c r="K479" s="16">
        <f t="shared" si="47"/>
        <v>0.68</v>
      </c>
      <c r="L479">
        <f t="shared" si="48"/>
        <v>8.5</v>
      </c>
    </row>
    <row r="480" spans="1:12" x14ac:dyDescent="0.25">
      <c r="A480" t="s">
        <v>8219</v>
      </c>
      <c r="B480">
        <v>61</v>
      </c>
      <c r="D480" t="s">
        <v>8221</v>
      </c>
      <c r="E480">
        <v>3</v>
      </c>
      <c r="G480">
        <f t="shared" si="44"/>
        <v>32</v>
      </c>
      <c r="H480">
        <f t="shared" si="49"/>
        <v>32</v>
      </c>
      <c r="I480">
        <f t="shared" si="45"/>
        <v>3</v>
      </c>
      <c r="J480">
        <f t="shared" si="46"/>
        <v>61</v>
      </c>
      <c r="K480" s="16">
        <f t="shared" si="47"/>
        <v>0.90625</v>
      </c>
      <c r="L480">
        <f t="shared" si="48"/>
        <v>29</v>
      </c>
    </row>
    <row r="481" spans="1:12" x14ac:dyDescent="0.25">
      <c r="A481" t="s">
        <v>8219</v>
      </c>
      <c r="B481">
        <v>30</v>
      </c>
      <c r="D481" t="s">
        <v>8221</v>
      </c>
      <c r="E481">
        <v>1</v>
      </c>
      <c r="G481">
        <f t="shared" si="44"/>
        <v>15.5</v>
      </c>
      <c r="H481">
        <f t="shared" si="49"/>
        <v>15.5</v>
      </c>
      <c r="I481">
        <f t="shared" si="45"/>
        <v>1</v>
      </c>
      <c r="J481">
        <f t="shared" si="46"/>
        <v>30</v>
      </c>
      <c r="K481" s="16">
        <f t="shared" si="47"/>
        <v>0.93548387096774188</v>
      </c>
      <c r="L481">
        <f t="shared" si="48"/>
        <v>14.5</v>
      </c>
    </row>
    <row r="482" spans="1:12" x14ac:dyDescent="0.25">
      <c r="A482" t="s">
        <v>8219</v>
      </c>
      <c r="B482">
        <v>375</v>
      </c>
      <c r="D482" t="s">
        <v>8221</v>
      </c>
      <c r="E482">
        <v>0</v>
      </c>
      <c r="G482">
        <f t="shared" si="44"/>
        <v>187.5</v>
      </c>
      <c r="H482">
        <f t="shared" si="49"/>
        <v>187.5</v>
      </c>
      <c r="I482">
        <f t="shared" si="45"/>
        <v>0</v>
      </c>
      <c r="J482">
        <f t="shared" si="46"/>
        <v>375</v>
      </c>
      <c r="K482" s="16">
        <f t="shared" si="47"/>
        <v>1</v>
      </c>
      <c r="L482">
        <f t="shared" si="48"/>
        <v>187.5</v>
      </c>
    </row>
    <row r="483" spans="1:12" x14ac:dyDescent="0.25">
      <c r="A483" t="s">
        <v>8219</v>
      </c>
      <c r="B483">
        <v>111</v>
      </c>
      <c r="D483" t="s">
        <v>8221</v>
      </c>
      <c r="E483">
        <v>9</v>
      </c>
      <c r="G483">
        <f t="shared" si="44"/>
        <v>60</v>
      </c>
      <c r="H483">
        <f t="shared" si="49"/>
        <v>60</v>
      </c>
      <c r="I483">
        <f t="shared" si="45"/>
        <v>9</v>
      </c>
      <c r="J483">
        <f t="shared" si="46"/>
        <v>111</v>
      </c>
      <c r="K483" s="16">
        <f t="shared" si="47"/>
        <v>0.85</v>
      </c>
      <c r="L483">
        <f t="shared" si="48"/>
        <v>51</v>
      </c>
    </row>
    <row r="484" spans="1:12" x14ac:dyDescent="0.25">
      <c r="A484" t="s">
        <v>8219</v>
      </c>
      <c r="B484">
        <v>123</v>
      </c>
      <c r="D484" t="s">
        <v>8221</v>
      </c>
      <c r="E484">
        <v>2</v>
      </c>
      <c r="G484">
        <f t="shared" si="44"/>
        <v>62.5</v>
      </c>
      <c r="H484">
        <f t="shared" si="49"/>
        <v>62.5</v>
      </c>
      <c r="I484">
        <f t="shared" si="45"/>
        <v>2</v>
      </c>
      <c r="J484">
        <f t="shared" si="46"/>
        <v>123</v>
      </c>
      <c r="K484" s="16">
        <f t="shared" si="47"/>
        <v>0.96799999999999997</v>
      </c>
      <c r="L484">
        <f t="shared" si="48"/>
        <v>60.5</v>
      </c>
    </row>
    <row r="485" spans="1:12" x14ac:dyDescent="0.25">
      <c r="A485" t="s">
        <v>8219</v>
      </c>
      <c r="B485">
        <v>70</v>
      </c>
      <c r="D485" t="s">
        <v>8221</v>
      </c>
      <c r="E485">
        <v>0</v>
      </c>
      <c r="G485">
        <f t="shared" si="44"/>
        <v>35</v>
      </c>
      <c r="H485">
        <f t="shared" si="49"/>
        <v>35</v>
      </c>
      <c r="I485">
        <f t="shared" si="45"/>
        <v>0</v>
      </c>
      <c r="J485">
        <f t="shared" si="46"/>
        <v>70</v>
      </c>
      <c r="K485" s="16">
        <f t="shared" si="47"/>
        <v>1</v>
      </c>
      <c r="L485">
        <f t="shared" si="48"/>
        <v>35</v>
      </c>
    </row>
    <row r="486" spans="1:12" x14ac:dyDescent="0.25">
      <c r="A486" t="s">
        <v>8219</v>
      </c>
      <c r="B486">
        <v>85</v>
      </c>
      <c r="D486" t="s">
        <v>8221</v>
      </c>
      <c r="E486">
        <v>147</v>
      </c>
      <c r="G486">
        <f t="shared" si="44"/>
        <v>116</v>
      </c>
      <c r="H486">
        <f t="shared" si="49"/>
        <v>116</v>
      </c>
      <c r="I486">
        <f t="shared" si="45"/>
        <v>85</v>
      </c>
      <c r="J486">
        <f t="shared" si="46"/>
        <v>147</v>
      </c>
      <c r="K486" s="16">
        <f t="shared" si="47"/>
        <v>-0.26724137931034481</v>
      </c>
      <c r="L486">
        <f t="shared" si="48"/>
        <v>31</v>
      </c>
    </row>
    <row r="487" spans="1:12" x14ac:dyDescent="0.25">
      <c r="A487" t="s">
        <v>8219</v>
      </c>
      <c r="B487">
        <v>86</v>
      </c>
      <c r="D487" t="s">
        <v>8221</v>
      </c>
      <c r="E487">
        <v>49</v>
      </c>
      <c r="G487">
        <f t="shared" si="44"/>
        <v>67.5</v>
      </c>
      <c r="H487">
        <f t="shared" si="49"/>
        <v>67.5</v>
      </c>
      <c r="I487">
        <f t="shared" si="45"/>
        <v>49</v>
      </c>
      <c r="J487">
        <f t="shared" si="46"/>
        <v>86</v>
      </c>
      <c r="K487" s="16">
        <f t="shared" si="47"/>
        <v>0.27407407407407408</v>
      </c>
      <c r="L487">
        <f t="shared" si="48"/>
        <v>18.5</v>
      </c>
    </row>
    <row r="488" spans="1:12" x14ac:dyDescent="0.25">
      <c r="A488" t="s">
        <v>8219</v>
      </c>
      <c r="B488">
        <v>13</v>
      </c>
      <c r="D488" t="s">
        <v>8221</v>
      </c>
      <c r="E488">
        <v>1</v>
      </c>
      <c r="G488">
        <f t="shared" si="44"/>
        <v>7</v>
      </c>
      <c r="H488">
        <f t="shared" si="49"/>
        <v>7</v>
      </c>
      <c r="I488">
        <f t="shared" si="45"/>
        <v>1</v>
      </c>
      <c r="J488">
        <f t="shared" si="46"/>
        <v>13</v>
      </c>
      <c r="K488" s="16">
        <f t="shared" si="47"/>
        <v>0.8571428571428571</v>
      </c>
      <c r="L488">
        <f t="shared" si="48"/>
        <v>6</v>
      </c>
    </row>
    <row r="489" spans="1:12" x14ac:dyDescent="0.25">
      <c r="A489" t="s">
        <v>8219</v>
      </c>
      <c r="B489">
        <v>33</v>
      </c>
      <c r="D489" t="s">
        <v>8221</v>
      </c>
      <c r="E489">
        <v>2</v>
      </c>
      <c r="G489">
        <f t="shared" si="44"/>
        <v>17.5</v>
      </c>
      <c r="H489">
        <f t="shared" si="49"/>
        <v>17.5</v>
      </c>
      <c r="I489">
        <f t="shared" si="45"/>
        <v>2</v>
      </c>
      <c r="J489">
        <f t="shared" si="46"/>
        <v>33</v>
      </c>
      <c r="K489" s="16">
        <f t="shared" si="47"/>
        <v>0.88571428571428568</v>
      </c>
      <c r="L489">
        <f t="shared" si="48"/>
        <v>15.5</v>
      </c>
    </row>
    <row r="490" spans="1:12" x14ac:dyDescent="0.25">
      <c r="A490" t="s">
        <v>8219</v>
      </c>
      <c r="B490">
        <v>15</v>
      </c>
      <c r="D490" t="s">
        <v>8221</v>
      </c>
      <c r="E490">
        <v>7</v>
      </c>
      <c r="G490">
        <f t="shared" si="44"/>
        <v>11</v>
      </c>
      <c r="H490">
        <f t="shared" si="49"/>
        <v>11</v>
      </c>
      <c r="I490">
        <f t="shared" si="45"/>
        <v>7</v>
      </c>
      <c r="J490">
        <f t="shared" si="46"/>
        <v>15</v>
      </c>
      <c r="K490" s="16">
        <f t="shared" si="47"/>
        <v>0.36363636363636365</v>
      </c>
      <c r="L490">
        <f t="shared" si="48"/>
        <v>4</v>
      </c>
    </row>
    <row r="491" spans="1:12" x14ac:dyDescent="0.25">
      <c r="A491" t="s">
        <v>8219</v>
      </c>
      <c r="B491">
        <v>273</v>
      </c>
      <c r="D491" t="s">
        <v>8221</v>
      </c>
      <c r="E491">
        <v>4</v>
      </c>
      <c r="G491">
        <f t="shared" si="44"/>
        <v>138.5</v>
      </c>
      <c r="H491">
        <f t="shared" si="49"/>
        <v>138.5</v>
      </c>
      <c r="I491">
        <f t="shared" si="45"/>
        <v>4</v>
      </c>
      <c r="J491">
        <f t="shared" si="46"/>
        <v>273</v>
      </c>
      <c r="K491" s="16">
        <f t="shared" si="47"/>
        <v>0.97111913357400725</v>
      </c>
      <c r="L491">
        <f t="shared" si="48"/>
        <v>134.5</v>
      </c>
    </row>
    <row r="492" spans="1:12" x14ac:dyDescent="0.25">
      <c r="A492" t="s">
        <v>8219</v>
      </c>
      <c r="B492">
        <v>714</v>
      </c>
      <c r="D492" t="s">
        <v>8221</v>
      </c>
      <c r="E492">
        <v>27</v>
      </c>
      <c r="G492">
        <f t="shared" si="44"/>
        <v>370.5</v>
      </c>
      <c r="H492">
        <f t="shared" si="49"/>
        <v>370.5</v>
      </c>
      <c r="I492">
        <f t="shared" si="45"/>
        <v>27</v>
      </c>
      <c r="J492">
        <f t="shared" si="46"/>
        <v>714</v>
      </c>
      <c r="K492" s="16">
        <f t="shared" si="47"/>
        <v>0.92712550607287447</v>
      </c>
      <c r="L492">
        <f t="shared" si="48"/>
        <v>343.5</v>
      </c>
    </row>
    <row r="493" spans="1:12" x14ac:dyDescent="0.25">
      <c r="A493" t="s">
        <v>8219</v>
      </c>
      <c r="B493">
        <v>170</v>
      </c>
      <c r="D493" t="s">
        <v>8221</v>
      </c>
      <c r="E493">
        <v>94</v>
      </c>
      <c r="G493">
        <f t="shared" si="44"/>
        <v>132</v>
      </c>
      <c r="H493">
        <f t="shared" si="49"/>
        <v>132</v>
      </c>
      <c r="I493">
        <f t="shared" si="45"/>
        <v>94</v>
      </c>
      <c r="J493">
        <f t="shared" si="46"/>
        <v>170</v>
      </c>
      <c r="K493" s="16">
        <f t="shared" si="47"/>
        <v>0.2878787878787879</v>
      </c>
      <c r="L493">
        <f t="shared" si="48"/>
        <v>38</v>
      </c>
    </row>
    <row r="494" spans="1:12" x14ac:dyDescent="0.25">
      <c r="A494" t="s">
        <v>8219</v>
      </c>
      <c r="B494">
        <v>512</v>
      </c>
      <c r="D494" t="s">
        <v>8221</v>
      </c>
      <c r="E494">
        <v>29</v>
      </c>
      <c r="G494">
        <f t="shared" si="44"/>
        <v>270.5</v>
      </c>
      <c r="H494">
        <f t="shared" si="49"/>
        <v>270.5</v>
      </c>
      <c r="I494">
        <f t="shared" si="45"/>
        <v>29</v>
      </c>
      <c r="J494">
        <f t="shared" si="46"/>
        <v>512</v>
      </c>
      <c r="K494" s="16">
        <f t="shared" si="47"/>
        <v>0.89279112754158962</v>
      </c>
      <c r="L494">
        <f t="shared" si="48"/>
        <v>241.5</v>
      </c>
    </row>
    <row r="495" spans="1:12" x14ac:dyDescent="0.25">
      <c r="A495" t="s">
        <v>8219</v>
      </c>
      <c r="B495">
        <v>314</v>
      </c>
      <c r="D495" t="s">
        <v>8221</v>
      </c>
      <c r="E495">
        <v>7</v>
      </c>
      <c r="G495">
        <f t="shared" si="44"/>
        <v>160.5</v>
      </c>
      <c r="H495">
        <f t="shared" si="49"/>
        <v>160.5</v>
      </c>
      <c r="I495">
        <f t="shared" si="45"/>
        <v>7</v>
      </c>
      <c r="J495">
        <f t="shared" si="46"/>
        <v>314</v>
      </c>
      <c r="K495" s="16">
        <f t="shared" si="47"/>
        <v>0.95638629283489096</v>
      </c>
      <c r="L495">
        <f t="shared" si="48"/>
        <v>153.5</v>
      </c>
    </row>
    <row r="496" spans="1:12" x14ac:dyDescent="0.25">
      <c r="A496" t="s">
        <v>8219</v>
      </c>
      <c r="B496">
        <v>167</v>
      </c>
      <c r="D496" t="s">
        <v>8221</v>
      </c>
      <c r="E496">
        <v>22</v>
      </c>
      <c r="G496">
        <f t="shared" si="44"/>
        <v>94.5</v>
      </c>
      <c r="H496">
        <f t="shared" si="49"/>
        <v>94.5</v>
      </c>
      <c r="I496">
        <f t="shared" si="45"/>
        <v>22</v>
      </c>
      <c r="J496">
        <f t="shared" si="46"/>
        <v>167</v>
      </c>
      <c r="K496" s="16">
        <f t="shared" si="47"/>
        <v>0.76719576719576721</v>
      </c>
      <c r="L496">
        <f t="shared" si="48"/>
        <v>72.5</v>
      </c>
    </row>
    <row r="497" spans="1:12" x14ac:dyDescent="0.25">
      <c r="A497" t="s">
        <v>8219</v>
      </c>
      <c r="B497">
        <v>9</v>
      </c>
      <c r="D497" t="s">
        <v>8221</v>
      </c>
      <c r="E497">
        <v>1</v>
      </c>
      <c r="G497">
        <f t="shared" si="44"/>
        <v>5</v>
      </c>
      <c r="H497">
        <f t="shared" si="49"/>
        <v>5</v>
      </c>
      <c r="I497">
        <f t="shared" si="45"/>
        <v>1</v>
      </c>
      <c r="J497">
        <f t="shared" si="46"/>
        <v>9</v>
      </c>
      <c r="K497" s="16">
        <f t="shared" si="47"/>
        <v>0.8</v>
      </c>
      <c r="L497">
        <f t="shared" si="48"/>
        <v>4</v>
      </c>
    </row>
    <row r="498" spans="1:12" x14ac:dyDescent="0.25">
      <c r="A498" t="s">
        <v>8219</v>
      </c>
      <c r="B498">
        <v>103</v>
      </c>
      <c r="D498" t="s">
        <v>8221</v>
      </c>
      <c r="E498">
        <v>10</v>
      </c>
      <c r="G498">
        <f t="shared" si="44"/>
        <v>56.5</v>
      </c>
      <c r="H498">
        <f t="shared" si="49"/>
        <v>56.5</v>
      </c>
      <c r="I498">
        <f t="shared" si="45"/>
        <v>10</v>
      </c>
      <c r="J498">
        <f t="shared" si="46"/>
        <v>103</v>
      </c>
      <c r="K498" s="16">
        <f t="shared" si="47"/>
        <v>0.82300884955752207</v>
      </c>
      <c r="L498">
        <f t="shared" si="48"/>
        <v>46.5</v>
      </c>
    </row>
    <row r="499" spans="1:12" x14ac:dyDescent="0.25">
      <c r="A499" t="s">
        <v>8219</v>
      </c>
      <c r="B499">
        <v>111</v>
      </c>
      <c r="D499" t="s">
        <v>8221</v>
      </c>
      <c r="E499">
        <v>6</v>
      </c>
      <c r="G499">
        <f t="shared" si="44"/>
        <v>58.5</v>
      </c>
      <c r="H499">
        <f t="shared" si="49"/>
        <v>58.5</v>
      </c>
      <c r="I499">
        <f t="shared" si="45"/>
        <v>6</v>
      </c>
      <c r="J499">
        <f t="shared" si="46"/>
        <v>111</v>
      </c>
      <c r="K499" s="16">
        <f t="shared" si="47"/>
        <v>0.89743589743589747</v>
      </c>
      <c r="L499">
        <f t="shared" si="48"/>
        <v>52.5</v>
      </c>
    </row>
    <row r="500" spans="1:12" x14ac:dyDescent="0.25">
      <c r="A500" t="s">
        <v>8219</v>
      </c>
      <c r="B500">
        <v>271</v>
      </c>
      <c r="D500" t="s">
        <v>8221</v>
      </c>
      <c r="E500">
        <v>24</v>
      </c>
      <c r="G500">
        <f t="shared" si="44"/>
        <v>147.5</v>
      </c>
      <c r="H500">
        <f t="shared" si="49"/>
        <v>147.5</v>
      </c>
      <c r="I500">
        <f t="shared" si="45"/>
        <v>24</v>
      </c>
      <c r="J500">
        <f t="shared" si="46"/>
        <v>271</v>
      </c>
      <c r="K500" s="16">
        <f t="shared" si="47"/>
        <v>0.83728813559322035</v>
      </c>
      <c r="L500">
        <f t="shared" si="48"/>
        <v>123.5</v>
      </c>
    </row>
    <row r="501" spans="1:12" x14ac:dyDescent="0.25">
      <c r="A501" t="s">
        <v>8219</v>
      </c>
      <c r="B501">
        <v>101</v>
      </c>
      <c r="D501" t="s">
        <v>8221</v>
      </c>
      <c r="E501">
        <v>15</v>
      </c>
      <c r="G501">
        <f t="shared" si="44"/>
        <v>58</v>
      </c>
      <c r="H501">
        <f t="shared" si="49"/>
        <v>58</v>
      </c>
      <c r="I501">
        <f t="shared" si="45"/>
        <v>15</v>
      </c>
      <c r="J501">
        <f t="shared" si="46"/>
        <v>101</v>
      </c>
      <c r="K501" s="16">
        <f t="shared" si="47"/>
        <v>0.74137931034482762</v>
      </c>
      <c r="L501">
        <f t="shared" si="48"/>
        <v>43</v>
      </c>
    </row>
    <row r="502" spans="1:12" x14ac:dyDescent="0.25">
      <c r="A502" t="s">
        <v>8219</v>
      </c>
      <c r="B502">
        <v>57</v>
      </c>
      <c r="D502" t="s">
        <v>8221</v>
      </c>
      <c r="E502">
        <v>37</v>
      </c>
      <c r="G502">
        <f t="shared" si="44"/>
        <v>47</v>
      </c>
      <c r="H502">
        <f t="shared" si="49"/>
        <v>47</v>
      </c>
      <c r="I502">
        <f t="shared" si="45"/>
        <v>37</v>
      </c>
      <c r="J502">
        <f t="shared" si="46"/>
        <v>57</v>
      </c>
      <c r="K502" s="16">
        <f t="shared" si="47"/>
        <v>0.21276595744680851</v>
      </c>
      <c r="L502">
        <f t="shared" si="48"/>
        <v>10</v>
      </c>
    </row>
    <row r="503" spans="1:12" x14ac:dyDescent="0.25">
      <c r="A503" t="s">
        <v>8219</v>
      </c>
      <c r="B503">
        <v>62</v>
      </c>
      <c r="D503" t="s">
        <v>8221</v>
      </c>
      <c r="E503">
        <v>20</v>
      </c>
      <c r="G503">
        <f t="shared" si="44"/>
        <v>41</v>
      </c>
      <c r="H503">
        <f t="shared" si="49"/>
        <v>41</v>
      </c>
      <c r="I503">
        <f t="shared" si="45"/>
        <v>20</v>
      </c>
      <c r="J503">
        <f t="shared" si="46"/>
        <v>62</v>
      </c>
      <c r="K503" s="16">
        <f t="shared" si="47"/>
        <v>0.51219512195121952</v>
      </c>
      <c r="L503">
        <f t="shared" si="48"/>
        <v>21</v>
      </c>
    </row>
    <row r="504" spans="1:12" x14ac:dyDescent="0.25">
      <c r="A504" t="s">
        <v>8219</v>
      </c>
      <c r="B504">
        <v>32</v>
      </c>
      <c r="D504" t="s">
        <v>8221</v>
      </c>
      <c r="E504">
        <v>7</v>
      </c>
      <c r="G504">
        <f t="shared" si="44"/>
        <v>19.5</v>
      </c>
      <c r="H504">
        <f t="shared" si="49"/>
        <v>19.5</v>
      </c>
      <c r="I504">
        <f t="shared" si="45"/>
        <v>7</v>
      </c>
      <c r="J504">
        <f t="shared" si="46"/>
        <v>32</v>
      </c>
      <c r="K504" s="16">
        <f t="shared" si="47"/>
        <v>0.64102564102564108</v>
      </c>
      <c r="L504">
        <f t="shared" si="48"/>
        <v>12.5</v>
      </c>
    </row>
    <row r="505" spans="1:12" x14ac:dyDescent="0.25">
      <c r="A505" t="s">
        <v>8219</v>
      </c>
      <c r="B505">
        <v>141</v>
      </c>
      <c r="D505" t="s">
        <v>8221</v>
      </c>
      <c r="E505">
        <v>0</v>
      </c>
      <c r="G505">
        <f t="shared" si="44"/>
        <v>70.5</v>
      </c>
      <c r="H505">
        <f t="shared" si="49"/>
        <v>70.5</v>
      </c>
      <c r="I505">
        <f t="shared" si="45"/>
        <v>0</v>
      </c>
      <c r="J505">
        <f t="shared" si="46"/>
        <v>141</v>
      </c>
      <c r="K505" s="16">
        <f t="shared" si="47"/>
        <v>1</v>
      </c>
      <c r="L505">
        <f t="shared" si="48"/>
        <v>70.5</v>
      </c>
    </row>
    <row r="506" spans="1:12" x14ac:dyDescent="0.25">
      <c r="A506" t="s">
        <v>8219</v>
      </c>
      <c r="B506">
        <v>75</v>
      </c>
      <c r="D506" t="s">
        <v>8221</v>
      </c>
      <c r="E506">
        <v>21</v>
      </c>
      <c r="G506">
        <f t="shared" si="44"/>
        <v>48</v>
      </c>
      <c r="H506">
        <f t="shared" si="49"/>
        <v>48</v>
      </c>
      <c r="I506">
        <f t="shared" si="45"/>
        <v>21</v>
      </c>
      <c r="J506">
        <f t="shared" si="46"/>
        <v>75</v>
      </c>
      <c r="K506" s="16">
        <f t="shared" si="47"/>
        <v>0.5625</v>
      </c>
      <c r="L506">
        <f t="shared" si="48"/>
        <v>27</v>
      </c>
    </row>
    <row r="507" spans="1:12" x14ac:dyDescent="0.25">
      <c r="A507" t="s">
        <v>8219</v>
      </c>
      <c r="B507">
        <v>46</v>
      </c>
      <c r="D507" t="s">
        <v>8221</v>
      </c>
      <c r="E507">
        <v>3</v>
      </c>
      <c r="G507">
        <f t="shared" si="44"/>
        <v>24.5</v>
      </c>
      <c r="H507">
        <f t="shared" si="49"/>
        <v>24.5</v>
      </c>
      <c r="I507">
        <f t="shared" si="45"/>
        <v>3</v>
      </c>
      <c r="J507">
        <f t="shared" si="46"/>
        <v>46</v>
      </c>
      <c r="K507" s="16">
        <f t="shared" si="47"/>
        <v>0.87755102040816324</v>
      </c>
      <c r="L507">
        <f t="shared" si="48"/>
        <v>21.5</v>
      </c>
    </row>
    <row r="508" spans="1:12" x14ac:dyDescent="0.25">
      <c r="A508" t="s">
        <v>8219</v>
      </c>
      <c r="B508">
        <v>103</v>
      </c>
      <c r="D508" t="s">
        <v>8221</v>
      </c>
      <c r="E508">
        <v>11</v>
      </c>
      <c r="G508">
        <f t="shared" si="44"/>
        <v>57</v>
      </c>
      <c r="H508">
        <f t="shared" si="49"/>
        <v>57</v>
      </c>
      <c r="I508">
        <f t="shared" si="45"/>
        <v>11</v>
      </c>
      <c r="J508">
        <f t="shared" si="46"/>
        <v>103</v>
      </c>
      <c r="K508" s="16">
        <f t="shared" si="47"/>
        <v>0.80701754385964908</v>
      </c>
      <c r="L508">
        <f t="shared" si="48"/>
        <v>46</v>
      </c>
    </row>
    <row r="509" spans="1:12" x14ac:dyDescent="0.25">
      <c r="A509" t="s">
        <v>8219</v>
      </c>
      <c r="B509">
        <v>6</v>
      </c>
      <c r="D509" t="s">
        <v>8221</v>
      </c>
      <c r="E509">
        <v>1</v>
      </c>
      <c r="G509">
        <f t="shared" si="44"/>
        <v>3.5</v>
      </c>
      <c r="H509">
        <f t="shared" si="49"/>
        <v>3.5</v>
      </c>
      <c r="I509">
        <f t="shared" si="45"/>
        <v>1</v>
      </c>
      <c r="J509">
        <f t="shared" si="46"/>
        <v>6</v>
      </c>
      <c r="K509" s="16">
        <f t="shared" si="47"/>
        <v>0.7142857142857143</v>
      </c>
      <c r="L509">
        <f t="shared" si="48"/>
        <v>2.5</v>
      </c>
    </row>
    <row r="510" spans="1:12" x14ac:dyDescent="0.25">
      <c r="A510" t="s">
        <v>8219</v>
      </c>
      <c r="B510">
        <v>83</v>
      </c>
      <c r="D510" t="s">
        <v>8221</v>
      </c>
      <c r="E510">
        <v>312</v>
      </c>
      <c r="G510">
        <f t="shared" si="44"/>
        <v>197.5</v>
      </c>
      <c r="H510">
        <f t="shared" si="49"/>
        <v>197.5</v>
      </c>
      <c r="I510">
        <f t="shared" si="45"/>
        <v>83</v>
      </c>
      <c r="J510">
        <f t="shared" si="46"/>
        <v>312</v>
      </c>
      <c r="K510" s="16">
        <f t="shared" si="47"/>
        <v>-0.57974683544303796</v>
      </c>
      <c r="L510">
        <f t="shared" si="48"/>
        <v>114.5</v>
      </c>
    </row>
    <row r="511" spans="1:12" x14ac:dyDescent="0.25">
      <c r="A511" t="s">
        <v>8219</v>
      </c>
      <c r="B511">
        <v>108</v>
      </c>
      <c r="D511" t="s">
        <v>8221</v>
      </c>
      <c r="E511">
        <v>1</v>
      </c>
      <c r="G511">
        <f t="shared" si="44"/>
        <v>54.5</v>
      </c>
      <c r="H511">
        <f t="shared" si="49"/>
        <v>54.5</v>
      </c>
      <c r="I511">
        <f t="shared" si="45"/>
        <v>1</v>
      </c>
      <c r="J511">
        <f t="shared" si="46"/>
        <v>108</v>
      </c>
      <c r="K511" s="16">
        <f t="shared" si="47"/>
        <v>0.98165137614678899</v>
      </c>
      <c r="L511">
        <f t="shared" si="48"/>
        <v>53.5</v>
      </c>
    </row>
    <row r="512" spans="1:12" x14ac:dyDescent="0.25">
      <c r="A512" t="s">
        <v>8219</v>
      </c>
      <c r="B512">
        <v>25</v>
      </c>
      <c r="D512" t="s">
        <v>8221</v>
      </c>
      <c r="E512">
        <v>3</v>
      </c>
      <c r="G512">
        <f t="shared" si="44"/>
        <v>14</v>
      </c>
      <c r="H512">
        <f t="shared" si="49"/>
        <v>14</v>
      </c>
      <c r="I512">
        <f t="shared" si="45"/>
        <v>3</v>
      </c>
      <c r="J512">
        <f t="shared" si="46"/>
        <v>25</v>
      </c>
      <c r="K512" s="16">
        <f t="shared" si="47"/>
        <v>0.7857142857142857</v>
      </c>
      <c r="L512">
        <f t="shared" si="48"/>
        <v>11</v>
      </c>
    </row>
    <row r="513" spans="1:12" x14ac:dyDescent="0.25">
      <c r="A513" t="s">
        <v>8219</v>
      </c>
      <c r="B513">
        <v>549</v>
      </c>
      <c r="D513" t="s">
        <v>8221</v>
      </c>
      <c r="E513">
        <v>4</v>
      </c>
      <c r="G513">
        <f t="shared" si="44"/>
        <v>276.5</v>
      </c>
      <c r="H513">
        <f t="shared" si="49"/>
        <v>276.5</v>
      </c>
      <c r="I513">
        <f t="shared" si="45"/>
        <v>4</v>
      </c>
      <c r="J513">
        <f t="shared" si="46"/>
        <v>549</v>
      </c>
      <c r="K513" s="16">
        <f t="shared" si="47"/>
        <v>0.98553345388788427</v>
      </c>
      <c r="L513">
        <f t="shared" si="48"/>
        <v>272.5</v>
      </c>
    </row>
    <row r="514" spans="1:12" x14ac:dyDescent="0.25">
      <c r="A514" t="s">
        <v>8219</v>
      </c>
      <c r="B514">
        <v>222</v>
      </c>
      <c r="D514" t="s">
        <v>8221</v>
      </c>
      <c r="E514">
        <v>10</v>
      </c>
      <c r="G514">
        <f t="shared" si="44"/>
        <v>116</v>
      </c>
      <c r="H514">
        <f t="shared" si="49"/>
        <v>116</v>
      </c>
      <c r="I514">
        <f t="shared" si="45"/>
        <v>10</v>
      </c>
      <c r="J514">
        <f t="shared" si="46"/>
        <v>222</v>
      </c>
      <c r="K514" s="16">
        <f t="shared" si="47"/>
        <v>0.91379310344827591</v>
      </c>
      <c r="L514">
        <f t="shared" si="48"/>
        <v>106</v>
      </c>
    </row>
    <row r="515" spans="1:12" x14ac:dyDescent="0.25">
      <c r="A515" t="s">
        <v>8219</v>
      </c>
      <c r="B515">
        <v>183</v>
      </c>
      <c r="D515" t="s">
        <v>8221</v>
      </c>
      <c r="E515">
        <v>8</v>
      </c>
      <c r="G515">
        <f t="shared" ref="G515:G578" si="50">AVERAGE(B515,E515)</f>
        <v>95.5</v>
      </c>
      <c r="H515">
        <f t="shared" si="49"/>
        <v>95.5</v>
      </c>
      <c r="I515">
        <f t="shared" ref="I515:I578" si="51">MIN(B515,E515)</f>
        <v>8</v>
      </c>
      <c r="J515">
        <f t="shared" ref="J515:J578" si="52">MAX(B515,E515)</f>
        <v>183</v>
      </c>
      <c r="K515" s="16">
        <f t="shared" ref="K515:K578" si="53">(B515-E515)/(B515+E515)</f>
        <v>0.91623036649214662</v>
      </c>
      <c r="L515">
        <f t="shared" ref="L515:L578" si="54">_xlfn.STDEV.P(B515,E515)</f>
        <v>87.5</v>
      </c>
    </row>
    <row r="516" spans="1:12" x14ac:dyDescent="0.25">
      <c r="A516" t="s">
        <v>8219</v>
      </c>
      <c r="B516">
        <v>89</v>
      </c>
      <c r="D516" t="s">
        <v>8221</v>
      </c>
      <c r="E516">
        <v>3</v>
      </c>
      <c r="G516">
        <f t="shared" si="50"/>
        <v>46</v>
      </c>
      <c r="H516">
        <f t="shared" si="49"/>
        <v>46</v>
      </c>
      <c r="I516">
        <f t="shared" si="51"/>
        <v>3</v>
      </c>
      <c r="J516">
        <f t="shared" si="52"/>
        <v>89</v>
      </c>
      <c r="K516" s="16">
        <f t="shared" si="53"/>
        <v>0.93478260869565222</v>
      </c>
      <c r="L516">
        <f t="shared" si="54"/>
        <v>43</v>
      </c>
    </row>
    <row r="517" spans="1:12" x14ac:dyDescent="0.25">
      <c r="A517" t="s">
        <v>8219</v>
      </c>
      <c r="B517">
        <v>253</v>
      </c>
      <c r="D517" t="s">
        <v>8221</v>
      </c>
      <c r="E517">
        <v>1</v>
      </c>
      <c r="G517">
        <f t="shared" si="50"/>
        <v>127</v>
      </c>
      <c r="H517">
        <f t="shared" si="49"/>
        <v>127</v>
      </c>
      <c r="I517">
        <f t="shared" si="51"/>
        <v>1</v>
      </c>
      <c r="J517">
        <f t="shared" si="52"/>
        <v>253</v>
      </c>
      <c r="K517" s="16">
        <f t="shared" si="53"/>
        <v>0.99212598425196852</v>
      </c>
      <c r="L517">
        <f t="shared" si="54"/>
        <v>126</v>
      </c>
    </row>
    <row r="518" spans="1:12" x14ac:dyDescent="0.25">
      <c r="A518" t="s">
        <v>8219</v>
      </c>
      <c r="B518">
        <v>140</v>
      </c>
      <c r="D518" t="s">
        <v>8221</v>
      </c>
      <c r="E518">
        <v>0</v>
      </c>
      <c r="G518">
        <f t="shared" si="50"/>
        <v>70</v>
      </c>
      <c r="H518">
        <f t="shared" si="49"/>
        <v>70</v>
      </c>
      <c r="I518">
        <f t="shared" si="51"/>
        <v>0</v>
      </c>
      <c r="J518">
        <f t="shared" si="52"/>
        <v>140</v>
      </c>
      <c r="K518" s="16">
        <f t="shared" si="53"/>
        <v>1</v>
      </c>
      <c r="L518">
        <f t="shared" si="54"/>
        <v>70</v>
      </c>
    </row>
    <row r="519" spans="1:12" x14ac:dyDescent="0.25">
      <c r="A519" t="s">
        <v>8219</v>
      </c>
      <c r="B519">
        <v>103</v>
      </c>
      <c r="D519" t="s">
        <v>8221</v>
      </c>
      <c r="E519">
        <v>5</v>
      </c>
      <c r="G519">
        <f t="shared" si="50"/>
        <v>54</v>
      </c>
      <c r="H519">
        <f t="shared" si="49"/>
        <v>54</v>
      </c>
      <c r="I519">
        <f t="shared" si="51"/>
        <v>5</v>
      </c>
      <c r="J519">
        <f t="shared" si="52"/>
        <v>103</v>
      </c>
      <c r="K519" s="16">
        <f t="shared" si="53"/>
        <v>0.90740740740740744</v>
      </c>
      <c r="L519">
        <f t="shared" si="54"/>
        <v>49</v>
      </c>
    </row>
    <row r="520" spans="1:12" x14ac:dyDescent="0.25">
      <c r="A520" t="s">
        <v>8219</v>
      </c>
      <c r="B520">
        <v>138</v>
      </c>
      <c r="D520" t="s">
        <v>8221</v>
      </c>
      <c r="E520">
        <v>0</v>
      </c>
      <c r="G520">
        <f t="shared" si="50"/>
        <v>69</v>
      </c>
      <c r="H520">
        <f t="shared" si="49"/>
        <v>69</v>
      </c>
      <c r="I520">
        <f t="shared" si="51"/>
        <v>0</v>
      </c>
      <c r="J520">
        <f t="shared" si="52"/>
        <v>138</v>
      </c>
      <c r="K520" s="16">
        <f t="shared" si="53"/>
        <v>1</v>
      </c>
      <c r="L520">
        <f t="shared" si="54"/>
        <v>69</v>
      </c>
    </row>
    <row r="521" spans="1:12" x14ac:dyDescent="0.25">
      <c r="A521" t="s">
        <v>8219</v>
      </c>
      <c r="B521">
        <v>191</v>
      </c>
      <c r="D521" t="s">
        <v>8221</v>
      </c>
      <c r="E521">
        <v>3</v>
      </c>
      <c r="G521">
        <f t="shared" si="50"/>
        <v>97</v>
      </c>
      <c r="H521">
        <f t="shared" si="49"/>
        <v>97</v>
      </c>
      <c r="I521">
        <f t="shared" si="51"/>
        <v>3</v>
      </c>
      <c r="J521">
        <f t="shared" si="52"/>
        <v>191</v>
      </c>
      <c r="K521" s="16">
        <f t="shared" si="53"/>
        <v>0.96907216494845361</v>
      </c>
      <c r="L521">
        <f t="shared" si="54"/>
        <v>94</v>
      </c>
    </row>
    <row r="522" spans="1:12" x14ac:dyDescent="0.25">
      <c r="A522" t="s">
        <v>8219</v>
      </c>
      <c r="B522">
        <v>45</v>
      </c>
      <c r="D522" t="s">
        <v>8221</v>
      </c>
      <c r="E522">
        <v>7</v>
      </c>
      <c r="G522">
        <f t="shared" si="50"/>
        <v>26</v>
      </c>
      <c r="H522">
        <f t="shared" si="49"/>
        <v>26</v>
      </c>
      <c r="I522">
        <f t="shared" si="51"/>
        <v>7</v>
      </c>
      <c r="J522">
        <f t="shared" si="52"/>
        <v>45</v>
      </c>
      <c r="K522" s="16">
        <f t="shared" si="53"/>
        <v>0.73076923076923073</v>
      </c>
      <c r="L522">
        <f t="shared" si="54"/>
        <v>19</v>
      </c>
    </row>
    <row r="523" spans="1:12" x14ac:dyDescent="0.25">
      <c r="A523" t="s">
        <v>8219</v>
      </c>
      <c r="B523">
        <v>17</v>
      </c>
      <c r="D523" t="s">
        <v>8221</v>
      </c>
      <c r="E523">
        <v>0</v>
      </c>
      <c r="G523">
        <f t="shared" si="50"/>
        <v>8.5</v>
      </c>
      <c r="H523">
        <f t="shared" si="49"/>
        <v>8.5</v>
      </c>
      <c r="I523">
        <f t="shared" si="51"/>
        <v>0</v>
      </c>
      <c r="J523">
        <f t="shared" si="52"/>
        <v>17</v>
      </c>
      <c r="K523" s="16">
        <f t="shared" si="53"/>
        <v>1</v>
      </c>
      <c r="L523">
        <f t="shared" si="54"/>
        <v>8.5</v>
      </c>
    </row>
    <row r="524" spans="1:12" x14ac:dyDescent="0.25">
      <c r="A524" t="s">
        <v>8219</v>
      </c>
      <c r="B524">
        <v>31</v>
      </c>
      <c r="D524" t="s">
        <v>8221</v>
      </c>
      <c r="E524">
        <v>2</v>
      </c>
      <c r="G524">
        <f t="shared" si="50"/>
        <v>16.5</v>
      </c>
      <c r="H524">
        <f t="shared" si="49"/>
        <v>16.5</v>
      </c>
      <c r="I524">
        <f t="shared" si="51"/>
        <v>2</v>
      </c>
      <c r="J524">
        <f t="shared" si="52"/>
        <v>31</v>
      </c>
      <c r="K524" s="16">
        <f t="shared" si="53"/>
        <v>0.87878787878787878</v>
      </c>
      <c r="L524">
        <f t="shared" si="54"/>
        <v>14.5</v>
      </c>
    </row>
    <row r="525" spans="1:12" x14ac:dyDescent="0.25">
      <c r="A525" t="s">
        <v>8219</v>
      </c>
      <c r="B525">
        <v>50</v>
      </c>
      <c r="D525" t="s">
        <v>8221</v>
      </c>
      <c r="E525">
        <v>23</v>
      </c>
      <c r="G525">
        <f t="shared" si="50"/>
        <v>36.5</v>
      </c>
      <c r="H525">
        <f t="shared" si="49"/>
        <v>36.5</v>
      </c>
      <c r="I525">
        <f t="shared" si="51"/>
        <v>23</v>
      </c>
      <c r="J525">
        <f t="shared" si="52"/>
        <v>50</v>
      </c>
      <c r="K525" s="16">
        <f t="shared" si="53"/>
        <v>0.36986301369863012</v>
      </c>
      <c r="L525">
        <f t="shared" si="54"/>
        <v>13.5</v>
      </c>
    </row>
    <row r="526" spans="1:12" x14ac:dyDescent="0.25">
      <c r="A526" t="s">
        <v>8219</v>
      </c>
      <c r="B526">
        <v>59</v>
      </c>
      <c r="D526" t="s">
        <v>8221</v>
      </c>
      <c r="E526">
        <v>1</v>
      </c>
      <c r="G526">
        <f t="shared" si="50"/>
        <v>30</v>
      </c>
      <c r="H526">
        <f t="shared" si="49"/>
        <v>30</v>
      </c>
      <c r="I526">
        <f t="shared" si="51"/>
        <v>1</v>
      </c>
      <c r="J526">
        <f t="shared" si="52"/>
        <v>59</v>
      </c>
      <c r="K526" s="16">
        <f t="shared" si="53"/>
        <v>0.96666666666666667</v>
      </c>
      <c r="L526">
        <f t="shared" si="54"/>
        <v>29</v>
      </c>
    </row>
    <row r="527" spans="1:12" x14ac:dyDescent="0.25">
      <c r="A527" t="s">
        <v>8219</v>
      </c>
      <c r="B527">
        <v>81</v>
      </c>
      <c r="D527" t="s">
        <v>8221</v>
      </c>
      <c r="E527">
        <v>2</v>
      </c>
      <c r="G527">
        <f t="shared" si="50"/>
        <v>41.5</v>
      </c>
      <c r="H527">
        <f t="shared" si="49"/>
        <v>41.5</v>
      </c>
      <c r="I527">
        <f t="shared" si="51"/>
        <v>2</v>
      </c>
      <c r="J527">
        <f t="shared" si="52"/>
        <v>81</v>
      </c>
      <c r="K527" s="16">
        <f t="shared" si="53"/>
        <v>0.95180722891566261</v>
      </c>
      <c r="L527">
        <f t="shared" si="54"/>
        <v>39.5</v>
      </c>
    </row>
    <row r="528" spans="1:12" x14ac:dyDescent="0.25">
      <c r="A528" t="s">
        <v>8219</v>
      </c>
      <c r="B528">
        <v>508</v>
      </c>
      <c r="D528" t="s">
        <v>8221</v>
      </c>
      <c r="E528">
        <v>3</v>
      </c>
      <c r="G528">
        <f t="shared" si="50"/>
        <v>255.5</v>
      </c>
      <c r="H528">
        <f t="shared" si="49"/>
        <v>255.5</v>
      </c>
      <c r="I528">
        <f t="shared" si="51"/>
        <v>3</v>
      </c>
      <c r="J528">
        <f t="shared" si="52"/>
        <v>508</v>
      </c>
      <c r="K528" s="16">
        <f t="shared" si="53"/>
        <v>0.98825831702544031</v>
      </c>
      <c r="L528">
        <f t="shared" si="54"/>
        <v>252.5</v>
      </c>
    </row>
    <row r="529" spans="1:12" x14ac:dyDescent="0.25">
      <c r="A529" t="s">
        <v>8219</v>
      </c>
      <c r="B529">
        <v>74</v>
      </c>
      <c r="D529" t="s">
        <v>8221</v>
      </c>
      <c r="E529">
        <v>0</v>
      </c>
      <c r="G529">
        <f t="shared" si="50"/>
        <v>37</v>
      </c>
      <c r="H529">
        <f t="shared" si="49"/>
        <v>37</v>
      </c>
      <c r="I529">
        <f t="shared" si="51"/>
        <v>0</v>
      </c>
      <c r="J529">
        <f t="shared" si="52"/>
        <v>74</v>
      </c>
      <c r="K529" s="16">
        <f t="shared" si="53"/>
        <v>1</v>
      </c>
      <c r="L529">
        <f t="shared" si="54"/>
        <v>37</v>
      </c>
    </row>
    <row r="530" spans="1:12" x14ac:dyDescent="0.25">
      <c r="A530" t="s">
        <v>8219</v>
      </c>
      <c r="B530">
        <v>141</v>
      </c>
      <c r="D530" t="s">
        <v>8221</v>
      </c>
      <c r="E530">
        <v>13</v>
      </c>
      <c r="G530">
        <f t="shared" si="50"/>
        <v>77</v>
      </c>
      <c r="H530">
        <f t="shared" si="49"/>
        <v>77</v>
      </c>
      <c r="I530">
        <f t="shared" si="51"/>
        <v>13</v>
      </c>
      <c r="J530">
        <f t="shared" si="52"/>
        <v>141</v>
      </c>
      <c r="K530" s="16">
        <f t="shared" si="53"/>
        <v>0.83116883116883122</v>
      </c>
      <c r="L530">
        <f t="shared" si="54"/>
        <v>64</v>
      </c>
    </row>
    <row r="531" spans="1:12" x14ac:dyDescent="0.25">
      <c r="A531" t="s">
        <v>8219</v>
      </c>
      <c r="B531">
        <v>711</v>
      </c>
      <c r="D531" t="s">
        <v>8221</v>
      </c>
      <c r="E531">
        <v>1</v>
      </c>
      <c r="G531">
        <f t="shared" si="50"/>
        <v>356</v>
      </c>
      <c r="H531">
        <f t="shared" ref="H531:H594" si="55">MEDIAN(B531,E531)</f>
        <v>356</v>
      </c>
      <c r="I531">
        <f t="shared" si="51"/>
        <v>1</v>
      </c>
      <c r="J531">
        <f t="shared" si="52"/>
        <v>711</v>
      </c>
      <c r="K531" s="16">
        <f t="shared" si="53"/>
        <v>0.9971910112359551</v>
      </c>
      <c r="L531">
        <f t="shared" si="54"/>
        <v>355</v>
      </c>
    </row>
    <row r="532" spans="1:12" x14ac:dyDescent="0.25">
      <c r="A532" t="s">
        <v>8219</v>
      </c>
      <c r="B532">
        <v>141</v>
      </c>
      <c r="D532" t="s">
        <v>8221</v>
      </c>
      <c r="E532">
        <v>1</v>
      </c>
      <c r="G532">
        <f t="shared" si="50"/>
        <v>71</v>
      </c>
      <c r="H532">
        <f t="shared" si="55"/>
        <v>71</v>
      </c>
      <c r="I532">
        <f t="shared" si="51"/>
        <v>1</v>
      </c>
      <c r="J532">
        <f t="shared" si="52"/>
        <v>141</v>
      </c>
      <c r="K532" s="16">
        <f t="shared" si="53"/>
        <v>0.9859154929577465</v>
      </c>
      <c r="L532">
        <f t="shared" si="54"/>
        <v>70</v>
      </c>
    </row>
    <row r="533" spans="1:12" x14ac:dyDescent="0.25">
      <c r="A533" t="s">
        <v>8219</v>
      </c>
      <c r="B533">
        <v>109</v>
      </c>
      <c r="D533" t="s">
        <v>8221</v>
      </c>
      <c r="E533">
        <v>1</v>
      </c>
      <c r="G533">
        <f t="shared" si="50"/>
        <v>55</v>
      </c>
      <c r="H533">
        <f t="shared" si="55"/>
        <v>55</v>
      </c>
      <c r="I533">
        <f t="shared" si="51"/>
        <v>1</v>
      </c>
      <c r="J533">
        <f t="shared" si="52"/>
        <v>109</v>
      </c>
      <c r="K533" s="16">
        <f t="shared" si="53"/>
        <v>0.98181818181818181</v>
      </c>
      <c r="L533">
        <f t="shared" si="54"/>
        <v>54</v>
      </c>
    </row>
    <row r="534" spans="1:12" x14ac:dyDescent="0.25">
      <c r="A534" t="s">
        <v>8219</v>
      </c>
      <c r="B534">
        <v>361</v>
      </c>
      <c r="D534" t="s">
        <v>8221</v>
      </c>
      <c r="E534">
        <v>6</v>
      </c>
      <c r="G534">
        <f t="shared" si="50"/>
        <v>183.5</v>
      </c>
      <c r="H534">
        <f t="shared" si="55"/>
        <v>183.5</v>
      </c>
      <c r="I534">
        <f t="shared" si="51"/>
        <v>6</v>
      </c>
      <c r="J534">
        <f t="shared" si="52"/>
        <v>361</v>
      </c>
      <c r="K534" s="16">
        <f t="shared" si="53"/>
        <v>0.96730245231607626</v>
      </c>
      <c r="L534">
        <f t="shared" si="54"/>
        <v>177.5</v>
      </c>
    </row>
    <row r="535" spans="1:12" x14ac:dyDescent="0.25">
      <c r="A535" t="s">
        <v>8219</v>
      </c>
      <c r="B535">
        <v>176</v>
      </c>
      <c r="D535" t="s">
        <v>8221</v>
      </c>
      <c r="E535">
        <v>39</v>
      </c>
      <c r="G535">
        <f t="shared" si="50"/>
        <v>107.5</v>
      </c>
      <c r="H535">
        <f t="shared" si="55"/>
        <v>107.5</v>
      </c>
      <c r="I535">
        <f t="shared" si="51"/>
        <v>39</v>
      </c>
      <c r="J535">
        <f t="shared" si="52"/>
        <v>176</v>
      </c>
      <c r="K535" s="16">
        <f t="shared" si="53"/>
        <v>0.63720930232558137</v>
      </c>
      <c r="L535">
        <f t="shared" si="54"/>
        <v>68.5</v>
      </c>
    </row>
    <row r="536" spans="1:12" x14ac:dyDescent="0.25">
      <c r="A536" t="s">
        <v>8219</v>
      </c>
      <c r="B536">
        <v>670</v>
      </c>
      <c r="D536" t="s">
        <v>8221</v>
      </c>
      <c r="E536">
        <v>4</v>
      </c>
      <c r="G536">
        <f t="shared" si="50"/>
        <v>337</v>
      </c>
      <c r="H536">
        <f t="shared" si="55"/>
        <v>337</v>
      </c>
      <c r="I536">
        <f t="shared" si="51"/>
        <v>4</v>
      </c>
      <c r="J536">
        <f t="shared" si="52"/>
        <v>670</v>
      </c>
      <c r="K536" s="16">
        <f t="shared" si="53"/>
        <v>0.98813056379821962</v>
      </c>
      <c r="L536">
        <f t="shared" si="54"/>
        <v>333</v>
      </c>
    </row>
    <row r="537" spans="1:12" x14ac:dyDescent="0.25">
      <c r="A537" t="s">
        <v>8219</v>
      </c>
      <c r="B537">
        <v>96</v>
      </c>
      <c r="D537" t="s">
        <v>8221</v>
      </c>
      <c r="E537">
        <v>1</v>
      </c>
      <c r="G537">
        <f t="shared" si="50"/>
        <v>48.5</v>
      </c>
      <c r="H537">
        <f t="shared" si="55"/>
        <v>48.5</v>
      </c>
      <c r="I537">
        <f t="shared" si="51"/>
        <v>1</v>
      </c>
      <c r="J537">
        <f t="shared" si="52"/>
        <v>96</v>
      </c>
      <c r="K537" s="16">
        <f t="shared" si="53"/>
        <v>0.97938144329896903</v>
      </c>
      <c r="L537">
        <f t="shared" si="54"/>
        <v>47.5</v>
      </c>
    </row>
    <row r="538" spans="1:12" x14ac:dyDescent="0.25">
      <c r="A538" t="s">
        <v>8219</v>
      </c>
      <c r="B538">
        <v>74</v>
      </c>
      <c r="D538" t="s">
        <v>8221</v>
      </c>
      <c r="E538">
        <v>0</v>
      </c>
      <c r="G538">
        <f t="shared" si="50"/>
        <v>37</v>
      </c>
      <c r="H538">
        <f t="shared" si="55"/>
        <v>37</v>
      </c>
      <c r="I538">
        <f t="shared" si="51"/>
        <v>0</v>
      </c>
      <c r="J538">
        <f t="shared" si="52"/>
        <v>74</v>
      </c>
      <c r="K538" s="16">
        <f t="shared" si="53"/>
        <v>1</v>
      </c>
      <c r="L538">
        <f t="shared" si="54"/>
        <v>37</v>
      </c>
    </row>
    <row r="539" spans="1:12" x14ac:dyDescent="0.25">
      <c r="A539" t="s">
        <v>8219</v>
      </c>
      <c r="B539">
        <v>52</v>
      </c>
      <c r="D539" t="s">
        <v>8221</v>
      </c>
      <c r="E539">
        <v>0</v>
      </c>
      <c r="G539">
        <f t="shared" si="50"/>
        <v>26</v>
      </c>
      <c r="H539">
        <f t="shared" si="55"/>
        <v>26</v>
      </c>
      <c r="I539">
        <f t="shared" si="51"/>
        <v>0</v>
      </c>
      <c r="J539">
        <f t="shared" si="52"/>
        <v>52</v>
      </c>
      <c r="K539" s="16">
        <f t="shared" si="53"/>
        <v>1</v>
      </c>
      <c r="L539">
        <f t="shared" si="54"/>
        <v>26</v>
      </c>
    </row>
    <row r="540" spans="1:12" x14ac:dyDescent="0.25">
      <c r="A540" t="s">
        <v>8219</v>
      </c>
      <c r="B540">
        <v>105</v>
      </c>
      <c r="D540" t="s">
        <v>8221</v>
      </c>
      <c r="E540">
        <v>0</v>
      </c>
      <c r="G540">
        <f t="shared" si="50"/>
        <v>52.5</v>
      </c>
      <c r="H540">
        <f t="shared" si="55"/>
        <v>52.5</v>
      </c>
      <c r="I540">
        <f t="shared" si="51"/>
        <v>0</v>
      </c>
      <c r="J540">
        <f t="shared" si="52"/>
        <v>105</v>
      </c>
      <c r="K540" s="16">
        <f t="shared" si="53"/>
        <v>1</v>
      </c>
      <c r="L540">
        <f t="shared" si="54"/>
        <v>52.5</v>
      </c>
    </row>
    <row r="541" spans="1:12" x14ac:dyDescent="0.25">
      <c r="A541" t="s">
        <v>8219</v>
      </c>
      <c r="B541">
        <v>41</v>
      </c>
      <c r="D541" t="s">
        <v>8221</v>
      </c>
      <c r="E541">
        <v>8</v>
      </c>
      <c r="G541">
        <f t="shared" si="50"/>
        <v>24.5</v>
      </c>
      <c r="H541">
        <f t="shared" si="55"/>
        <v>24.5</v>
      </c>
      <c r="I541">
        <f t="shared" si="51"/>
        <v>8</v>
      </c>
      <c r="J541">
        <f t="shared" si="52"/>
        <v>41</v>
      </c>
      <c r="K541" s="16">
        <f t="shared" si="53"/>
        <v>0.67346938775510201</v>
      </c>
      <c r="L541">
        <f t="shared" si="54"/>
        <v>16.5</v>
      </c>
    </row>
    <row r="542" spans="1:12" x14ac:dyDescent="0.25">
      <c r="A542" t="s">
        <v>8219</v>
      </c>
      <c r="B542">
        <v>34</v>
      </c>
      <c r="D542" t="s">
        <v>8221</v>
      </c>
      <c r="E542">
        <v>0</v>
      </c>
      <c r="G542">
        <f t="shared" si="50"/>
        <v>17</v>
      </c>
      <c r="H542">
        <f t="shared" si="55"/>
        <v>17</v>
      </c>
      <c r="I542">
        <f t="shared" si="51"/>
        <v>0</v>
      </c>
      <c r="J542">
        <f t="shared" si="52"/>
        <v>34</v>
      </c>
      <c r="K542" s="16">
        <f t="shared" si="53"/>
        <v>1</v>
      </c>
      <c r="L542">
        <f t="shared" si="54"/>
        <v>17</v>
      </c>
    </row>
    <row r="543" spans="1:12" x14ac:dyDescent="0.25">
      <c r="A543" t="s">
        <v>8219</v>
      </c>
      <c r="B543">
        <v>66</v>
      </c>
      <c r="D543" t="s">
        <v>8221</v>
      </c>
      <c r="E543">
        <v>1</v>
      </c>
      <c r="G543">
        <f t="shared" si="50"/>
        <v>33.5</v>
      </c>
      <c r="H543">
        <f t="shared" si="55"/>
        <v>33.5</v>
      </c>
      <c r="I543">
        <f t="shared" si="51"/>
        <v>1</v>
      </c>
      <c r="J543">
        <f t="shared" si="52"/>
        <v>66</v>
      </c>
      <c r="K543" s="16">
        <f t="shared" si="53"/>
        <v>0.97014925373134331</v>
      </c>
      <c r="L543">
        <f t="shared" si="54"/>
        <v>32.5</v>
      </c>
    </row>
    <row r="544" spans="1:12" x14ac:dyDescent="0.25">
      <c r="A544" t="s">
        <v>8219</v>
      </c>
      <c r="B544">
        <v>50</v>
      </c>
      <c r="D544" t="s">
        <v>8221</v>
      </c>
      <c r="E544">
        <v>12</v>
      </c>
      <c r="G544">
        <f t="shared" si="50"/>
        <v>31</v>
      </c>
      <c r="H544">
        <f t="shared" si="55"/>
        <v>31</v>
      </c>
      <c r="I544">
        <f t="shared" si="51"/>
        <v>12</v>
      </c>
      <c r="J544">
        <f t="shared" si="52"/>
        <v>50</v>
      </c>
      <c r="K544" s="16">
        <f t="shared" si="53"/>
        <v>0.61290322580645162</v>
      </c>
      <c r="L544">
        <f t="shared" si="54"/>
        <v>19</v>
      </c>
    </row>
    <row r="545" spans="1:12" x14ac:dyDescent="0.25">
      <c r="A545" t="s">
        <v>8219</v>
      </c>
      <c r="B545">
        <v>159</v>
      </c>
      <c r="D545" t="s">
        <v>8221</v>
      </c>
      <c r="E545">
        <v>0</v>
      </c>
      <c r="G545">
        <f t="shared" si="50"/>
        <v>79.5</v>
      </c>
      <c r="H545">
        <f t="shared" si="55"/>
        <v>79.5</v>
      </c>
      <c r="I545">
        <f t="shared" si="51"/>
        <v>0</v>
      </c>
      <c r="J545">
        <f t="shared" si="52"/>
        <v>159</v>
      </c>
      <c r="K545" s="16">
        <f t="shared" si="53"/>
        <v>1</v>
      </c>
      <c r="L545">
        <f t="shared" si="54"/>
        <v>79.5</v>
      </c>
    </row>
    <row r="546" spans="1:12" x14ac:dyDescent="0.25">
      <c r="A546" t="s">
        <v>8219</v>
      </c>
      <c r="B546">
        <v>182</v>
      </c>
      <c r="D546" t="s">
        <v>8221</v>
      </c>
      <c r="E546">
        <v>3</v>
      </c>
      <c r="G546">
        <f t="shared" si="50"/>
        <v>92.5</v>
      </c>
      <c r="H546">
        <f t="shared" si="55"/>
        <v>92.5</v>
      </c>
      <c r="I546">
        <f t="shared" si="51"/>
        <v>3</v>
      </c>
      <c r="J546">
        <f t="shared" si="52"/>
        <v>182</v>
      </c>
      <c r="K546" s="16">
        <f t="shared" si="53"/>
        <v>0.96756756756756757</v>
      </c>
      <c r="L546">
        <f t="shared" si="54"/>
        <v>89.5</v>
      </c>
    </row>
    <row r="547" spans="1:12" x14ac:dyDescent="0.25">
      <c r="A547" t="s">
        <v>8219</v>
      </c>
      <c r="B547">
        <v>206</v>
      </c>
      <c r="D547" t="s">
        <v>8221</v>
      </c>
      <c r="E547">
        <v>2</v>
      </c>
      <c r="G547">
        <f t="shared" si="50"/>
        <v>104</v>
      </c>
      <c r="H547">
        <f t="shared" si="55"/>
        <v>104</v>
      </c>
      <c r="I547">
        <f t="shared" si="51"/>
        <v>2</v>
      </c>
      <c r="J547">
        <f t="shared" si="52"/>
        <v>206</v>
      </c>
      <c r="K547" s="16">
        <f t="shared" si="53"/>
        <v>0.98076923076923073</v>
      </c>
      <c r="L547">
        <f t="shared" si="54"/>
        <v>102</v>
      </c>
    </row>
    <row r="548" spans="1:12" x14ac:dyDescent="0.25">
      <c r="A548" t="s">
        <v>8219</v>
      </c>
      <c r="B548">
        <v>169</v>
      </c>
      <c r="D548" t="s">
        <v>8221</v>
      </c>
      <c r="E548">
        <v>6</v>
      </c>
      <c r="G548">
        <f t="shared" si="50"/>
        <v>87.5</v>
      </c>
      <c r="H548">
        <f t="shared" si="55"/>
        <v>87.5</v>
      </c>
      <c r="I548">
        <f t="shared" si="51"/>
        <v>6</v>
      </c>
      <c r="J548">
        <f t="shared" si="52"/>
        <v>169</v>
      </c>
      <c r="K548" s="16">
        <f t="shared" si="53"/>
        <v>0.93142857142857138</v>
      </c>
      <c r="L548">
        <f t="shared" si="54"/>
        <v>81.5</v>
      </c>
    </row>
    <row r="549" spans="1:12" x14ac:dyDescent="0.25">
      <c r="A549" t="s">
        <v>8219</v>
      </c>
      <c r="B549">
        <v>31</v>
      </c>
      <c r="D549" t="s">
        <v>8221</v>
      </c>
      <c r="E549">
        <v>0</v>
      </c>
      <c r="G549">
        <f t="shared" si="50"/>
        <v>15.5</v>
      </c>
      <c r="H549">
        <f t="shared" si="55"/>
        <v>15.5</v>
      </c>
      <c r="I549">
        <f t="shared" si="51"/>
        <v>0</v>
      </c>
      <c r="J549">
        <f t="shared" si="52"/>
        <v>31</v>
      </c>
      <c r="K549" s="16">
        <f t="shared" si="53"/>
        <v>1</v>
      </c>
      <c r="L549">
        <f t="shared" si="54"/>
        <v>15.5</v>
      </c>
    </row>
    <row r="550" spans="1:12" x14ac:dyDescent="0.25">
      <c r="A550" t="s">
        <v>8219</v>
      </c>
      <c r="B550">
        <v>28</v>
      </c>
      <c r="D550" t="s">
        <v>8221</v>
      </c>
      <c r="E550">
        <v>15</v>
      </c>
      <c r="G550">
        <f t="shared" si="50"/>
        <v>21.5</v>
      </c>
      <c r="H550">
        <f t="shared" si="55"/>
        <v>21.5</v>
      </c>
      <c r="I550">
        <f t="shared" si="51"/>
        <v>15</v>
      </c>
      <c r="J550">
        <f t="shared" si="52"/>
        <v>28</v>
      </c>
      <c r="K550" s="16">
        <f t="shared" si="53"/>
        <v>0.30232558139534882</v>
      </c>
      <c r="L550">
        <f t="shared" si="54"/>
        <v>6.5</v>
      </c>
    </row>
    <row r="551" spans="1:12" x14ac:dyDescent="0.25">
      <c r="A551" t="s">
        <v>8219</v>
      </c>
      <c r="B551">
        <v>54</v>
      </c>
      <c r="D551" t="s">
        <v>8221</v>
      </c>
      <c r="E551">
        <v>1</v>
      </c>
      <c r="G551">
        <f t="shared" si="50"/>
        <v>27.5</v>
      </c>
      <c r="H551">
        <f t="shared" si="55"/>
        <v>27.5</v>
      </c>
      <c r="I551">
        <f t="shared" si="51"/>
        <v>1</v>
      </c>
      <c r="J551">
        <f t="shared" si="52"/>
        <v>54</v>
      </c>
      <c r="K551" s="16">
        <f t="shared" si="53"/>
        <v>0.96363636363636362</v>
      </c>
      <c r="L551">
        <f t="shared" si="54"/>
        <v>26.5</v>
      </c>
    </row>
    <row r="552" spans="1:12" x14ac:dyDescent="0.25">
      <c r="A552" t="s">
        <v>8219</v>
      </c>
      <c r="B552">
        <v>467</v>
      </c>
      <c r="D552" t="s">
        <v>8221</v>
      </c>
      <c r="E552">
        <v>3</v>
      </c>
      <c r="G552">
        <f t="shared" si="50"/>
        <v>235</v>
      </c>
      <c r="H552">
        <f t="shared" si="55"/>
        <v>235</v>
      </c>
      <c r="I552">
        <f t="shared" si="51"/>
        <v>3</v>
      </c>
      <c r="J552">
        <f t="shared" si="52"/>
        <v>467</v>
      </c>
      <c r="K552" s="16">
        <f t="shared" si="53"/>
        <v>0.98723404255319147</v>
      </c>
      <c r="L552">
        <f t="shared" si="54"/>
        <v>232</v>
      </c>
    </row>
    <row r="553" spans="1:12" x14ac:dyDescent="0.25">
      <c r="A553" t="s">
        <v>8219</v>
      </c>
      <c r="B553">
        <v>389</v>
      </c>
      <c r="D553" t="s">
        <v>8221</v>
      </c>
      <c r="E553">
        <v>8</v>
      </c>
      <c r="G553">
        <f t="shared" si="50"/>
        <v>198.5</v>
      </c>
      <c r="H553">
        <f t="shared" si="55"/>
        <v>198.5</v>
      </c>
      <c r="I553">
        <f t="shared" si="51"/>
        <v>8</v>
      </c>
      <c r="J553">
        <f t="shared" si="52"/>
        <v>389</v>
      </c>
      <c r="K553" s="16">
        <f t="shared" si="53"/>
        <v>0.95969773299748107</v>
      </c>
      <c r="L553">
        <f t="shared" si="54"/>
        <v>190.5</v>
      </c>
    </row>
    <row r="554" spans="1:12" x14ac:dyDescent="0.25">
      <c r="A554" t="s">
        <v>8219</v>
      </c>
      <c r="B554">
        <v>68</v>
      </c>
      <c r="D554" t="s">
        <v>8221</v>
      </c>
      <c r="E554">
        <v>0</v>
      </c>
      <c r="G554">
        <f t="shared" si="50"/>
        <v>34</v>
      </c>
      <c r="H554">
        <f t="shared" si="55"/>
        <v>34</v>
      </c>
      <c r="I554">
        <f t="shared" si="51"/>
        <v>0</v>
      </c>
      <c r="J554">
        <f t="shared" si="52"/>
        <v>68</v>
      </c>
      <c r="K554" s="16">
        <f t="shared" si="53"/>
        <v>1</v>
      </c>
      <c r="L554">
        <f t="shared" si="54"/>
        <v>34</v>
      </c>
    </row>
    <row r="555" spans="1:12" x14ac:dyDescent="0.25">
      <c r="A555" t="s">
        <v>8219</v>
      </c>
      <c r="B555">
        <v>413</v>
      </c>
      <c r="D555" t="s">
        <v>8221</v>
      </c>
      <c r="E555">
        <v>3</v>
      </c>
      <c r="G555">
        <f t="shared" si="50"/>
        <v>208</v>
      </c>
      <c r="H555">
        <f t="shared" si="55"/>
        <v>208</v>
      </c>
      <c r="I555">
        <f t="shared" si="51"/>
        <v>3</v>
      </c>
      <c r="J555">
        <f t="shared" si="52"/>
        <v>413</v>
      </c>
      <c r="K555" s="16">
        <f t="shared" si="53"/>
        <v>0.98557692307692313</v>
      </c>
      <c r="L555">
        <f t="shared" si="54"/>
        <v>205</v>
      </c>
    </row>
    <row r="556" spans="1:12" x14ac:dyDescent="0.25">
      <c r="A556" t="s">
        <v>8219</v>
      </c>
      <c r="B556">
        <v>190</v>
      </c>
      <c r="D556" t="s">
        <v>8221</v>
      </c>
      <c r="E556">
        <v>3</v>
      </c>
      <c r="G556">
        <f t="shared" si="50"/>
        <v>96.5</v>
      </c>
      <c r="H556">
        <f t="shared" si="55"/>
        <v>96.5</v>
      </c>
      <c r="I556">
        <f t="shared" si="51"/>
        <v>3</v>
      </c>
      <c r="J556">
        <f t="shared" si="52"/>
        <v>190</v>
      </c>
      <c r="K556" s="16">
        <f t="shared" si="53"/>
        <v>0.9689119170984456</v>
      </c>
      <c r="L556">
        <f t="shared" si="54"/>
        <v>93.5</v>
      </c>
    </row>
    <row r="557" spans="1:12" x14ac:dyDescent="0.25">
      <c r="A557" t="s">
        <v>8219</v>
      </c>
      <c r="B557">
        <v>189</v>
      </c>
      <c r="D557" t="s">
        <v>8221</v>
      </c>
      <c r="E557">
        <v>0</v>
      </c>
      <c r="G557">
        <f t="shared" si="50"/>
        <v>94.5</v>
      </c>
      <c r="H557">
        <f t="shared" si="55"/>
        <v>94.5</v>
      </c>
      <c r="I557">
        <f t="shared" si="51"/>
        <v>0</v>
      </c>
      <c r="J557">
        <f t="shared" si="52"/>
        <v>189</v>
      </c>
      <c r="K557" s="16">
        <f t="shared" si="53"/>
        <v>1</v>
      </c>
      <c r="L557">
        <f t="shared" si="54"/>
        <v>94.5</v>
      </c>
    </row>
    <row r="558" spans="1:12" x14ac:dyDescent="0.25">
      <c r="A558" t="s">
        <v>8219</v>
      </c>
      <c r="B558">
        <v>130</v>
      </c>
      <c r="D558" t="s">
        <v>8221</v>
      </c>
      <c r="E558">
        <v>19</v>
      </c>
      <c r="G558">
        <f t="shared" si="50"/>
        <v>74.5</v>
      </c>
      <c r="H558">
        <f t="shared" si="55"/>
        <v>74.5</v>
      </c>
      <c r="I558">
        <f t="shared" si="51"/>
        <v>19</v>
      </c>
      <c r="J558">
        <f t="shared" si="52"/>
        <v>130</v>
      </c>
      <c r="K558" s="16">
        <f t="shared" si="53"/>
        <v>0.74496644295302017</v>
      </c>
      <c r="L558">
        <f t="shared" si="54"/>
        <v>55.5</v>
      </c>
    </row>
    <row r="559" spans="1:12" x14ac:dyDescent="0.25">
      <c r="A559" t="s">
        <v>8219</v>
      </c>
      <c r="B559">
        <v>74</v>
      </c>
      <c r="D559" t="s">
        <v>8221</v>
      </c>
      <c r="E559">
        <v>0</v>
      </c>
      <c r="G559">
        <f t="shared" si="50"/>
        <v>37</v>
      </c>
      <c r="H559">
        <f t="shared" si="55"/>
        <v>37</v>
      </c>
      <c r="I559">
        <f t="shared" si="51"/>
        <v>0</v>
      </c>
      <c r="J559">
        <f t="shared" si="52"/>
        <v>74</v>
      </c>
      <c r="K559" s="16">
        <f t="shared" si="53"/>
        <v>1</v>
      </c>
      <c r="L559">
        <f t="shared" si="54"/>
        <v>37</v>
      </c>
    </row>
    <row r="560" spans="1:12" x14ac:dyDescent="0.25">
      <c r="A560" t="s">
        <v>8219</v>
      </c>
      <c r="B560">
        <v>274</v>
      </c>
      <c r="D560" t="s">
        <v>8221</v>
      </c>
      <c r="E560">
        <v>2</v>
      </c>
      <c r="G560">
        <f t="shared" si="50"/>
        <v>138</v>
      </c>
      <c r="H560">
        <f t="shared" si="55"/>
        <v>138</v>
      </c>
      <c r="I560">
        <f t="shared" si="51"/>
        <v>2</v>
      </c>
      <c r="J560">
        <f t="shared" si="52"/>
        <v>274</v>
      </c>
      <c r="K560" s="16">
        <f t="shared" si="53"/>
        <v>0.98550724637681164</v>
      </c>
      <c r="L560">
        <f t="shared" si="54"/>
        <v>136</v>
      </c>
    </row>
    <row r="561" spans="1:12" x14ac:dyDescent="0.25">
      <c r="A561" t="s">
        <v>8219</v>
      </c>
      <c r="B561">
        <v>22</v>
      </c>
      <c r="D561" t="s">
        <v>8221</v>
      </c>
      <c r="E561">
        <v>0</v>
      </c>
      <c r="G561">
        <f t="shared" si="50"/>
        <v>11</v>
      </c>
      <c r="H561">
        <f t="shared" si="55"/>
        <v>11</v>
      </c>
      <c r="I561">
        <f t="shared" si="51"/>
        <v>0</v>
      </c>
      <c r="J561">
        <f t="shared" si="52"/>
        <v>22</v>
      </c>
      <c r="K561" s="16">
        <f t="shared" si="53"/>
        <v>1</v>
      </c>
      <c r="L561">
        <f t="shared" si="54"/>
        <v>11</v>
      </c>
    </row>
    <row r="562" spans="1:12" x14ac:dyDescent="0.25">
      <c r="A562" t="s">
        <v>8219</v>
      </c>
      <c r="B562">
        <v>31</v>
      </c>
      <c r="D562" t="s">
        <v>8221</v>
      </c>
      <c r="E562">
        <v>0</v>
      </c>
      <c r="G562">
        <f t="shared" si="50"/>
        <v>15.5</v>
      </c>
      <c r="H562">
        <f t="shared" si="55"/>
        <v>15.5</v>
      </c>
      <c r="I562">
        <f t="shared" si="51"/>
        <v>0</v>
      </c>
      <c r="J562">
        <f t="shared" si="52"/>
        <v>31</v>
      </c>
      <c r="K562" s="16">
        <f t="shared" si="53"/>
        <v>1</v>
      </c>
      <c r="L562">
        <f t="shared" si="54"/>
        <v>15.5</v>
      </c>
    </row>
    <row r="563" spans="1:12" x14ac:dyDescent="0.25">
      <c r="A563" t="s">
        <v>8219</v>
      </c>
      <c r="B563">
        <v>63</v>
      </c>
      <c r="D563" t="s">
        <v>8221</v>
      </c>
      <c r="E563">
        <v>25</v>
      </c>
      <c r="G563">
        <f t="shared" si="50"/>
        <v>44</v>
      </c>
      <c r="H563">
        <f t="shared" si="55"/>
        <v>44</v>
      </c>
      <c r="I563">
        <f t="shared" si="51"/>
        <v>25</v>
      </c>
      <c r="J563">
        <f t="shared" si="52"/>
        <v>63</v>
      </c>
      <c r="K563" s="16">
        <f t="shared" si="53"/>
        <v>0.43181818181818182</v>
      </c>
      <c r="L563">
        <f t="shared" si="54"/>
        <v>19</v>
      </c>
    </row>
    <row r="564" spans="1:12" x14ac:dyDescent="0.25">
      <c r="A564" t="s">
        <v>8219</v>
      </c>
      <c r="B564">
        <v>20</v>
      </c>
      <c r="D564" t="s">
        <v>8221</v>
      </c>
      <c r="E564">
        <v>8</v>
      </c>
      <c r="G564">
        <f t="shared" si="50"/>
        <v>14</v>
      </c>
      <c r="H564">
        <f t="shared" si="55"/>
        <v>14</v>
      </c>
      <c r="I564">
        <f t="shared" si="51"/>
        <v>8</v>
      </c>
      <c r="J564">
        <f t="shared" si="52"/>
        <v>20</v>
      </c>
      <c r="K564" s="16">
        <f t="shared" si="53"/>
        <v>0.42857142857142855</v>
      </c>
      <c r="L564">
        <f t="shared" si="54"/>
        <v>6</v>
      </c>
    </row>
    <row r="565" spans="1:12" x14ac:dyDescent="0.25">
      <c r="A565" t="s">
        <v>8219</v>
      </c>
      <c r="B565">
        <v>25</v>
      </c>
      <c r="D565" t="s">
        <v>8221</v>
      </c>
      <c r="E565">
        <v>16</v>
      </c>
      <c r="G565">
        <f t="shared" si="50"/>
        <v>20.5</v>
      </c>
      <c r="H565">
        <f t="shared" si="55"/>
        <v>20.5</v>
      </c>
      <c r="I565">
        <f t="shared" si="51"/>
        <v>16</v>
      </c>
      <c r="J565">
        <f t="shared" si="52"/>
        <v>25</v>
      </c>
      <c r="K565" s="16">
        <f t="shared" si="53"/>
        <v>0.21951219512195122</v>
      </c>
      <c r="L565">
        <f t="shared" si="54"/>
        <v>4.5</v>
      </c>
    </row>
    <row r="566" spans="1:12" x14ac:dyDescent="0.25">
      <c r="A566" t="s">
        <v>8219</v>
      </c>
      <c r="B566">
        <v>61</v>
      </c>
      <c r="D566" t="s">
        <v>8221</v>
      </c>
      <c r="E566">
        <v>3</v>
      </c>
      <c r="G566">
        <f t="shared" si="50"/>
        <v>32</v>
      </c>
      <c r="H566">
        <f t="shared" si="55"/>
        <v>32</v>
      </c>
      <c r="I566">
        <f t="shared" si="51"/>
        <v>3</v>
      </c>
      <c r="J566">
        <f t="shared" si="52"/>
        <v>61</v>
      </c>
      <c r="K566" s="16">
        <f t="shared" si="53"/>
        <v>0.90625</v>
      </c>
      <c r="L566">
        <f t="shared" si="54"/>
        <v>29</v>
      </c>
    </row>
    <row r="567" spans="1:12" x14ac:dyDescent="0.25">
      <c r="A567" t="s">
        <v>8219</v>
      </c>
      <c r="B567">
        <v>52</v>
      </c>
      <c r="D567" t="s">
        <v>8221</v>
      </c>
      <c r="E567">
        <v>3</v>
      </c>
      <c r="G567">
        <f t="shared" si="50"/>
        <v>27.5</v>
      </c>
      <c r="H567">
        <f t="shared" si="55"/>
        <v>27.5</v>
      </c>
      <c r="I567">
        <f t="shared" si="51"/>
        <v>3</v>
      </c>
      <c r="J567">
        <f t="shared" si="52"/>
        <v>52</v>
      </c>
      <c r="K567" s="16">
        <f t="shared" si="53"/>
        <v>0.89090909090909087</v>
      </c>
      <c r="L567">
        <f t="shared" si="54"/>
        <v>24.5</v>
      </c>
    </row>
    <row r="568" spans="1:12" x14ac:dyDescent="0.25">
      <c r="A568" t="s">
        <v>8219</v>
      </c>
      <c r="B568">
        <v>86</v>
      </c>
      <c r="D568" t="s">
        <v>8221</v>
      </c>
      <c r="E568">
        <v>2</v>
      </c>
      <c r="G568">
        <f t="shared" si="50"/>
        <v>44</v>
      </c>
      <c r="H568">
        <f t="shared" si="55"/>
        <v>44</v>
      </c>
      <c r="I568">
        <f t="shared" si="51"/>
        <v>2</v>
      </c>
      <c r="J568">
        <f t="shared" si="52"/>
        <v>86</v>
      </c>
      <c r="K568" s="16">
        <f t="shared" si="53"/>
        <v>0.95454545454545459</v>
      </c>
      <c r="L568">
        <f t="shared" si="54"/>
        <v>42</v>
      </c>
    </row>
    <row r="569" spans="1:12" x14ac:dyDescent="0.25">
      <c r="A569" t="s">
        <v>8219</v>
      </c>
      <c r="B569">
        <v>42</v>
      </c>
      <c r="D569" t="s">
        <v>8221</v>
      </c>
      <c r="E569">
        <v>1</v>
      </c>
      <c r="G569">
        <f t="shared" si="50"/>
        <v>21.5</v>
      </c>
      <c r="H569">
        <f t="shared" si="55"/>
        <v>21.5</v>
      </c>
      <c r="I569">
        <f t="shared" si="51"/>
        <v>1</v>
      </c>
      <c r="J569">
        <f t="shared" si="52"/>
        <v>42</v>
      </c>
      <c r="K569" s="16">
        <f t="shared" si="53"/>
        <v>0.95348837209302328</v>
      </c>
      <c r="L569">
        <f t="shared" si="54"/>
        <v>20.5</v>
      </c>
    </row>
    <row r="570" spans="1:12" x14ac:dyDescent="0.25">
      <c r="A570" t="s">
        <v>8219</v>
      </c>
      <c r="B570">
        <v>52</v>
      </c>
      <c r="D570" t="s">
        <v>8221</v>
      </c>
      <c r="E570">
        <v>0</v>
      </c>
      <c r="G570">
        <f t="shared" si="50"/>
        <v>26</v>
      </c>
      <c r="H570">
        <f t="shared" si="55"/>
        <v>26</v>
      </c>
      <c r="I570">
        <f t="shared" si="51"/>
        <v>0</v>
      </c>
      <c r="J570">
        <f t="shared" si="52"/>
        <v>52</v>
      </c>
      <c r="K570" s="16">
        <f t="shared" si="53"/>
        <v>1</v>
      </c>
      <c r="L570">
        <f t="shared" si="54"/>
        <v>26</v>
      </c>
    </row>
    <row r="571" spans="1:12" x14ac:dyDescent="0.25">
      <c r="A571" t="s">
        <v>8219</v>
      </c>
      <c r="B571">
        <v>120</v>
      </c>
      <c r="D571" t="s">
        <v>8221</v>
      </c>
      <c r="E571">
        <v>1</v>
      </c>
      <c r="G571">
        <f t="shared" si="50"/>
        <v>60.5</v>
      </c>
      <c r="H571">
        <f t="shared" si="55"/>
        <v>60.5</v>
      </c>
      <c r="I571">
        <f t="shared" si="51"/>
        <v>1</v>
      </c>
      <c r="J571">
        <f t="shared" si="52"/>
        <v>120</v>
      </c>
      <c r="K571" s="16">
        <f t="shared" si="53"/>
        <v>0.98347107438016534</v>
      </c>
      <c r="L571">
        <f t="shared" si="54"/>
        <v>59.5</v>
      </c>
    </row>
    <row r="572" spans="1:12" x14ac:dyDescent="0.25">
      <c r="A572" t="s">
        <v>8219</v>
      </c>
      <c r="B572">
        <v>22</v>
      </c>
      <c r="D572" t="s">
        <v>8221</v>
      </c>
      <c r="E572">
        <v>19</v>
      </c>
      <c r="G572">
        <f t="shared" si="50"/>
        <v>20.5</v>
      </c>
      <c r="H572">
        <f t="shared" si="55"/>
        <v>20.5</v>
      </c>
      <c r="I572">
        <f t="shared" si="51"/>
        <v>19</v>
      </c>
      <c r="J572">
        <f t="shared" si="52"/>
        <v>22</v>
      </c>
      <c r="K572" s="16">
        <f t="shared" si="53"/>
        <v>7.3170731707317069E-2</v>
      </c>
      <c r="L572">
        <f t="shared" si="54"/>
        <v>1.5</v>
      </c>
    </row>
    <row r="573" spans="1:12" x14ac:dyDescent="0.25">
      <c r="A573" t="s">
        <v>8219</v>
      </c>
      <c r="B573">
        <v>64</v>
      </c>
      <c r="D573" t="s">
        <v>8221</v>
      </c>
      <c r="E573">
        <v>9</v>
      </c>
      <c r="G573">
        <f t="shared" si="50"/>
        <v>36.5</v>
      </c>
      <c r="H573">
        <f t="shared" si="55"/>
        <v>36.5</v>
      </c>
      <c r="I573">
        <f t="shared" si="51"/>
        <v>9</v>
      </c>
      <c r="J573">
        <f t="shared" si="52"/>
        <v>64</v>
      </c>
      <c r="K573" s="16">
        <f t="shared" si="53"/>
        <v>0.75342465753424659</v>
      </c>
      <c r="L573">
        <f t="shared" si="54"/>
        <v>27.5</v>
      </c>
    </row>
    <row r="574" spans="1:12" x14ac:dyDescent="0.25">
      <c r="A574" t="s">
        <v>8219</v>
      </c>
      <c r="B574">
        <v>23</v>
      </c>
      <c r="D574" t="s">
        <v>8221</v>
      </c>
      <c r="E574">
        <v>1</v>
      </c>
      <c r="G574">
        <f t="shared" si="50"/>
        <v>12</v>
      </c>
      <c r="H574">
        <f t="shared" si="55"/>
        <v>12</v>
      </c>
      <c r="I574">
        <f t="shared" si="51"/>
        <v>1</v>
      </c>
      <c r="J574">
        <f t="shared" si="52"/>
        <v>23</v>
      </c>
      <c r="K574" s="16">
        <f t="shared" si="53"/>
        <v>0.91666666666666663</v>
      </c>
      <c r="L574">
        <f t="shared" si="54"/>
        <v>11</v>
      </c>
    </row>
    <row r="575" spans="1:12" x14ac:dyDescent="0.25">
      <c r="A575" t="s">
        <v>8219</v>
      </c>
      <c r="B575">
        <v>238</v>
      </c>
      <c r="D575" t="s">
        <v>8221</v>
      </c>
      <c r="E575">
        <v>0</v>
      </c>
      <c r="G575">
        <f t="shared" si="50"/>
        <v>119</v>
      </c>
      <c r="H575">
        <f t="shared" si="55"/>
        <v>119</v>
      </c>
      <c r="I575">
        <f t="shared" si="51"/>
        <v>0</v>
      </c>
      <c r="J575">
        <f t="shared" si="52"/>
        <v>238</v>
      </c>
      <c r="K575" s="16">
        <f t="shared" si="53"/>
        <v>1</v>
      </c>
      <c r="L575">
        <f t="shared" si="54"/>
        <v>119</v>
      </c>
    </row>
    <row r="576" spans="1:12" x14ac:dyDescent="0.25">
      <c r="A576" t="s">
        <v>8219</v>
      </c>
      <c r="B576">
        <v>33</v>
      </c>
      <c r="D576" t="s">
        <v>8221</v>
      </c>
      <c r="E576">
        <v>1</v>
      </c>
      <c r="G576">
        <f t="shared" si="50"/>
        <v>17</v>
      </c>
      <c r="H576">
        <f t="shared" si="55"/>
        <v>17</v>
      </c>
      <c r="I576">
        <f t="shared" si="51"/>
        <v>1</v>
      </c>
      <c r="J576">
        <f t="shared" si="52"/>
        <v>33</v>
      </c>
      <c r="K576" s="16">
        <f t="shared" si="53"/>
        <v>0.94117647058823528</v>
      </c>
      <c r="L576">
        <f t="shared" si="54"/>
        <v>16</v>
      </c>
    </row>
    <row r="577" spans="1:12" x14ac:dyDescent="0.25">
      <c r="A577" t="s">
        <v>8219</v>
      </c>
      <c r="B577">
        <v>32</v>
      </c>
      <c r="D577" t="s">
        <v>8221</v>
      </c>
      <c r="E577">
        <v>5</v>
      </c>
      <c r="G577">
        <f t="shared" si="50"/>
        <v>18.5</v>
      </c>
      <c r="H577">
        <f t="shared" si="55"/>
        <v>18.5</v>
      </c>
      <c r="I577">
        <f t="shared" si="51"/>
        <v>5</v>
      </c>
      <c r="J577">
        <f t="shared" si="52"/>
        <v>32</v>
      </c>
      <c r="K577" s="16">
        <f t="shared" si="53"/>
        <v>0.72972972972972971</v>
      </c>
      <c r="L577">
        <f t="shared" si="54"/>
        <v>13.5</v>
      </c>
    </row>
    <row r="578" spans="1:12" x14ac:dyDescent="0.25">
      <c r="A578" t="s">
        <v>8219</v>
      </c>
      <c r="B578">
        <v>24</v>
      </c>
      <c r="D578" t="s">
        <v>8221</v>
      </c>
      <c r="E578">
        <v>85</v>
      </c>
      <c r="G578">
        <f t="shared" si="50"/>
        <v>54.5</v>
      </c>
      <c r="H578">
        <f t="shared" si="55"/>
        <v>54.5</v>
      </c>
      <c r="I578">
        <f t="shared" si="51"/>
        <v>24</v>
      </c>
      <c r="J578">
        <f t="shared" si="52"/>
        <v>85</v>
      </c>
      <c r="K578" s="16">
        <f t="shared" si="53"/>
        <v>-0.55963302752293576</v>
      </c>
      <c r="L578">
        <f t="shared" si="54"/>
        <v>30.5</v>
      </c>
    </row>
    <row r="579" spans="1:12" x14ac:dyDescent="0.25">
      <c r="A579" t="s">
        <v>8219</v>
      </c>
      <c r="B579">
        <v>29</v>
      </c>
      <c r="D579" t="s">
        <v>8221</v>
      </c>
      <c r="E579">
        <v>3</v>
      </c>
      <c r="G579">
        <f t="shared" ref="G579:G642" si="56">AVERAGE(B579,E579)</f>
        <v>16</v>
      </c>
      <c r="H579">
        <f t="shared" si="55"/>
        <v>16</v>
      </c>
      <c r="I579">
        <f t="shared" ref="I579:I642" si="57">MIN(B579,E579)</f>
        <v>3</v>
      </c>
      <c r="J579">
        <f t="shared" ref="J579:J642" si="58">MAX(B579,E579)</f>
        <v>29</v>
      </c>
      <c r="K579" s="16">
        <f t="shared" ref="K579:K642" si="59">(B579-E579)/(B579+E579)</f>
        <v>0.8125</v>
      </c>
      <c r="L579">
        <f t="shared" ref="L579:L642" si="60">_xlfn.STDEV.P(B579,E579)</f>
        <v>13</v>
      </c>
    </row>
    <row r="580" spans="1:12" x14ac:dyDescent="0.25">
      <c r="A580" t="s">
        <v>8219</v>
      </c>
      <c r="B580">
        <v>50</v>
      </c>
      <c r="D580" t="s">
        <v>8221</v>
      </c>
      <c r="E580">
        <v>4</v>
      </c>
      <c r="G580">
        <f t="shared" si="56"/>
        <v>27</v>
      </c>
      <c r="H580">
        <f t="shared" si="55"/>
        <v>27</v>
      </c>
      <c r="I580">
        <f t="shared" si="57"/>
        <v>4</v>
      </c>
      <c r="J580">
        <f t="shared" si="58"/>
        <v>50</v>
      </c>
      <c r="K580" s="16">
        <f t="shared" si="59"/>
        <v>0.85185185185185186</v>
      </c>
      <c r="L580">
        <f t="shared" si="60"/>
        <v>23</v>
      </c>
    </row>
    <row r="581" spans="1:12" x14ac:dyDescent="0.25">
      <c r="A581" t="s">
        <v>8219</v>
      </c>
      <c r="B581">
        <v>108</v>
      </c>
      <c r="D581" t="s">
        <v>8221</v>
      </c>
      <c r="E581">
        <v>3</v>
      </c>
      <c r="G581">
        <f t="shared" si="56"/>
        <v>55.5</v>
      </c>
      <c r="H581">
        <f t="shared" si="55"/>
        <v>55.5</v>
      </c>
      <c r="I581">
        <f t="shared" si="57"/>
        <v>3</v>
      </c>
      <c r="J581">
        <f t="shared" si="58"/>
        <v>108</v>
      </c>
      <c r="K581" s="16">
        <f t="shared" si="59"/>
        <v>0.94594594594594594</v>
      </c>
      <c r="L581">
        <f t="shared" si="60"/>
        <v>52.5</v>
      </c>
    </row>
    <row r="582" spans="1:12" x14ac:dyDescent="0.25">
      <c r="A582" t="s">
        <v>8219</v>
      </c>
      <c r="B582">
        <v>139</v>
      </c>
      <c r="D582" t="s">
        <v>8221</v>
      </c>
      <c r="E582">
        <v>5</v>
      </c>
      <c r="G582">
        <f t="shared" si="56"/>
        <v>72</v>
      </c>
      <c r="H582">
        <f t="shared" si="55"/>
        <v>72</v>
      </c>
      <c r="I582">
        <f t="shared" si="57"/>
        <v>5</v>
      </c>
      <c r="J582">
        <f t="shared" si="58"/>
        <v>139</v>
      </c>
      <c r="K582" s="16">
        <f t="shared" si="59"/>
        <v>0.93055555555555558</v>
      </c>
      <c r="L582">
        <f t="shared" si="60"/>
        <v>67</v>
      </c>
    </row>
    <row r="583" spans="1:12" x14ac:dyDescent="0.25">
      <c r="A583" t="s">
        <v>8219</v>
      </c>
      <c r="B583">
        <v>7</v>
      </c>
      <c r="D583" t="s">
        <v>8221</v>
      </c>
      <c r="E583">
        <v>17</v>
      </c>
      <c r="G583">
        <f t="shared" si="56"/>
        <v>12</v>
      </c>
      <c r="H583">
        <f t="shared" si="55"/>
        <v>12</v>
      </c>
      <c r="I583">
        <f t="shared" si="57"/>
        <v>7</v>
      </c>
      <c r="J583">
        <f t="shared" si="58"/>
        <v>17</v>
      </c>
      <c r="K583" s="16">
        <f t="shared" si="59"/>
        <v>-0.41666666666666669</v>
      </c>
      <c r="L583">
        <f t="shared" si="60"/>
        <v>5</v>
      </c>
    </row>
    <row r="584" spans="1:12" x14ac:dyDescent="0.25">
      <c r="A584" t="s">
        <v>8219</v>
      </c>
      <c r="B584">
        <v>149</v>
      </c>
      <c r="D584" t="s">
        <v>8221</v>
      </c>
      <c r="E584">
        <v>3</v>
      </c>
      <c r="G584">
        <f t="shared" si="56"/>
        <v>76</v>
      </c>
      <c r="H584">
        <f t="shared" si="55"/>
        <v>76</v>
      </c>
      <c r="I584">
        <f t="shared" si="57"/>
        <v>3</v>
      </c>
      <c r="J584">
        <f t="shared" si="58"/>
        <v>149</v>
      </c>
      <c r="K584" s="16">
        <f t="shared" si="59"/>
        <v>0.96052631578947367</v>
      </c>
      <c r="L584">
        <f t="shared" si="60"/>
        <v>73</v>
      </c>
    </row>
    <row r="585" spans="1:12" x14ac:dyDescent="0.25">
      <c r="A585" t="s">
        <v>8219</v>
      </c>
      <c r="B585">
        <v>31</v>
      </c>
      <c r="D585" t="s">
        <v>8221</v>
      </c>
      <c r="E585">
        <v>2</v>
      </c>
      <c r="G585">
        <f t="shared" si="56"/>
        <v>16.5</v>
      </c>
      <c r="H585">
        <f t="shared" si="55"/>
        <v>16.5</v>
      </c>
      <c r="I585">
        <f t="shared" si="57"/>
        <v>2</v>
      </c>
      <c r="J585">
        <f t="shared" si="58"/>
        <v>31</v>
      </c>
      <c r="K585" s="16">
        <f t="shared" si="59"/>
        <v>0.87878787878787878</v>
      </c>
      <c r="L585">
        <f t="shared" si="60"/>
        <v>14.5</v>
      </c>
    </row>
    <row r="586" spans="1:12" x14ac:dyDescent="0.25">
      <c r="A586" t="s">
        <v>8219</v>
      </c>
      <c r="B586">
        <v>26</v>
      </c>
      <c r="D586" t="s">
        <v>8221</v>
      </c>
      <c r="E586">
        <v>6</v>
      </c>
      <c r="G586">
        <f t="shared" si="56"/>
        <v>16</v>
      </c>
      <c r="H586">
        <f t="shared" si="55"/>
        <v>16</v>
      </c>
      <c r="I586">
        <f t="shared" si="57"/>
        <v>6</v>
      </c>
      <c r="J586">
        <f t="shared" si="58"/>
        <v>26</v>
      </c>
      <c r="K586" s="16">
        <f t="shared" si="59"/>
        <v>0.625</v>
      </c>
      <c r="L586">
        <f t="shared" si="60"/>
        <v>10</v>
      </c>
    </row>
    <row r="587" spans="1:12" x14ac:dyDescent="0.25">
      <c r="A587" t="s">
        <v>8219</v>
      </c>
      <c r="B587">
        <v>172</v>
      </c>
      <c r="D587" t="s">
        <v>8221</v>
      </c>
      <c r="E587">
        <v>0</v>
      </c>
      <c r="G587">
        <f t="shared" si="56"/>
        <v>86</v>
      </c>
      <c r="H587">
        <f t="shared" si="55"/>
        <v>86</v>
      </c>
      <c r="I587">
        <f t="shared" si="57"/>
        <v>0</v>
      </c>
      <c r="J587">
        <f t="shared" si="58"/>
        <v>172</v>
      </c>
      <c r="K587" s="16">
        <f t="shared" si="59"/>
        <v>1</v>
      </c>
      <c r="L587">
        <f t="shared" si="60"/>
        <v>86</v>
      </c>
    </row>
    <row r="588" spans="1:12" x14ac:dyDescent="0.25">
      <c r="A588" t="s">
        <v>8219</v>
      </c>
      <c r="B588">
        <v>78</v>
      </c>
      <c r="D588" t="s">
        <v>8221</v>
      </c>
      <c r="E588">
        <v>1</v>
      </c>
      <c r="G588">
        <f t="shared" si="56"/>
        <v>39.5</v>
      </c>
      <c r="H588">
        <f t="shared" si="55"/>
        <v>39.5</v>
      </c>
      <c r="I588">
        <f t="shared" si="57"/>
        <v>1</v>
      </c>
      <c r="J588">
        <f t="shared" si="58"/>
        <v>78</v>
      </c>
      <c r="K588" s="16">
        <f t="shared" si="59"/>
        <v>0.97468354430379744</v>
      </c>
      <c r="L588">
        <f t="shared" si="60"/>
        <v>38.5</v>
      </c>
    </row>
    <row r="589" spans="1:12" x14ac:dyDescent="0.25">
      <c r="A589" t="s">
        <v>8219</v>
      </c>
      <c r="B589">
        <v>120</v>
      </c>
      <c r="D589" t="s">
        <v>8221</v>
      </c>
      <c r="E589">
        <v>3</v>
      </c>
      <c r="G589">
        <f t="shared" si="56"/>
        <v>61.5</v>
      </c>
      <c r="H589">
        <f t="shared" si="55"/>
        <v>61.5</v>
      </c>
      <c r="I589">
        <f t="shared" si="57"/>
        <v>3</v>
      </c>
      <c r="J589">
        <f t="shared" si="58"/>
        <v>120</v>
      </c>
      <c r="K589" s="16">
        <f t="shared" si="59"/>
        <v>0.95121951219512191</v>
      </c>
      <c r="L589">
        <f t="shared" si="60"/>
        <v>58.5</v>
      </c>
    </row>
    <row r="590" spans="1:12" x14ac:dyDescent="0.25">
      <c r="A590" t="s">
        <v>8219</v>
      </c>
      <c r="B590">
        <v>227</v>
      </c>
      <c r="D590" t="s">
        <v>8221</v>
      </c>
      <c r="E590">
        <v>13</v>
      </c>
      <c r="G590">
        <f t="shared" si="56"/>
        <v>120</v>
      </c>
      <c r="H590">
        <f t="shared" si="55"/>
        <v>120</v>
      </c>
      <c r="I590">
        <f t="shared" si="57"/>
        <v>13</v>
      </c>
      <c r="J590">
        <f t="shared" si="58"/>
        <v>227</v>
      </c>
      <c r="K590" s="16">
        <f t="shared" si="59"/>
        <v>0.89166666666666672</v>
      </c>
      <c r="L590">
        <f t="shared" si="60"/>
        <v>107</v>
      </c>
    </row>
    <row r="591" spans="1:12" x14ac:dyDescent="0.25">
      <c r="A591" t="s">
        <v>8219</v>
      </c>
      <c r="B591">
        <v>42</v>
      </c>
      <c r="D591" t="s">
        <v>8221</v>
      </c>
      <c r="E591">
        <v>1</v>
      </c>
      <c r="G591">
        <f t="shared" si="56"/>
        <v>21.5</v>
      </c>
      <c r="H591">
        <f t="shared" si="55"/>
        <v>21.5</v>
      </c>
      <c r="I591">
        <f t="shared" si="57"/>
        <v>1</v>
      </c>
      <c r="J591">
        <f t="shared" si="58"/>
        <v>42</v>
      </c>
      <c r="K591" s="16">
        <f t="shared" si="59"/>
        <v>0.95348837209302328</v>
      </c>
      <c r="L591">
        <f t="shared" si="60"/>
        <v>20.5</v>
      </c>
    </row>
    <row r="592" spans="1:12" x14ac:dyDescent="0.25">
      <c r="A592" t="s">
        <v>8219</v>
      </c>
      <c r="B592">
        <v>64</v>
      </c>
      <c r="D592" t="s">
        <v>8221</v>
      </c>
      <c r="E592">
        <v>1</v>
      </c>
      <c r="G592">
        <f t="shared" si="56"/>
        <v>32.5</v>
      </c>
      <c r="H592">
        <f t="shared" si="55"/>
        <v>32.5</v>
      </c>
      <c r="I592">
        <f t="shared" si="57"/>
        <v>1</v>
      </c>
      <c r="J592">
        <f t="shared" si="58"/>
        <v>64</v>
      </c>
      <c r="K592" s="16">
        <f t="shared" si="59"/>
        <v>0.96923076923076923</v>
      </c>
      <c r="L592">
        <f t="shared" si="60"/>
        <v>31.5</v>
      </c>
    </row>
    <row r="593" spans="1:12" x14ac:dyDescent="0.25">
      <c r="A593" t="s">
        <v>8219</v>
      </c>
      <c r="B593">
        <v>121</v>
      </c>
      <c r="D593" t="s">
        <v>8221</v>
      </c>
      <c r="E593">
        <v>9</v>
      </c>
      <c r="G593">
        <f t="shared" si="56"/>
        <v>65</v>
      </c>
      <c r="H593">
        <f t="shared" si="55"/>
        <v>65</v>
      </c>
      <c r="I593">
        <f t="shared" si="57"/>
        <v>9</v>
      </c>
      <c r="J593">
        <f t="shared" si="58"/>
        <v>121</v>
      </c>
      <c r="K593" s="16">
        <f t="shared" si="59"/>
        <v>0.86153846153846159</v>
      </c>
      <c r="L593">
        <f t="shared" si="60"/>
        <v>56</v>
      </c>
    </row>
    <row r="594" spans="1:12" x14ac:dyDescent="0.25">
      <c r="A594" t="s">
        <v>8219</v>
      </c>
      <c r="B594">
        <v>87</v>
      </c>
      <c r="D594" t="s">
        <v>8221</v>
      </c>
      <c r="E594">
        <v>0</v>
      </c>
      <c r="G594">
        <f t="shared" si="56"/>
        <v>43.5</v>
      </c>
      <c r="H594">
        <f t="shared" si="55"/>
        <v>43.5</v>
      </c>
      <c r="I594">
        <f t="shared" si="57"/>
        <v>0</v>
      </c>
      <c r="J594">
        <f t="shared" si="58"/>
        <v>87</v>
      </c>
      <c r="K594" s="16">
        <f t="shared" si="59"/>
        <v>1</v>
      </c>
      <c r="L594">
        <f t="shared" si="60"/>
        <v>43.5</v>
      </c>
    </row>
    <row r="595" spans="1:12" x14ac:dyDescent="0.25">
      <c r="A595" t="s">
        <v>8219</v>
      </c>
      <c r="B595">
        <v>65</v>
      </c>
      <c r="D595" t="s">
        <v>8221</v>
      </c>
      <c r="E595">
        <v>2</v>
      </c>
      <c r="G595">
        <f t="shared" si="56"/>
        <v>33.5</v>
      </c>
      <c r="H595">
        <f t="shared" ref="H595:H658" si="61">MEDIAN(B595,E595)</f>
        <v>33.5</v>
      </c>
      <c r="I595">
        <f t="shared" si="57"/>
        <v>2</v>
      </c>
      <c r="J595">
        <f t="shared" si="58"/>
        <v>65</v>
      </c>
      <c r="K595" s="16">
        <f t="shared" si="59"/>
        <v>0.94029850746268662</v>
      </c>
      <c r="L595">
        <f t="shared" si="60"/>
        <v>31.5</v>
      </c>
    </row>
    <row r="596" spans="1:12" x14ac:dyDescent="0.25">
      <c r="A596" t="s">
        <v>8219</v>
      </c>
      <c r="B596">
        <v>49</v>
      </c>
      <c r="D596" t="s">
        <v>8221</v>
      </c>
      <c r="E596">
        <v>1</v>
      </c>
      <c r="G596">
        <f t="shared" si="56"/>
        <v>25</v>
      </c>
      <c r="H596">
        <f t="shared" si="61"/>
        <v>25</v>
      </c>
      <c r="I596">
        <f t="shared" si="57"/>
        <v>1</v>
      </c>
      <c r="J596">
        <f t="shared" si="58"/>
        <v>49</v>
      </c>
      <c r="K596" s="16">
        <f t="shared" si="59"/>
        <v>0.96</v>
      </c>
      <c r="L596">
        <f t="shared" si="60"/>
        <v>24</v>
      </c>
    </row>
    <row r="597" spans="1:12" x14ac:dyDescent="0.25">
      <c r="A597" t="s">
        <v>8219</v>
      </c>
      <c r="B597">
        <v>19</v>
      </c>
      <c r="D597" t="s">
        <v>8221</v>
      </c>
      <c r="E597">
        <v>10</v>
      </c>
      <c r="G597">
        <f t="shared" si="56"/>
        <v>14.5</v>
      </c>
      <c r="H597">
        <f t="shared" si="61"/>
        <v>14.5</v>
      </c>
      <c r="I597">
        <f t="shared" si="57"/>
        <v>10</v>
      </c>
      <c r="J597">
        <f t="shared" si="58"/>
        <v>19</v>
      </c>
      <c r="K597" s="16">
        <f t="shared" si="59"/>
        <v>0.31034482758620691</v>
      </c>
      <c r="L597">
        <f t="shared" si="60"/>
        <v>4.5</v>
      </c>
    </row>
    <row r="598" spans="1:12" x14ac:dyDescent="0.25">
      <c r="A598" t="s">
        <v>8219</v>
      </c>
      <c r="B598">
        <v>81</v>
      </c>
      <c r="D598" t="s">
        <v>8221</v>
      </c>
      <c r="E598">
        <v>3</v>
      </c>
      <c r="G598">
        <f t="shared" si="56"/>
        <v>42</v>
      </c>
      <c r="H598">
        <f t="shared" si="61"/>
        <v>42</v>
      </c>
      <c r="I598">
        <f t="shared" si="57"/>
        <v>3</v>
      </c>
      <c r="J598">
        <f t="shared" si="58"/>
        <v>81</v>
      </c>
      <c r="K598" s="16">
        <f t="shared" si="59"/>
        <v>0.9285714285714286</v>
      </c>
      <c r="L598">
        <f t="shared" si="60"/>
        <v>39</v>
      </c>
    </row>
    <row r="599" spans="1:12" x14ac:dyDescent="0.25">
      <c r="A599" t="s">
        <v>8219</v>
      </c>
      <c r="B599">
        <v>264</v>
      </c>
      <c r="D599" t="s">
        <v>8221</v>
      </c>
      <c r="E599">
        <v>2</v>
      </c>
      <c r="G599">
        <f t="shared" si="56"/>
        <v>133</v>
      </c>
      <c r="H599">
        <f t="shared" si="61"/>
        <v>133</v>
      </c>
      <c r="I599">
        <f t="shared" si="57"/>
        <v>2</v>
      </c>
      <c r="J599">
        <f t="shared" si="58"/>
        <v>264</v>
      </c>
      <c r="K599" s="16">
        <f t="shared" si="59"/>
        <v>0.98496240601503759</v>
      </c>
      <c r="L599">
        <f t="shared" si="60"/>
        <v>131</v>
      </c>
    </row>
    <row r="600" spans="1:12" x14ac:dyDescent="0.25">
      <c r="A600" t="s">
        <v>8219</v>
      </c>
      <c r="B600">
        <v>25</v>
      </c>
      <c r="D600" t="s">
        <v>8221</v>
      </c>
      <c r="E600">
        <v>2</v>
      </c>
      <c r="G600">
        <f t="shared" si="56"/>
        <v>13.5</v>
      </c>
      <c r="H600">
        <f t="shared" si="61"/>
        <v>13.5</v>
      </c>
      <c r="I600">
        <f t="shared" si="57"/>
        <v>2</v>
      </c>
      <c r="J600">
        <f t="shared" si="58"/>
        <v>25</v>
      </c>
      <c r="K600" s="16">
        <f t="shared" si="59"/>
        <v>0.85185185185185186</v>
      </c>
      <c r="L600">
        <f t="shared" si="60"/>
        <v>11.5</v>
      </c>
    </row>
    <row r="601" spans="1:12" x14ac:dyDescent="0.25">
      <c r="A601" t="s">
        <v>8219</v>
      </c>
      <c r="B601">
        <v>5</v>
      </c>
      <c r="D601" t="s">
        <v>8221</v>
      </c>
      <c r="E601">
        <v>1</v>
      </c>
      <c r="G601">
        <f t="shared" si="56"/>
        <v>3</v>
      </c>
      <c r="H601">
        <f t="shared" si="61"/>
        <v>3</v>
      </c>
      <c r="I601">
        <f t="shared" si="57"/>
        <v>1</v>
      </c>
      <c r="J601">
        <f t="shared" si="58"/>
        <v>5</v>
      </c>
      <c r="K601" s="16">
        <f t="shared" si="59"/>
        <v>0.66666666666666663</v>
      </c>
      <c r="L601">
        <f t="shared" si="60"/>
        <v>2</v>
      </c>
    </row>
    <row r="602" spans="1:12" x14ac:dyDescent="0.25">
      <c r="A602" t="s">
        <v>8219</v>
      </c>
      <c r="B602">
        <v>144</v>
      </c>
      <c r="D602" t="s">
        <v>8221</v>
      </c>
      <c r="E602">
        <v>14</v>
      </c>
      <c r="G602">
        <f t="shared" si="56"/>
        <v>79</v>
      </c>
      <c r="H602">
        <f t="shared" si="61"/>
        <v>79</v>
      </c>
      <c r="I602">
        <f t="shared" si="57"/>
        <v>14</v>
      </c>
      <c r="J602">
        <f t="shared" si="58"/>
        <v>144</v>
      </c>
      <c r="K602" s="16">
        <f t="shared" si="59"/>
        <v>0.82278481012658233</v>
      </c>
      <c r="L602">
        <f t="shared" si="60"/>
        <v>65</v>
      </c>
    </row>
    <row r="603" spans="1:12" x14ac:dyDescent="0.25">
      <c r="A603" t="s">
        <v>8219</v>
      </c>
      <c r="B603">
        <v>92</v>
      </c>
      <c r="D603" t="s">
        <v>8221</v>
      </c>
      <c r="E603">
        <v>0</v>
      </c>
      <c r="G603">
        <f t="shared" si="56"/>
        <v>46</v>
      </c>
      <c r="H603">
        <f t="shared" si="61"/>
        <v>46</v>
      </c>
      <c r="I603">
        <f t="shared" si="57"/>
        <v>0</v>
      </c>
      <c r="J603">
        <f t="shared" si="58"/>
        <v>92</v>
      </c>
      <c r="K603" s="16">
        <f t="shared" si="59"/>
        <v>1</v>
      </c>
      <c r="L603">
        <f t="shared" si="60"/>
        <v>46</v>
      </c>
    </row>
    <row r="604" spans="1:12" x14ac:dyDescent="0.25">
      <c r="A604" t="s">
        <v>8219</v>
      </c>
      <c r="B604">
        <v>147</v>
      </c>
      <c r="D604" t="s">
        <v>8221</v>
      </c>
      <c r="E604">
        <v>0</v>
      </c>
      <c r="G604">
        <f t="shared" si="56"/>
        <v>73.5</v>
      </c>
      <c r="H604">
        <f t="shared" si="61"/>
        <v>73.5</v>
      </c>
      <c r="I604">
        <f t="shared" si="57"/>
        <v>0</v>
      </c>
      <c r="J604">
        <f t="shared" si="58"/>
        <v>147</v>
      </c>
      <c r="K604" s="16">
        <f t="shared" si="59"/>
        <v>1</v>
      </c>
      <c r="L604">
        <f t="shared" si="60"/>
        <v>73.5</v>
      </c>
    </row>
    <row r="605" spans="1:12" x14ac:dyDescent="0.25">
      <c r="A605" t="s">
        <v>8219</v>
      </c>
      <c r="B605">
        <v>90</v>
      </c>
      <c r="D605" t="s">
        <v>8221</v>
      </c>
      <c r="E605">
        <v>4</v>
      </c>
      <c r="G605">
        <f t="shared" si="56"/>
        <v>47</v>
      </c>
      <c r="H605">
        <f t="shared" si="61"/>
        <v>47</v>
      </c>
      <c r="I605">
        <f t="shared" si="57"/>
        <v>4</v>
      </c>
      <c r="J605">
        <f t="shared" si="58"/>
        <v>90</v>
      </c>
      <c r="K605" s="16">
        <f t="shared" si="59"/>
        <v>0.91489361702127658</v>
      </c>
      <c r="L605">
        <f t="shared" si="60"/>
        <v>43</v>
      </c>
    </row>
    <row r="606" spans="1:12" x14ac:dyDescent="0.25">
      <c r="A606" t="s">
        <v>8219</v>
      </c>
      <c r="B606">
        <v>87</v>
      </c>
      <c r="D606" t="s">
        <v>8221</v>
      </c>
      <c r="E606">
        <v>3</v>
      </c>
      <c r="G606">
        <f t="shared" si="56"/>
        <v>45</v>
      </c>
      <c r="H606">
        <f t="shared" si="61"/>
        <v>45</v>
      </c>
      <c r="I606">
        <f t="shared" si="57"/>
        <v>3</v>
      </c>
      <c r="J606">
        <f t="shared" si="58"/>
        <v>87</v>
      </c>
      <c r="K606" s="16">
        <f t="shared" si="59"/>
        <v>0.93333333333333335</v>
      </c>
      <c r="L606">
        <f t="shared" si="60"/>
        <v>42</v>
      </c>
    </row>
    <row r="607" spans="1:12" x14ac:dyDescent="0.25">
      <c r="A607" t="s">
        <v>8219</v>
      </c>
      <c r="B607">
        <v>406</v>
      </c>
      <c r="D607" t="s">
        <v>8221</v>
      </c>
      <c r="E607">
        <v>0</v>
      </c>
      <c r="G607">
        <f t="shared" si="56"/>
        <v>203</v>
      </c>
      <c r="H607">
        <f t="shared" si="61"/>
        <v>203</v>
      </c>
      <c r="I607">
        <f t="shared" si="57"/>
        <v>0</v>
      </c>
      <c r="J607">
        <f t="shared" si="58"/>
        <v>406</v>
      </c>
      <c r="K607" s="16">
        <f t="shared" si="59"/>
        <v>1</v>
      </c>
      <c r="L607">
        <f t="shared" si="60"/>
        <v>203</v>
      </c>
    </row>
    <row r="608" spans="1:12" x14ac:dyDescent="0.25">
      <c r="A608" t="s">
        <v>8219</v>
      </c>
      <c r="B608">
        <v>20</v>
      </c>
      <c r="D608" t="s">
        <v>8221</v>
      </c>
      <c r="E608">
        <v>5</v>
      </c>
      <c r="G608">
        <f t="shared" si="56"/>
        <v>12.5</v>
      </c>
      <c r="H608">
        <f t="shared" si="61"/>
        <v>12.5</v>
      </c>
      <c r="I608">
        <f t="shared" si="57"/>
        <v>5</v>
      </c>
      <c r="J608">
        <f t="shared" si="58"/>
        <v>20</v>
      </c>
      <c r="K608" s="16">
        <f t="shared" si="59"/>
        <v>0.6</v>
      </c>
      <c r="L608">
        <f t="shared" si="60"/>
        <v>7.5</v>
      </c>
    </row>
    <row r="609" spans="1:12" x14ac:dyDescent="0.25">
      <c r="A609" t="s">
        <v>8219</v>
      </c>
      <c r="B609">
        <v>70</v>
      </c>
      <c r="D609" t="s">
        <v>8221</v>
      </c>
      <c r="E609">
        <v>47</v>
      </c>
      <c r="G609">
        <f t="shared" si="56"/>
        <v>58.5</v>
      </c>
      <c r="H609">
        <f t="shared" si="61"/>
        <v>58.5</v>
      </c>
      <c r="I609">
        <f t="shared" si="57"/>
        <v>47</v>
      </c>
      <c r="J609">
        <f t="shared" si="58"/>
        <v>70</v>
      </c>
      <c r="K609" s="16">
        <f t="shared" si="59"/>
        <v>0.19658119658119658</v>
      </c>
      <c r="L609">
        <f t="shared" si="60"/>
        <v>11.5</v>
      </c>
    </row>
    <row r="610" spans="1:12" x14ac:dyDescent="0.25">
      <c r="A610" t="s">
        <v>8219</v>
      </c>
      <c r="B610">
        <v>16</v>
      </c>
      <c r="D610" t="s">
        <v>8221</v>
      </c>
      <c r="E610">
        <v>0</v>
      </c>
      <c r="G610">
        <f t="shared" si="56"/>
        <v>8</v>
      </c>
      <c r="H610">
        <f t="shared" si="61"/>
        <v>8</v>
      </c>
      <c r="I610">
        <f t="shared" si="57"/>
        <v>0</v>
      </c>
      <c r="J610">
        <f t="shared" si="58"/>
        <v>16</v>
      </c>
      <c r="K610" s="16">
        <f t="shared" si="59"/>
        <v>1</v>
      </c>
      <c r="L610">
        <f t="shared" si="60"/>
        <v>8</v>
      </c>
    </row>
    <row r="611" spans="1:12" x14ac:dyDescent="0.25">
      <c r="A611" t="s">
        <v>8219</v>
      </c>
      <c r="B611">
        <v>52</v>
      </c>
      <c r="D611" t="s">
        <v>8221</v>
      </c>
      <c r="E611">
        <v>10</v>
      </c>
      <c r="G611">
        <f t="shared" si="56"/>
        <v>31</v>
      </c>
      <c r="H611">
        <f t="shared" si="61"/>
        <v>31</v>
      </c>
      <c r="I611">
        <f t="shared" si="57"/>
        <v>10</v>
      </c>
      <c r="J611">
        <f t="shared" si="58"/>
        <v>52</v>
      </c>
      <c r="K611" s="16">
        <f t="shared" si="59"/>
        <v>0.67741935483870963</v>
      </c>
      <c r="L611">
        <f t="shared" si="60"/>
        <v>21</v>
      </c>
    </row>
    <row r="612" spans="1:12" x14ac:dyDescent="0.25">
      <c r="A612" t="s">
        <v>8219</v>
      </c>
      <c r="B612">
        <v>66</v>
      </c>
      <c r="D612" t="s">
        <v>8221</v>
      </c>
      <c r="E612">
        <v>11</v>
      </c>
      <c r="G612">
        <f t="shared" si="56"/>
        <v>38.5</v>
      </c>
      <c r="H612">
        <f t="shared" si="61"/>
        <v>38.5</v>
      </c>
      <c r="I612">
        <f t="shared" si="57"/>
        <v>11</v>
      </c>
      <c r="J612">
        <f t="shared" si="58"/>
        <v>66</v>
      </c>
      <c r="K612" s="16">
        <f t="shared" si="59"/>
        <v>0.7142857142857143</v>
      </c>
      <c r="L612">
        <f t="shared" si="60"/>
        <v>27.5</v>
      </c>
    </row>
    <row r="613" spans="1:12" x14ac:dyDescent="0.25">
      <c r="A613" t="s">
        <v>8219</v>
      </c>
      <c r="B613">
        <v>109</v>
      </c>
      <c r="D613" t="s">
        <v>8221</v>
      </c>
      <c r="E613">
        <v>2</v>
      </c>
      <c r="G613">
        <f t="shared" si="56"/>
        <v>55.5</v>
      </c>
      <c r="H613">
        <f t="shared" si="61"/>
        <v>55.5</v>
      </c>
      <c r="I613">
        <f t="shared" si="57"/>
        <v>2</v>
      </c>
      <c r="J613">
        <f t="shared" si="58"/>
        <v>109</v>
      </c>
      <c r="K613" s="16">
        <f t="shared" si="59"/>
        <v>0.963963963963964</v>
      </c>
      <c r="L613">
        <f t="shared" si="60"/>
        <v>53.5</v>
      </c>
    </row>
    <row r="614" spans="1:12" x14ac:dyDescent="0.25">
      <c r="A614" t="s">
        <v>8219</v>
      </c>
      <c r="B614">
        <v>168</v>
      </c>
      <c r="D614" t="s">
        <v>8221</v>
      </c>
      <c r="E614">
        <v>2</v>
      </c>
      <c r="G614">
        <f t="shared" si="56"/>
        <v>85</v>
      </c>
      <c r="H614">
        <f t="shared" si="61"/>
        <v>85</v>
      </c>
      <c r="I614">
        <f t="shared" si="57"/>
        <v>2</v>
      </c>
      <c r="J614">
        <f t="shared" si="58"/>
        <v>168</v>
      </c>
      <c r="K614" s="16">
        <f t="shared" si="59"/>
        <v>0.97647058823529409</v>
      </c>
      <c r="L614">
        <f t="shared" si="60"/>
        <v>83</v>
      </c>
    </row>
    <row r="615" spans="1:12" x14ac:dyDescent="0.25">
      <c r="A615" t="s">
        <v>8219</v>
      </c>
      <c r="B615">
        <v>31</v>
      </c>
      <c r="D615" t="s">
        <v>8221</v>
      </c>
      <c r="E615">
        <v>22</v>
      </c>
      <c r="G615">
        <f t="shared" si="56"/>
        <v>26.5</v>
      </c>
      <c r="H615">
        <f t="shared" si="61"/>
        <v>26.5</v>
      </c>
      <c r="I615">
        <f t="shared" si="57"/>
        <v>22</v>
      </c>
      <c r="J615">
        <f t="shared" si="58"/>
        <v>31</v>
      </c>
      <c r="K615" s="16">
        <f t="shared" si="59"/>
        <v>0.16981132075471697</v>
      </c>
      <c r="L615">
        <f t="shared" si="60"/>
        <v>4.5</v>
      </c>
    </row>
    <row r="616" spans="1:12" x14ac:dyDescent="0.25">
      <c r="A616" t="s">
        <v>8219</v>
      </c>
      <c r="B616">
        <v>133</v>
      </c>
      <c r="D616" t="s">
        <v>8221</v>
      </c>
      <c r="E616">
        <v>8</v>
      </c>
      <c r="G616">
        <f t="shared" si="56"/>
        <v>70.5</v>
      </c>
      <c r="H616">
        <f t="shared" si="61"/>
        <v>70.5</v>
      </c>
      <c r="I616">
        <f t="shared" si="57"/>
        <v>8</v>
      </c>
      <c r="J616">
        <f t="shared" si="58"/>
        <v>133</v>
      </c>
      <c r="K616" s="16">
        <f t="shared" si="59"/>
        <v>0.88652482269503541</v>
      </c>
      <c r="L616">
        <f t="shared" si="60"/>
        <v>62.5</v>
      </c>
    </row>
    <row r="617" spans="1:12" x14ac:dyDescent="0.25">
      <c r="A617" t="s">
        <v>8219</v>
      </c>
      <c r="B617">
        <v>151</v>
      </c>
      <c r="D617" t="s">
        <v>8221</v>
      </c>
      <c r="E617">
        <v>6</v>
      </c>
      <c r="G617">
        <f t="shared" si="56"/>
        <v>78.5</v>
      </c>
      <c r="H617">
        <f t="shared" si="61"/>
        <v>78.5</v>
      </c>
      <c r="I617">
        <f t="shared" si="57"/>
        <v>6</v>
      </c>
      <c r="J617">
        <f t="shared" si="58"/>
        <v>151</v>
      </c>
      <c r="K617" s="16">
        <f t="shared" si="59"/>
        <v>0.92356687898089174</v>
      </c>
      <c r="L617">
        <f t="shared" si="60"/>
        <v>72.5</v>
      </c>
    </row>
    <row r="618" spans="1:12" x14ac:dyDescent="0.25">
      <c r="A618" t="s">
        <v>8219</v>
      </c>
      <c r="B618">
        <v>5</v>
      </c>
      <c r="D618" t="s">
        <v>8221</v>
      </c>
      <c r="E618">
        <v>1</v>
      </c>
      <c r="G618">
        <f t="shared" si="56"/>
        <v>3</v>
      </c>
      <c r="H618">
        <f t="shared" si="61"/>
        <v>3</v>
      </c>
      <c r="I618">
        <f t="shared" si="57"/>
        <v>1</v>
      </c>
      <c r="J618">
        <f t="shared" si="58"/>
        <v>5</v>
      </c>
      <c r="K618" s="16">
        <f t="shared" si="59"/>
        <v>0.66666666666666663</v>
      </c>
      <c r="L618">
        <f t="shared" si="60"/>
        <v>2</v>
      </c>
    </row>
    <row r="619" spans="1:12" x14ac:dyDescent="0.25">
      <c r="A619" t="s">
        <v>8219</v>
      </c>
      <c r="B619">
        <v>73</v>
      </c>
      <c r="D619" t="s">
        <v>8221</v>
      </c>
      <c r="E619">
        <v>3</v>
      </c>
      <c r="G619">
        <f t="shared" si="56"/>
        <v>38</v>
      </c>
      <c r="H619">
        <f t="shared" si="61"/>
        <v>38</v>
      </c>
      <c r="I619">
        <f t="shared" si="57"/>
        <v>3</v>
      </c>
      <c r="J619">
        <f t="shared" si="58"/>
        <v>73</v>
      </c>
      <c r="K619" s="16">
        <f t="shared" si="59"/>
        <v>0.92105263157894735</v>
      </c>
      <c r="L619">
        <f t="shared" si="60"/>
        <v>35</v>
      </c>
    </row>
    <row r="620" spans="1:12" x14ac:dyDescent="0.25">
      <c r="A620" t="s">
        <v>8219</v>
      </c>
      <c r="B620">
        <v>148</v>
      </c>
      <c r="D620" t="s">
        <v>8221</v>
      </c>
      <c r="E620">
        <v>0</v>
      </c>
      <c r="G620">
        <f t="shared" si="56"/>
        <v>74</v>
      </c>
      <c r="H620">
        <f t="shared" si="61"/>
        <v>74</v>
      </c>
      <c r="I620">
        <f t="shared" si="57"/>
        <v>0</v>
      </c>
      <c r="J620">
        <f t="shared" si="58"/>
        <v>148</v>
      </c>
      <c r="K620" s="16">
        <f t="shared" si="59"/>
        <v>1</v>
      </c>
      <c r="L620">
        <f t="shared" si="60"/>
        <v>74</v>
      </c>
    </row>
    <row r="621" spans="1:12" x14ac:dyDescent="0.25">
      <c r="A621" t="s">
        <v>8219</v>
      </c>
      <c r="B621">
        <v>93</v>
      </c>
      <c r="D621" t="s">
        <v>8221</v>
      </c>
      <c r="E621">
        <v>0</v>
      </c>
      <c r="G621">
        <f t="shared" si="56"/>
        <v>46.5</v>
      </c>
      <c r="H621">
        <f t="shared" si="61"/>
        <v>46.5</v>
      </c>
      <c r="I621">
        <f t="shared" si="57"/>
        <v>0</v>
      </c>
      <c r="J621">
        <f t="shared" si="58"/>
        <v>93</v>
      </c>
      <c r="K621" s="16">
        <f t="shared" si="59"/>
        <v>1</v>
      </c>
      <c r="L621">
        <f t="shared" si="60"/>
        <v>46.5</v>
      </c>
    </row>
    <row r="622" spans="1:12" x14ac:dyDescent="0.25">
      <c r="A622" t="s">
        <v>8219</v>
      </c>
      <c r="B622">
        <v>63</v>
      </c>
      <c r="D622" t="s">
        <v>8221</v>
      </c>
      <c r="E622">
        <v>0</v>
      </c>
      <c r="G622">
        <f t="shared" si="56"/>
        <v>31.5</v>
      </c>
      <c r="H622">
        <f t="shared" si="61"/>
        <v>31.5</v>
      </c>
      <c r="I622">
        <f t="shared" si="57"/>
        <v>0</v>
      </c>
      <c r="J622">
        <f t="shared" si="58"/>
        <v>63</v>
      </c>
      <c r="K622" s="16">
        <f t="shared" si="59"/>
        <v>1</v>
      </c>
      <c r="L622">
        <f t="shared" si="60"/>
        <v>31.5</v>
      </c>
    </row>
    <row r="623" spans="1:12" x14ac:dyDescent="0.25">
      <c r="A623" t="s">
        <v>8219</v>
      </c>
      <c r="B623">
        <v>134</v>
      </c>
      <c r="D623" t="s">
        <v>8221</v>
      </c>
      <c r="E623">
        <v>0</v>
      </c>
      <c r="G623">
        <f t="shared" si="56"/>
        <v>67</v>
      </c>
      <c r="H623">
        <f t="shared" si="61"/>
        <v>67</v>
      </c>
      <c r="I623">
        <f t="shared" si="57"/>
        <v>0</v>
      </c>
      <c r="J623">
        <f t="shared" si="58"/>
        <v>134</v>
      </c>
      <c r="K623" s="16">
        <f t="shared" si="59"/>
        <v>1</v>
      </c>
      <c r="L623">
        <f t="shared" si="60"/>
        <v>67</v>
      </c>
    </row>
    <row r="624" spans="1:12" x14ac:dyDescent="0.25">
      <c r="A624" t="s">
        <v>8219</v>
      </c>
      <c r="B624">
        <v>14</v>
      </c>
      <c r="D624" t="s">
        <v>8221</v>
      </c>
      <c r="E624">
        <v>0</v>
      </c>
      <c r="G624">
        <f t="shared" si="56"/>
        <v>7</v>
      </c>
      <c r="H624">
        <f t="shared" si="61"/>
        <v>7</v>
      </c>
      <c r="I624">
        <f t="shared" si="57"/>
        <v>0</v>
      </c>
      <c r="J624">
        <f t="shared" si="58"/>
        <v>14</v>
      </c>
      <c r="K624" s="16">
        <f t="shared" si="59"/>
        <v>1</v>
      </c>
      <c r="L624">
        <f t="shared" si="60"/>
        <v>7</v>
      </c>
    </row>
    <row r="625" spans="1:12" x14ac:dyDescent="0.25">
      <c r="A625" t="s">
        <v>8219</v>
      </c>
      <c r="B625">
        <v>78</v>
      </c>
      <c r="D625" t="s">
        <v>8221</v>
      </c>
      <c r="E625">
        <v>3</v>
      </c>
      <c r="G625">
        <f t="shared" si="56"/>
        <v>40.5</v>
      </c>
      <c r="H625">
        <f t="shared" si="61"/>
        <v>40.5</v>
      </c>
      <c r="I625">
        <f t="shared" si="57"/>
        <v>3</v>
      </c>
      <c r="J625">
        <f t="shared" si="58"/>
        <v>78</v>
      </c>
      <c r="K625" s="16">
        <f t="shared" si="59"/>
        <v>0.92592592592592593</v>
      </c>
      <c r="L625">
        <f t="shared" si="60"/>
        <v>37.5</v>
      </c>
    </row>
    <row r="626" spans="1:12" x14ac:dyDescent="0.25">
      <c r="A626" t="s">
        <v>8219</v>
      </c>
      <c r="B626">
        <v>112</v>
      </c>
      <c r="D626" t="s">
        <v>8221</v>
      </c>
      <c r="E626">
        <v>0</v>
      </c>
      <c r="G626">
        <f t="shared" si="56"/>
        <v>56</v>
      </c>
      <c r="H626">
        <f t="shared" si="61"/>
        <v>56</v>
      </c>
      <c r="I626">
        <f t="shared" si="57"/>
        <v>0</v>
      </c>
      <c r="J626">
        <f t="shared" si="58"/>
        <v>112</v>
      </c>
      <c r="K626" s="16">
        <f t="shared" si="59"/>
        <v>1</v>
      </c>
      <c r="L626">
        <f t="shared" si="60"/>
        <v>56</v>
      </c>
    </row>
    <row r="627" spans="1:12" x14ac:dyDescent="0.25">
      <c r="A627" t="s">
        <v>8219</v>
      </c>
      <c r="B627">
        <v>34</v>
      </c>
      <c r="D627" t="s">
        <v>8221</v>
      </c>
      <c r="E627">
        <v>0</v>
      </c>
      <c r="G627">
        <f t="shared" si="56"/>
        <v>17</v>
      </c>
      <c r="H627">
        <f t="shared" si="61"/>
        <v>17</v>
      </c>
      <c r="I627">
        <f t="shared" si="57"/>
        <v>0</v>
      </c>
      <c r="J627">
        <f t="shared" si="58"/>
        <v>34</v>
      </c>
      <c r="K627" s="16">
        <f t="shared" si="59"/>
        <v>1</v>
      </c>
      <c r="L627">
        <f t="shared" si="60"/>
        <v>17</v>
      </c>
    </row>
    <row r="628" spans="1:12" x14ac:dyDescent="0.25">
      <c r="A628" t="s">
        <v>8219</v>
      </c>
      <c r="B628">
        <v>19</v>
      </c>
      <c r="D628" t="s">
        <v>8221</v>
      </c>
      <c r="E628">
        <v>1</v>
      </c>
      <c r="G628">
        <f t="shared" si="56"/>
        <v>10</v>
      </c>
      <c r="H628">
        <f t="shared" si="61"/>
        <v>10</v>
      </c>
      <c r="I628">
        <f t="shared" si="57"/>
        <v>1</v>
      </c>
      <c r="J628">
        <f t="shared" si="58"/>
        <v>19</v>
      </c>
      <c r="K628" s="16">
        <f t="shared" si="59"/>
        <v>0.9</v>
      </c>
      <c r="L628">
        <f t="shared" si="60"/>
        <v>9</v>
      </c>
    </row>
    <row r="629" spans="1:12" x14ac:dyDescent="0.25">
      <c r="A629" t="s">
        <v>8219</v>
      </c>
      <c r="B629">
        <v>13</v>
      </c>
      <c r="D629" t="s">
        <v>8221</v>
      </c>
      <c r="E629">
        <v>6</v>
      </c>
      <c r="G629">
        <f t="shared" si="56"/>
        <v>9.5</v>
      </c>
      <c r="H629">
        <f t="shared" si="61"/>
        <v>9.5</v>
      </c>
      <c r="I629">
        <f t="shared" si="57"/>
        <v>6</v>
      </c>
      <c r="J629">
        <f t="shared" si="58"/>
        <v>13</v>
      </c>
      <c r="K629" s="16">
        <f t="shared" si="59"/>
        <v>0.36842105263157893</v>
      </c>
      <c r="L629">
        <f t="shared" si="60"/>
        <v>3.5</v>
      </c>
    </row>
    <row r="630" spans="1:12" x14ac:dyDescent="0.25">
      <c r="A630" t="s">
        <v>8219</v>
      </c>
      <c r="B630">
        <v>104</v>
      </c>
      <c r="D630" t="s">
        <v>8221</v>
      </c>
      <c r="E630">
        <v>1</v>
      </c>
      <c r="G630">
        <f t="shared" si="56"/>
        <v>52.5</v>
      </c>
      <c r="H630">
        <f t="shared" si="61"/>
        <v>52.5</v>
      </c>
      <c r="I630">
        <f t="shared" si="57"/>
        <v>1</v>
      </c>
      <c r="J630">
        <f t="shared" si="58"/>
        <v>104</v>
      </c>
      <c r="K630" s="16">
        <f t="shared" si="59"/>
        <v>0.98095238095238091</v>
      </c>
      <c r="L630">
        <f t="shared" si="60"/>
        <v>51.5</v>
      </c>
    </row>
    <row r="631" spans="1:12" x14ac:dyDescent="0.25">
      <c r="A631" t="s">
        <v>8219</v>
      </c>
      <c r="B631">
        <v>52</v>
      </c>
      <c r="D631" t="s">
        <v>8221</v>
      </c>
      <c r="E631">
        <v>2</v>
      </c>
      <c r="G631">
        <f t="shared" si="56"/>
        <v>27</v>
      </c>
      <c r="H631">
        <f t="shared" si="61"/>
        <v>27</v>
      </c>
      <c r="I631">
        <f t="shared" si="57"/>
        <v>2</v>
      </c>
      <c r="J631">
        <f t="shared" si="58"/>
        <v>52</v>
      </c>
      <c r="K631" s="16">
        <f t="shared" si="59"/>
        <v>0.92592592592592593</v>
      </c>
      <c r="L631">
        <f t="shared" si="60"/>
        <v>25</v>
      </c>
    </row>
    <row r="632" spans="1:12" x14ac:dyDescent="0.25">
      <c r="A632" t="s">
        <v>8219</v>
      </c>
      <c r="B632">
        <v>17</v>
      </c>
      <c r="D632" t="s">
        <v>8221</v>
      </c>
      <c r="E632">
        <v>0</v>
      </c>
      <c r="G632">
        <f t="shared" si="56"/>
        <v>8.5</v>
      </c>
      <c r="H632">
        <f t="shared" si="61"/>
        <v>8.5</v>
      </c>
      <c r="I632">
        <f t="shared" si="57"/>
        <v>0</v>
      </c>
      <c r="J632">
        <f t="shared" si="58"/>
        <v>17</v>
      </c>
      <c r="K632" s="16">
        <f t="shared" si="59"/>
        <v>1</v>
      </c>
      <c r="L632">
        <f t="shared" si="60"/>
        <v>8.5</v>
      </c>
    </row>
    <row r="633" spans="1:12" x14ac:dyDescent="0.25">
      <c r="A633" t="s">
        <v>8219</v>
      </c>
      <c r="B633">
        <v>82</v>
      </c>
      <c r="D633" t="s">
        <v>8221</v>
      </c>
      <c r="E633">
        <v>3</v>
      </c>
      <c r="G633">
        <f t="shared" si="56"/>
        <v>42.5</v>
      </c>
      <c r="H633">
        <f t="shared" si="61"/>
        <v>42.5</v>
      </c>
      <c r="I633">
        <f t="shared" si="57"/>
        <v>3</v>
      </c>
      <c r="J633">
        <f t="shared" si="58"/>
        <v>82</v>
      </c>
      <c r="K633" s="16">
        <f t="shared" si="59"/>
        <v>0.92941176470588238</v>
      </c>
      <c r="L633">
        <f t="shared" si="60"/>
        <v>39.5</v>
      </c>
    </row>
    <row r="634" spans="1:12" x14ac:dyDescent="0.25">
      <c r="A634" t="s">
        <v>8219</v>
      </c>
      <c r="B634">
        <v>73</v>
      </c>
      <c r="D634" t="s">
        <v>8221</v>
      </c>
      <c r="E634">
        <v>3</v>
      </c>
      <c r="G634">
        <f t="shared" si="56"/>
        <v>38</v>
      </c>
      <c r="H634">
        <f t="shared" si="61"/>
        <v>38</v>
      </c>
      <c r="I634">
        <f t="shared" si="57"/>
        <v>3</v>
      </c>
      <c r="J634">
        <f t="shared" si="58"/>
        <v>73</v>
      </c>
      <c r="K634" s="16">
        <f t="shared" si="59"/>
        <v>0.92105263157894735</v>
      </c>
      <c r="L634">
        <f t="shared" si="60"/>
        <v>35</v>
      </c>
    </row>
    <row r="635" spans="1:12" x14ac:dyDescent="0.25">
      <c r="A635" t="s">
        <v>8219</v>
      </c>
      <c r="B635">
        <v>158</v>
      </c>
      <c r="D635" t="s">
        <v>8221</v>
      </c>
      <c r="E635">
        <v>0</v>
      </c>
      <c r="G635">
        <f t="shared" si="56"/>
        <v>79</v>
      </c>
      <c r="H635">
        <f t="shared" si="61"/>
        <v>79</v>
      </c>
      <c r="I635">
        <f t="shared" si="57"/>
        <v>0</v>
      </c>
      <c r="J635">
        <f t="shared" si="58"/>
        <v>158</v>
      </c>
      <c r="K635" s="16">
        <f t="shared" si="59"/>
        <v>1</v>
      </c>
      <c r="L635">
        <f t="shared" si="60"/>
        <v>79</v>
      </c>
    </row>
    <row r="636" spans="1:12" x14ac:dyDescent="0.25">
      <c r="A636" t="s">
        <v>8219</v>
      </c>
      <c r="B636">
        <v>65</v>
      </c>
      <c r="D636" t="s">
        <v>8221</v>
      </c>
      <c r="E636">
        <v>6</v>
      </c>
      <c r="G636">
        <f t="shared" si="56"/>
        <v>35.5</v>
      </c>
      <c r="H636">
        <f t="shared" si="61"/>
        <v>35.5</v>
      </c>
      <c r="I636">
        <f t="shared" si="57"/>
        <v>6</v>
      </c>
      <c r="J636">
        <f t="shared" si="58"/>
        <v>65</v>
      </c>
      <c r="K636" s="16">
        <f t="shared" si="59"/>
        <v>0.83098591549295775</v>
      </c>
      <c r="L636">
        <f t="shared" si="60"/>
        <v>29.5</v>
      </c>
    </row>
    <row r="637" spans="1:12" x14ac:dyDescent="0.25">
      <c r="A637" t="s">
        <v>8219</v>
      </c>
      <c r="B637">
        <v>184</v>
      </c>
      <c r="D637" t="s">
        <v>8221</v>
      </c>
      <c r="E637">
        <v>0</v>
      </c>
      <c r="G637">
        <f t="shared" si="56"/>
        <v>92</v>
      </c>
      <c r="H637">
        <f t="shared" si="61"/>
        <v>92</v>
      </c>
      <c r="I637">
        <f t="shared" si="57"/>
        <v>0</v>
      </c>
      <c r="J637">
        <f t="shared" si="58"/>
        <v>184</v>
      </c>
      <c r="K637" s="16">
        <f t="shared" si="59"/>
        <v>1</v>
      </c>
      <c r="L637">
        <f t="shared" si="60"/>
        <v>92</v>
      </c>
    </row>
    <row r="638" spans="1:12" x14ac:dyDescent="0.25">
      <c r="A638" t="s">
        <v>8219</v>
      </c>
      <c r="B638">
        <v>34</v>
      </c>
      <c r="D638" t="s">
        <v>8221</v>
      </c>
      <c r="E638">
        <v>19</v>
      </c>
      <c r="G638">
        <f t="shared" si="56"/>
        <v>26.5</v>
      </c>
      <c r="H638">
        <f t="shared" si="61"/>
        <v>26.5</v>
      </c>
      <c r="I638">
        <f t="shared" si="57"/>
        <v>19</v>
      </c>
      <c r="J638">
        <f t="shared" si="58"/>
        <v>34</v>
      </c>
      <c r="K638" s="16">
        <f t="shared" si="59"/>
        <v>0.28301886792452829</v>
      </c>
      <c r="L638">
        <f t="shared" si="60"/>
        <v>7.5</v>
      </c>
    </row>
    <row r="639" spans="1:12" x14ac:dyDescent="0.25">
      <c r="A639" t="s">
        <v>8219</v>
      </c>
      <c r="B639">
        <v>240</v>
      </c>
      <c r="D639" t="s">
        <v>8221</v>
      </c>
      <c r="E639">
        <v>1</v>
      </c>
      <c r="G639">
        <f t="shared" si="56"/>
        <v>120.5</v>
      </c>
      <c r="H639">
        <f t="shared" si="61"/>
        <v>120.5</v>
      </c>
      <c r="I639">
        <f t="shared" si="57"/>
        <v>1</v>
      </c>
      <c r="J639">
        <f t="shared" si="58"/>
        <v>240</v>
      </c>
      <c r="K639" s="16">
        <f t="shared" si="59"/>
        <v>0.99170124481327804</v>
      </c>
      <c r="L639">
        <f t="shared" si="60"/>
        <v>119.5</v>
      </c>
    </row>
    <row r="640" spans="1:12" x14ac:dyDescent="0.25">
      <c r="A640" t="s">
        <v>8219</v>
      </c>
      <c r="B640">
        <v>113</v>
      </c>
      <c r="D640" t="s">
        <v>8221</v>
      </c>
      <c r="E640">
        <v>2</v>
      </c>
      <c r="G640">
        <f t="shared" si="56"/>
        <v>57.5</v>
      </c>
      <c r="H640">
        <f t="shared" si="61"/>
        <v>57.5</v>
      </c>
      <c r="I640">
        <f t="shared" si="57"/>
        <v>2</v>
      </c>
      <c r="J640">
        <f t="shared" si="58"/>
        <v>113</v>
      </c>
      <c r="K640" s="16">
        <f t="shared" si="59"/>
        <v>0.9652173913043478</v>
      </c>
      <c r="L640">
        <f t="shared" si="60"/>
        <v>55.5</v>
      </c>
    </row>
    <row r="641" spans="1:12" x14ac:dyDescent="0.25">
      <c r="A641" t="s">
        <v>8219</v>
      </c>
      <c r="B641">
        <v>66</v>
      </c>
      <c r="D641" t="s">
        <v>8221</v>
      </c>
      <c r="E641">
        <v>0</v>
      </c>
      <c r="G641">
        <f t="shared" si="56"/>
        <v>33</v>
      </c>
      <c r="H641">
        <f t="shared" si="61"/>
        <v>33</v>
      </c>
      <c r="I641">
        <f t="shared" si="57"/>
        <v>0</v>
      </c>
      <c r="J641">
        <f t="shared" si="58"/>
        <v>66</v>
      </c>
      <c r="K641" s="16">
        <f t="shared" si="59"/>
        <v>1</v>
      </c>
      <c r="L641">
        <f t="shared" si="60"/>
        <v>33</v>
      </c>
    </row>
    <row r="642" spans="1:12" x14ac:dyDescent="0.25">
      <c r="A642" t="s">
        <v>8219</v>
      </c>
      <c r="B642">
        <v>340</v>
      </c>
      <c r="D642" t="s">
        <v>8221</v>
      </c>
      <c r="E642">
        <v>11</v>
      </c>
      <c r="G642">
        <f t="shared" si="56"/>
        <v>175.5</v>
      </c>
      <c r="H642">
        <f t="shared" si="61"/>
        <v>175.5</v>
      </c>
      <c r="I642">
        <f t="shared" si="57"/>
        <v>11</v>
      </c>
      <c r="J642">
        <f t="shared" si="58"/>
        <v>340</v>
      </c>
      <c r="K642" s="16">
        <f t="shared" si="59"/>
        <v>0.93732193732193736</v>
      </c>
      <c r="L642">
        <f t="shared" si="60"/>
        <v>164.5</v>
      </c>
    </row>
    <row r="643" spans="1:12" x14ac:dyDescent="0.25">
      <c r="A643" t="s">
        <v>8219</v>
      </c>
      <c r="B643">
        <v>150</v>
      </c>
      <c r="D643" t="s">
        <v>8221</v>
      </c>
      <c r="E643">
        <v>0</v>
      </c>
      <c r="G643">
        <f t="shared" ref="G643:G706" si="62">AVERAGE(B643,E643)</f>
        <v>75</v>
      </c>
      <c r="H643">
        <f t="shared" si="61"/>
        <v>75</v>
      </c>
      <c r="I643">
        <f t="shared" ref="I643:I706" si="63">MIN(B643,E643)</f>
        <v>0</v>
      </c>
      <c r="J643">
        <f t="shared" ref="J643:J706" si="64">MAX(B643,E643)</f>
        <v>150</v>
      </c>
      <c r="K643" s="16">
        <f t="shared" ref="K643:K706" si="65">(B643-E643)/(B643+E643)</f>
        <v>1</v>
      </c>
      <c r="L643">
        <f t="shared" ref="L643:L706" si="66">_xlfn.STDEV.P(B643,E643)</f>
        <v>75</v>
      </c>
    </row>
    <row r="644" spans="1:12" x14ac:dyDescent="0.25">
      <c r="A644" t="s">
        <v>8219</v>
      </c>
      <c r="B644">
        <v>25</v>
      </c>
      <c r="D644" t="s">
        <v>8221</v>
      </c>
      <c r="E644">
        <v>0</v>
      </c>
      <c r="G644">
        <f t="shared" si="62"/>
        <v>12.5</v>
      </c>
      <c r="H644">
        <f t="shared" si="61"/>
        <v>12.5</v>
      </c>
      <c r="I644">
        <f t="shared" si="63"/>
        <v>0</v>
      </c>
      <c r="J644">
        <f t="shared" si="64"/>
        <v>25</v>
      </c>
      <c r="K644" s="16">
        <f t="shared" si="65"/>
        <v>1</v>
      </c>
      <c r="L644">
        <f t="shared" si="66"/>
        <v>12.5</v>
      </c>
    </row>
    <row r="645" spans="1:12" x14ac:dyDescent="0.25">
      <c r="A645" t="s">
        <v>8219</v>
      </c>
      <c r="B645">
        <v>234</v>
      </c>
      <c r="D645" t="s">
        <v>8221</v>
      </c>
      <c r="E645">
        <v>1</v>
      </c>
      <c r="G645">
        <f t="shared" si="62"/>
        <v>117.5</v>
      </c>
      <c r="H645">
        <f t="shared" si="61"/>
        <v>117.5</v>
      </c>
      <c r="I645">
        <f t="shared" si="63"/>
        <v>1</v>
      </c>
      <c r="J645">
        <f t="shared" si="64"/>
        <v>234</v>
      </c>
      <c r="K645" s="16">
        <f t="shared" si="65"/>
        <v>0.99148936170212765</v>
      </c>
      <c r="L645">
        <f t="shared" si="66"/>
        <v>116.5</v>
      </c>
    </row>
    <row r="646" spans="1:12" x14ac:dyDescent="0.25">
      <c r="A646" t="s">
        <v>8219</v>
      </c>
      <c r="B646">
        <v>2602</v>
      </c>
      <c r="D646" t="s">
        <v>8221</v>
      </c>
      <c r="E646">
        <v>3</v>
      </c>
      <c r="G646">
        <f t="shared" si="62"/>
        <v>1302.5</v>
      </c>
      <c r="H646">
        <f t="shared" si="61"/>
        <v>1302.5</v>
      </c>
      <c r="I646">
        <f t="shared" si="63"/>
        <v>3</v>
      </c>
      <c r="J646">
        <f t="shared" si="64"/>
        <v>2602</v>
      </c>
      <c r="K646" s="16">
        <f t="shared" si="65"/>
        <v>0.99769673704414585</v>
      </c>
      <c r="L646">
        <f t="shared" si="66"/>
        <v>1299.5</v>
      </c>
    </row>
    <row r="647" spans="1:12" x14ac:dyDescent="0.25">
      <c r="A647" t="s">
        <v>8219</v>
      </c>
      <c r="B647">
        <v>248</v>
      </c>
      <c r="D647" t="s">
        <v>8221</v>
      </c>
      <c r="E647">
        <v>1</v>
      </c>
      <c r="G647">
        <f t="shared" si="62"/>
        <v>124.5</v>
      </c>
      <c r="H647">
        <f t="shared" si="61"/>
        <v>124.5</v>
      </c>
      <c r="I647">
        <f t="shared" si="63"/>
        <v>1</v>
      </c>
      <c r="J647">
        <f t="shared" si="64"/>
        <v>248</v>
      </c>
      <c r="K647" s="16">
        <f t="shared" si="65"/>
        <v>0.99196787148594379</v>
      </c>
      <c r="L647">
        <f t="shared" si="66"/>
        <v>123.5</v>
      </c>
    </row>
    <row r="648" spans="1:12" x14ac:dyDescent="0.25">
      <c r="A648" t="s">
        <v>8219</v>
      </c>
      <c r="B648">
        <v>600</v>
      </c>
      <c r="D648" t="s">
        <v>8221</v>
      </c>
      <c r="E648">
        <v>15</v>
      </c>
      <c r="G648">
        <f t="shared" si="62"/>
        <v>307.5</v>
      </c>
      <c r="H648">
        <f t="shared" si="61"/>
        <v>307.5</v>
      </c>
      <c r="I648">
        <f t="shared" si="63"/>
        <v>15</v>
      </c>
      <c r="J648">
        <f t="shared" si="64"/>
        <v>600</v>
      </c>
      <c r="K648" s="16">
        <f t="shared" si="65"/>
        <v>0.95121951219512191</v>
      </c>
      <c r="L648">
        <f t="shared" si="66"/>
        <v>292.5</v>
      </c>
    </row>
    <row r="649" spans="1:12" x14ac:dyDescent="0.25">
      <c r="A649" t="s">
        <v>8219</v>
      </c>
      <c r="B649">
        <v>293</v>
      </c>
      <c r="D649" t="s">
        <v>8221</v>
      </c>
      <c r="E649">
        <v>2</v>
      </c>
      <c r="G649">
        <f t="shared" si="62"/>
        <v>147.5</v>
      </c>
      <c r="H649">
        <f t="shared" si="61"/>
        <v>147.5</v>
      </c>
      <c r="I649">
        <f t="shared" si="63"/>
        <v>2</v>
      </c>
      <c r="J649">
        <f t="shared" si="64"/>
        <v>293</v>
      </c>
      <c r="K649" s="16">
        <f t="shared" si="65"/>
        <v>0.98644067796610169</v>
      </c>
      <c r="L649">
        <f t="shared" si="66"/>
        <v>145.5</v>
      </c>
    </row>
    <row r="650" spans="1:12" x14ac:dyDescent="0.25">
      <c r="A650" t="s">
        <v>8219</v>
      </c>
      <c r="B650">
        <v>321</v>
      </c>
      <c r="D650" t="s">
        <v>8221</v>
      </c>
      <c r="E650">
        <v>1</v>
      </c>
      <c r="G650">
        <f t="shared" si="62"/>
        <v>161</v>
      </c>
      <c r="H650">
        <f t="shared" si="61"/>
        <v>161</v>
      </c>
      <c r="I650">
        <f t="shared" si="63"/>
        <v>1</v>
      </c>
      <c r="J650">
        <f t="shared" si="64"/>
        <v>321</v>
      </c>
      <c r="K650" s="16">
        <f t="shared" si="65"/>
        <v>0.99378881987577639</v>
      </c>
      <c r="L650">
        <f t="shared" si="66"/>
        <v>160</v>
      </c>
    </row>
    <row r="651" spans="1:12" x14ac:dyDescent="0.25">
      <c r="A651" t="s">
        <v>8219</v>
      </c>
      <c r="B651">
        <v>81</v>
      </c>
      <c r="D651" t="s">
        <v>8221</v>
      </c>
      <c r="E651">
        <v>1</v>
      </c>
      <c r="G651">
        <f t="shared" si="62"/>
        <v>41</v>
      </c>
      <c r="H651">
        <f t="shared" si="61"/>
        <v>41</v>
      </c>
      <c r="I651">
        <f t="shared" si="63"/>
        <v>1</v>
      </c>
      <c r="J651">
        <f t="shared" si="64"/>
        <v>81</v>
      </c>
      <c r="K651" s="16">
        <f t="shared" si="65"/>
        <v>0.97560975609756095</v>
      </c>
      <c r="L651">
        <f t="shared" si="66"/>
        <v>40</v>
      </c>
    </row>
    <row r="652" spans="1:12" x14ac:dyDescent="0.25">
      <c r="A652" t="s">
        <v>8219</v>
      </c>
      <c r="B652">
        <v>343</v>
      </c>
      <c r="D652" t="s">
        <v>8221</v>
      </c>
      <c r="E652">
        <v>0</v>
      </c>
      <c r="G652">
        <f t="shared" si="62"/>
        <v>171.5</v>
      </c>
      <c r="H652">
        <f t="shared" si="61"/>
        <v>171.5</v>
      </c>
      <c r="I652">
        <f t="shared" si="63"/>
        <v>0</v>
      </c>
      <c r="J652">
        <f t="shared" si="64"/>
        <v>343</v>
      </c>
      <c r="K652" s="16">
        <f t="shared" si="65"/>
        <v>1</v>
      </c>
      <c r="L652">
        <f t="shared" si="66"/>
        <v>171.5</v>
      </c>
    </row>
    <row r="653" spans="1:12" x14ac:dyDescent="0.25">
      <c r="A653" t="s">
        <v>8219</v>
      </c>
      <c r="B653">
        <v>336</v>
      </c>
      <c r="D653" t="s">
        <v>8221</v>
      </c>
      <c r="E653">
        <v>1</v>
      </c>
      <c r="G653">
        <f t="shared" si="62"/>
        <v>168.5</v>
      </c>
      <c r="H653">
        <f t="shared" si="61"/>
        <v>168.5</v>
      </c>
      <c r="I653">
        <f t="shared" si="63"/>
        <v>1</v>
      </c>
      <c r="J653">
        <f t="shared" si="64"/>
        <v>336</v>
      </c>
      <c r="K653" s="16">
        <f t="shared" si="65"/>
        <v>0.99406528189910981</v>
      </c>
      <c r="L653">
        <f t="shared" si="66"/>
        <v>167.5</v>
      </c>
    </row>
    <row r="654" spans="1:12" x14ac:dyDescent="0.25">
      <c r="A654" t="s">
        <v>8219</v>
      </c>
      <c r="B654">
        <v>47</v>
      </c>
      <c r="D654" t="s">
        <v>8221</v>
      </c>
      <c r="E654">
        <v>11</v>
      </c>
      <c r="G654">
        <f t="shared" si="62"/>
        <v>29</v>
      </c>
      <c r="H654">
        <f t="shared" si="61"/>
        <v>29</v>
      </c>
      <c r="I654">
        <f t="shared" si="63"/>
        <v>11</v>
      </c>
      <c r="J654">
        <f t="shared" si="64"/>
        <v>47</v>
      </c>
      <c r="K654" s="16">
        <f t="shared" si="65"/>
        <v>0.62068965517241381</v>
      </c>
      <c r="L654">
        <f t="shared" si="66"/>
        <v>18</v>
      </c>
    </row>
    <row r="655" spans="1:12" x14ac:dyDescent="0.25">
      <c r="A655" t="s">
        <v>8219</v>
      </c>
      <c r="B655">
        <v>76</v>
      </c>
      <c r="D655" t="s">
        <v>8221</v>
      </c>
      <c r="E655">
        <v>0</v>
      </c>
      <c r="G655">
        <f t="shared" si="62"/>
        <v>38</v>
      </c>
      <c r="H655">
        <f t="shared" si="61"/>
        <v>38</v>
      </c>
      <c r="I655">
        <f t="shared" si="63"/>
        <v>0</v>
      </c>
      <c r="J655">
        <f t="shared" si="64"/>
        <v>76</v>
      </c>
      <c r="K655" s="16">
        <f t="shared" si="65"/>
        <v>1</v>
      </c>
      <c r="L655">
        <f t="shared" si="66"/>
        <v>38</v>
      </c>
    </row>
    <row r="656" spans="1:12" x14ac:dyDescent="0.25">
      <c r="A656" t="s">
        <v>8219</v>
      </c>
      <c r="B656">
        <v>441</v>
      </c>
      <c r="D656" t="s">
        <v>8221</v>
      </c>
      <c r="E656">
        <v>1</v>
      </c>
      <c r="G656">
        <f t="shared" si="62"/>
        <v>221</v>
      </c>
      <c r="H656">
        <f t="shared" si="61"/>
        <v>221</v>
      </c>
      <c r="I656">
        <f t="shared" si="63"/>
        <v>1</v>
      </c>
      <c r="J656">
        <f t="shared" si="64"/>
        <v>441</v>
      </c>
      <c r="K656" s="16">
        <f t="shared" si="65"/>
        <v>0.99547511312217196</v>
      </c>
      <c r="L656">
        <f t="shared" si="66"/>
        <v>220</v>
      </c>
    </row>
    <row r="657" spans="1:12" x14ac:dyDescent="0.25">
      <c r="A657" t="s">
        <v>8219</v>
      </c>
      <c r="B657">
        <v>916</v>
      </c>
      <c r="D657" t="s">
        <v>8221</v>
      </c>
      <c r="E657">
        <v>6</v>
      </c>
      <c r="G657">
        <f t="shared" si="62"/>
        <v>461</v>
      </c>
      <c r="H657">
        <f t="shared" si="61"/>
        <v>461</v>
      </c>
      <c r="I657">
        <f t="shared" si="63"/>
        <v>6</v>
      </c>
      <c r="J657">
        <f t="shared" si="64"/>
        <v>916</v>
      </c>
      <c r="K657" s="16">
        <f t="shared" si="65"/>
        <v>0.98698481561822127</v>
      </c>
      <c r="L657">
        <f t="shared" si="66"/>
        <v>455</v>
      </c>
    </row>
    <row r="658" spans="1:12" x14ac:dyDescent="0.25">
      <c r="A658" t="s">
        <v>8219</v>
      </c>
      <c r="B658">
        <v>369</v>
      </c>
      <c r="D658" t="s">
        <v>8221</v>
      </c>
      <c r="E658">
        <v>7</v>
      </c>
      <c r="G658">
        <f t="shared" si="62"/>
        <v>188</v>
      </c>
      <c r="H658">
        <f t="shared" si="61"/>
        <v>188</v>
      </c>
      <c r="I658">
        <f t="shared" si="63"/>
        <v>7</v>
      </c>
      <c r="J658">
        <f t="shared" si="64"/>
        <v>369</v>
      </c>
      <c r="K658" s="16">
        <f t="shared" si="65"/>
        <v>0.96276595744680848</v>
      </c>
      <c r="L658">
        <f t="shared" si="66"/>
        <v>181</v>
      </c>
    </row>
    <row r="659" spans="1:12" x14ac:dyDescent="0.25">
      <c r="A659" t="s">
        <v>8219</v>
      </c>
      <c r="B659">
        <v>20242</v>
      </c>
      <c r="D659" t="s">
        <v>8221</v>
      </c>
      <c r="E659">
        <v>0</v>
      </c>
      <c r="G659">
        <f t="shared" si="62"/>
        <v>10121</v>
      </c>
      <c r="H659">
        <f t="shared" ref="H659:H722" si="67">MEDIAN(B659,E659)</f>
        <v>10121</v>
      </c>
      <c r="I659">
        <f t="shared" si="63"/>
        <v>0</v>
      </c>
      <c r="J659">
        <f t="shared" si="64"/>
        <v>20242</v>
      </c>
      <c r="K659" s="16">
        <f t="shared" si="65"/>
        <v>1</v>
      </c>
      <c r="L659">
        <f t="shared" si="66"/>
        <v>10121</v>
      </c>
    </row>
    <row r="660" spans="1:12" x14ac:dyDescent="0.25">
      <c r="A660" t="s">
        <v>8219</v>
      </c>
      <c r="B660">
        <v>71</v>
      </c>
      <c r="D660" t="s">
        <v>8221</v>
      </c>
      <c r="E660">
        <v>16</v>
      </c>
      <c r="G660">
        <f t="shared" si="62"/>
        <v>43.5</v>
      </c>
      <c r="H660">
        <f t="shared" si="67"/>
        <v>43.5</v>
      </c>
      <c r="I660">
        <f t="shared" si="63"/>
        <v>16</v>
      </c>
      <c r="J660">
        <f t="shared" si="64"/>
        <v>71</v>
      </c>
      <c r="K660" s="16">
        <f t="shared" si="65"/>
        <v>0.63218390804597702</v>
      </c>
      <c r="L660">
        <f t="shared" si="66"/>
        <v>27.5</v>
      </c>
    </row>
    <row r="661" spans="1:12" x14ac:dyDescent="0.25">
      <c r="A661" t="s">
        <v>8219</v>
      </c>
      <c r="B661">
        <v>635</v>
      </c>
      <c r="D661" t="s">
        <v>8221</v>
      </c>
      <c r="E661">
        <v>0</v>
      </c>
      <c r="G661">
        <f t="shared" si="62"/>
        <v>317.5</v>
      </c>
      <c r="H661">
        <f t="shared" si="67"/>
        <v>317.5</v>
      </c>
      <c r="I661">
        <f t="shared" si="63"/>
        <v>0</v>
      </c>
      <c r="J661">
        <f t="shared" si="64"/>
        <v>635</v>
      </c>
      <c r="K661" s="16">
        <f t="shared" si="65"/>
        <v>1</v>
      </c>
      <c r="L661">
        <f t="shared" si="66"/>
        <v>317.5</v>
      </c>
    </row>
    <row r="662" spans="1:12" x14ac:dyDescent="0.25">
      <c r="A662" t="s">
        <v>8219</v>
      </c>
      <c r="B662">
        <v>885</v>
      </c>
      <c r="D662" t="s">
        <v>8221</v>
      </c>
      <c r="E662">
        <v>0</v>
      </c>
      <c r="G662">
        <f t="shared" si="62"/>
        <v>442.5</v>
      </c>
      <c r="H662">
        <f t="shared" si="67"/>
        <v>442.5</v>
      </c>
      <c r="I662">
        <f t="shared" si="63"/>
        <v>0</v>
      </c>
      <c r="J662">
        <f t="shared" si="64"/>
        <v>885</v>
      </c>
      <c r="K662" s="16">
        <f t="shared" si="65"/>
        <v>1</v>
      </c>
      <c r="L662">
        <f t="shared" si="66"/>
        <v>442.5</v>
      </c>
    </row>
    <row r="663" spans="1:12" x14ac:dyDescent="0.25">
      <c r="A663" t="s">
        <v>8219</v>
      </c>
      <c r="B663">
        <v>329</v>
      </c>
      <c r="D663" t="s">
        <v>8221</v>
      </c>
      <c r="E663">
        <v>0</v>
      </c>
      <c r="G663">
        <f t="shared" si="62"/>
        <v>164.5</v>
      </c>
      <c r="H663">
        <f t="shared" si="67"/>
        <v>164.5</v>
      </c>
      <c r="I663">
        <f t="shared" si="63"/>
        <v>0</v>
      </c>
      <c r="J663">
        <f t="shared" si="64"/>
        <v>329</v>
      </c>
      <c r="K663" s="16">
        <f t="shared" si="65"/>
        <v>1</v>
      </c>
      <c r="L663">
        <f t="shared" si="66"/>
        <v>164.5</v>
      </c>
    </row>
    <row r="664" spans="1:12" x14ac:dyDescent="0.25">
      <c r="A664" t="s">
        <v>8219</v>
      </c>
      <c r="B664">
        <v>71</v>
      </c>
      <c r="D664" t="s">
        <v>8221</v>
      </c>
      <c r="E664">
        <v>12</v>
      </c>
      <c r="G664">
        <f t="shared" si="62"/>
        <v>41.5</v>
      </c>
      <c r="H664">
        <f t="shared" si="67"/>
        <v>41.5</v>
      </c>
      <c r="I664">
        <f t="shared" si="63"/>
        <v>12</v>
      </c>
      <c r="J664">
        <f t="shared" si="64"/>
        <v>71</v>
      </c>
      <c r="K664" s="16">
        <f t="shared" si="65"/>
        <v>0.71084337349397586</v>
      </c>
      <c r="L664">
        <f t="shared" si="66"/>
        <v>29.5</v>
      </c>
    </row>
    <row r="665" spans="1:12" x14ac:dyDescent="0.25">
      <c r="A665" t="s">
        <v>8219</v>
      </c>
      <c r="B665">
        <v>269</v>
      </c>
      <c r="D665" t="s">
        <v>8221</v>
      </c>
      <c r="E665">
        <v>1</v>
      </c>
      <c r="G665">
        <f t="shared" si="62"/>
        <v>135</v>
      </c>
      <c r="H665">
        <f t="shared" si="67"/>
        <v>135</v>
      </c>
      <c r="I665">
        <f t="shared" si="63"/>
        <v>1</v>
      </c>
      <c r="J665">
        <f t="shared" si="64"/>
        <v>269</v>
      </c>
      <c r="K665" s="16">
        <f t="shared" si="65"/>
        <v>0.99259259259259258</v>
      </c>
      <c r="L665">
        <f t="shared" si="66"/>
        <v>134</v>
      </c>
    </row>
    <row r="666" spans="1:12" x14ac:dyDescent="0.25">
      <c r="A666" t="s">
        <v>8219</v>
      </c>
      <c r="B666">
        <v>345</v>
      </c>
      <c r="D666" t="s">
        <v>8221</v>
      </c>
      <c r="E666">
        <v>3</v>
      </c>
      <c r="G666">
        <f t="shared" si="62"/>
        <v>174</v>
      </c>
      <c r="H666">
        <f t="shared" si="67"/>
        <v>174</v>
      </c>
      <c r="I666">
        <f t="shared" si="63"/>
        <v>3</v>
      </c>
      <c r="J666">
        <f t="shared" si="64"/>
        <v>345</v>
      </c>
      <c r="K666" s="16">
        <f t="shared" si="65"/>
        <v>0.98275862068965514</v>
      </c>
      <c r="L666">
        <f t="shared" si="66"/>
        <v>171</v>
      </c>
    </row>
    <row r="667" spans="1:12" x14ac:dyDescent="0.25">
      <c r="A667" t="s">
        <v>8219</v>
      </c>
      <c r="B667">
        <v>43</v>
      </c>
      <c r="D667" t="s">
        <v>8221</v>
      </c>
      <c r="E667">
        <v>1</v>
      </c>
      <c r="G667">
        <f t="shared" si="62"/>
        <v>22</v>
      </c>
      <c r="H667">
        <f t="shared" si="67"/>
        <v>22</v>
      </c>
      <c r="I667">
        <f t="shared" si="63"/>
        <v>1</v>
      </c>
      <c r="J667">
        <f t="shared" si="64"/>
        <v>43</v>
      </c>
      <c r="K667" s="16">
        <f t="shared" si="65"/>
        <v>0.95454545454545459</v>
      </c>
      <c r="L667">
        <f t="shared" si="66"/>
        <v>21</v>
      </c>
    </row>
    <row r="668" spans="1:12" x14ac:dyDescent="0.25">
      <c r="A668" t="s">
        <v>8219</v>
      </c>
      <c r="B668">
        <v>33</v>
      </c>
      <c r="D668" t="s">
        <v>8221</v>
      </c>
      <c r="E668">
        <v>4</v>
      </c>
      <c r="G668">
        <f t="shared" si="62"/>
        <v>18.5</v>
      </c>
      <c r="H668">
        <f t="shared" si="67"/>
        <v>18.5</v>
      </c>
      <c r="I668">
        <f t="shared" si="63"/>
        <v>4</v>
      </c>
      <c r="J668">
        <f t="shared" si="64"/>
        <v>33</v>
      </c>
      <c r="K668" s="16">
        <f t="shared" si="65"/>
        <v>0.78378378378378377</v>
      </c>
      <c r="L668">
        <f t="shared" si="66"/>
        <v>14.5</v>
      </c>
    </row>
    <row r="669" spans="1:12" x14ac:dyDescent="0.25">
      <c r="A669" t="s">
        <v>8219</v>
      </c>
      <c r="B669">
        <v>211</v>
      </c>
      <c r="D669" t="s">
        <v>8221</v>
      </c>
      <c r="E669">
        <v>1</v>
      </c>
      <c r="G669">
        <f t="shared" si="62"/>
        <v>106</v>
      </c>
      <c r="H669">
        <f t="shared" si="67"/>
        <v>106</v>
      </c>
      <c r="I669">
        <f t="shared" si="63"/>
        <v>1</v>
      </c>
      <c r="J669">
        <f t="shared" si="64"/>
        <v>211</v>
      </c>
      <c r="K669" s="16">
        <f t="shared" si="65"/>
        <v>0.99056603773584906</v>
      </c>
      <c r="L669">
        <f t="shared" si="66"/>
        <v>105</v>
      </c>
    </row>
    <row r="670" spans="1:12" x14ac:dyDescent="0.25">
      <c r="A670" t="s">
        <v>8219</v>
      </c>
      <c r="B670">
        <v>196</v>
      </c>
      <c r="D670" t="s">
        <v>8221</v>
      </c>
      <c r="E670">
        <v>3</v>
      </c>
      <c r="G670">
        <f t="shared" si="62"/>
        <v>99.5</v>
      </c>
      <c r="H670">
        <f t="shared" si="67"/>
        <v>99.5</v>
      </c>
      <c r="I670">
        <f t="shared" si="63"/>
        <v>3</v>
      </c>
      <c r="J670">
        <f t="shared" si="64"/>
        <v>196</v>
      </c>
      <c r="K670" s="16">
        <f t="shared" si="65"/>
        <v>0.96984924623115576</v>
      </c>
      <c r="L670">
        <f t="shared" si="66"/>
        <v>96.5</v>
      </c>
    </row>
    <row r="671" spans="1:12" x14ac:dyDescent="0.25">
      <c r="A671" t="s">
        <v>8219</v>
      </c>
      <c r="B671">
        <v>405</v>
      </c>
      <c r="D671" t="s">
        <v>8221</v>
      </c>
      <c r="E671">
        <v>1</v>
      </c>
      <c r="G671">
        <f t="shared" si="62"/>
        <v>203</v>
      </c>
      <c r="H671">
        <f t="shared" si="67"/>
        <v>203</v>
      </c>
      <c r="I671">
        <f t="shared" si="63"/>
        <v>1</v>
      </c>
      <c r="J671">
        <f t="shared" si="64"/>
        <v>405</v>
      </c>
      <c r="K671" s="16">
        <f t="shared" si="65"/>
        <v>0.99507389162561577</v>
      </c>
      <c r="L671">
        <f t="shared" si="66"/>
        <v>202</v>
      </c>
    </row>
    <row r="672" spans="1:12" x14ac:dyDescent="0.25">
      <c r="A672" t="s">
        <v>8219</v>
      </c>
      <c r="B672">
        <v>206</v>
      </c>
      <c r="D672" t="s">
        <v>8221</v>
      </c>
      <c r="E672">
        <v>0</v>
      </c>
      <c r="G672">
        <f t="shared" si="62"/>
        <v>103</v>
      </c>
      <c r="H672">
        <f t="shared" si="67"/>
        <v>103</v>
      </c>
      <c r="I672">
        <f t="shared" si="63"/>
        <v>0</v>
      </c>
      <c r="J672">
        <f t="shared" si="64"/>
        <v>206</v>
      </c>
      <c r="K672" s="16">
        <f t="shared" si="65"/>
        <v>1</v>
      </c>
      <c r="L672">
        <f t="shared" si="66"/>
        <v>103</v>
      </c>
    </row>
    <row r="673" spans="1:12" x14ac:dyDescent="0.25">
      <c r="A673" t="s">
        <v>8219</v>
      </c>
      <c r="B673">
        <v>335</v>
      </c>
      <c r="D673" t="s">
        <v>8221</v>
      </c>
      <c r="E673">
        <v>12</v>
      </c>
      <c r="G673">
        <f t="shared" si="62"/>
        <v>173.5</v>
      </c>
      <c r="H673">
        <f t="shared" si="67"/>
        <v>173.5</v>
      </c>
      <c r="I673">
        <f t="shared" si="63"/>
        <v>12</v>
      </c>
      <c r="J673">
        <f t="shared" si="64"/>
        <v>335</v>
      </c>
      <c r="K673" s="16">
        <f t="shared" si="65"/>
        <v>0.93083573487031701</v>
      </c>
      <c r="L673">
        <f t="shared" si="66"/>
        <v>161.5</v>
      </c>
    </row>
    <row r="674" spans="1:12" x14ac:dyDescent="0.25">
      <c r="A674" t="s">
        <v>8219</v>
      </c>
      <c r="B674">
        <v>215</v>
      </c>
      <c r="D674" t="s">
        <v>8221</v>
      </c>
      <c r="E674">
        <v>0</v>
      </c>
      <c r="G674">
        <f t="shared" si="62"/>
        <v>107.5</v>
      </c>
      <c r="H674">
        <f t="shared" si="67"/>
        <v>107.5</v>
      </c>
      <c r="I674">
        <f t="shared" si="63"/>
        <v>0</v>
      </c>
      <c r="J674">
        <f t="shared" si="64"/>
        <v>215</v>
      </c>
      <c r="K674" s="16">
        <f t="shared" si="65"/>
        <v>1</v>
      </c>
      <c r="L674">
        <f t="shared" si="66"/>
        <v>107.5</v>
      </c>
    </row>
    <row r="675" spans="1:12" x14ac:dyDescent="0.25">
      <c r="A675" t="s">
        <v>8219</v>
      </c>
      <c r="B675">
        <v>176</v>
      </c>
      <c r="D675" t="s">
        <v>8221</v>
      </c>
      <c r="E675">
        <v>1</v>
      </c>
      <c r="G675">
        <f t="shared" si="62"/>
        <v>88.5</v>
      </c>
      <c r="H675">
        <f t="shared" si="67"/>
        <v>88.5</v>
      </c>
      <c r="I675">
        <f t="shared" si="63"/>
        <v>1</v>
      </c>
      <c r="J675">
        <f t="shared" si="64"/>
        <v>176</v>
      </c>
      <c r="K675" s="16">
        <f t="shared" si="65"/>
        <v>0.98870056497175141</v>
      </c>
      <c r="L675">
        <f t="shared" si="66"/>
        <v>87.5</v>
      </c>
    </row>
    <row r="676" spans="1:12" x14ac:dyDescent="0.25">
      <c r="A676" t="s">
        <v>8219</v>
      </c>
      <c r="B676">
        <v>555</v>
      </c>
      <c r="D676" t="s">
        <v>8221</v>
      </c>
      <c r="E676">
        <v>0</v>
      </c>
      <c r="G676">
        <f t="shared" si="62"/>
        <v>277.5</v>
      </c>
      <c r="H676">
        <f t="shared" si="67"/>
        <v>277.5</v>
      </c>
      <c r="I676">
        <f t="shared" si="63"/>
        <v>0</v>
      </c>
      <c r="J676">
        <f t="shared" si="64"/>
        <v>555</v>
      </c>
      <c r="K676" s="16">
        <f t="shared" si="65"/>
        <v>1</v>
      </c>
      <c r="L676">
        <f t="shared" si="66"/>
        <v>277.5</v>
      </c>
    </row>
    <row r="677" spans="1:12" x14ac:dyDescent="0.25">
      <c r="A677" t="s">
        <v>8219</v>
      </c>
      <c r="B677">
        <v>116</v>
      </c>
      <c r="D677" t="s">
        <v>8221</v>
      </c>
      <c r="E677">
        <v>0</v>
      </c>
      <c r="G677">
        <f t="shared" si="62"/>
        <v>58</v>
      </c>
      <c r="H677">
        <f t="shared" si="67"/>
        <v>58</v>
      </c>
      <c r="I677">
        <f t="shared" si="63"/>
        <v>0</v>
      </c>
      <c r="J677">
        <f t="shared" si="64"/>
        <v>116</v>
      </c>
      <c r="K677" s="16">
        <f t="shared" si="65"/>
        <v>1</v>
      </c>
      <c r="L677">
        <f t="shared" si="66"/>
        <v>58</v>
      </c>
    </row>
    <row r="678" spans="1:12" x14ac:dyDescent="0.25">
      <c r="A678" t="s">
        <v>8219</v>
      </c>
      <c r="B678">
        <v>615</v>
      </c>
      <c r="D678" t="s">
        <v>8221</v>
      </c>
      <c r="E678">
        <v>2</v>
      </c>
      <c r="G678">
        <f t="shared" si="62"/>
        <v>308.5</v>
      </c>
      <c r="H678">
        <f t="shared" si="67"/>
        <v>308.5</v>
      </c>
      <c r="I678">
        <f t="shared" si="63"/>
        <v>2</v>
      </c>
      <c r="J678">
        <f t="shared" si="64"/>
        <v>615</v>
      </c>
      <c r="K678" s="16">
        <f t="shared" si="65"/>
        <v>0.99351701782820101</v>
      </c>
      <c r="L678">
        <f t="shared" si="66"/>
        <v>306.5</v>
      </c>
    </row>
    <row r="679" spans="1:12" x14ac:dyDescent="0.25">
      <c r="A679" t="s">
        <v>8219</v>
      </c>
      <c r="B679">
        <v>236</v>
      </c>
      <c r="D679" t="s">
        <v>8221</v>
      </c>
      <c r="E679">
        <v>92</v>
      </c>
      <c r="G679">
        <f t="shared" si="62"/>
        <v>164</v>
      </c>
      <c r="H679">
        <f t="shared" si="67"/>
        <v>164</v>
      </c>
      <c r="I679">
        <f t="shared" si="63"/>
        <v>92</v>
      </c>
      <c r="J679">
        <f t="shared" si="64"/>
        <v>236</v>
      </c>
      <c r="K679" s="16">
        <f t="shared" si="65"/>
        <v>0.43902439024390244</v>
      </c>
      <c r="L679">
        <f t="shared" si="66"/>
        <v>72</v>
      </c>
    </row>
    <row r="680" spans="1:12" x14ac:dyDescent="0.25">
      <c r="A680" t="s">
        <v>8219</v>
      </c>
      <c r="B680">
        <v>145</v>
      </c>
      <c r="D680" t="s">
        <v>8221</v>
      </c>
      <c r="E680">
        <v>0</v>
      </c>
      <c r="G680">
        <f t="shared" si="62"/>
        <v>72.5</v>
      </c>
      <c r="H680">
        <f t="shared" si="67"/>
        <v>72.5</v>
      </c>
      <c r="I680">
        <f t="shared" si="63"/>
        <v>0</v>
      </c>
      <c r="J680">
        <f t="shared" si="64"/>
        <v>145</v>
      </c>
      <c r="K680" s="16">
        <f t="shared" si="65"/>
        <v>1</v>
      </c>
      <c r="L680">
        <f t="shared" si="66"/>
        <v>72.5</v>
      </c>
    </row>
    <row r="681" spans="1:12" x14ac:dyDescent="0.25">
      <c r="A681" t="s">
        <v>8219</v>
      </c>
      <c r="B681">
        <v>167</v>
      </c>
      <c r="D681" t="s">
        <v>8221</v>
      </c>
      <c r="E681">
        <v>3</v>
      </c>
      <c r="G681">
        <f t="shared" si="62"/>
        <v>85</v>
      </c>
      <c r="H681">
        <f t="shared" si="67"/>
        <v>85</v>
      </c>
      <c r="I681">
        <f t="shared" si="63"/>
        <v>3</v>
      </c>
      <c r="J681">
        <f t="shared" si="64"/>
        <v>167</v>
      </c>
      <c r="K681" s="16">
        <f t="shared" si="65"/>
        <v>0.96470588235294119</v>
      </c>
      <c r="L681">
        <f t="shared" si="66"/>
        <v>82</v>
      </c>
    </row>
    <row r="682" spans="1:12" x14ac:dyDescent="0.25">
      <c r="A682" t="s">
        <v>8219</v>
      </c>
      <c r="B682">
        <v>235</v>
      </c>
      <c r="D682" t="s">
        <v>8221</v>
      </c>
      <c r="E682">
        <v>10</v>
      </c>
      <c r="G682">
        <f t="shared" si="62"/>
        <v>122.5</v>
      </c>
      <c r="H682">
        <f t="shared" si="67"/>
        <v>122.5</v>
      </c>
      <c r="I682">
        <f t="shared" si="63"/>
        <v>10</v>
      </c>
      <c r="J682">
        <f t="shared" si="64"/>
        <v>235</v>
      </c>
      <c r="K682" s="16">
        <f t="shared" si="65"/>
        <v>0.91836734693877553</v>
      </c>
      <c r="L682">
        <f t="shared" si="66"/>
        <v>112.5</v>
      </c>
    </row>
    <row r="683" spans="1:12" x14ac:dyDescent="0.25">
      <c r="A683" t="s">
        <v>8219</v>
      </c>
      <c r="B683">
        <v>452</v>
      </c>
      <c r="D683" t="s">
        <v>8221</v>
      </c>
      <c r="E683">
        <v>7</v>
      </c>
      <c r="G683">
        <f t="shared" si="62"/>
        <v>229.5</v>
      </c>
      <c r="H683">
        <f t="shared" si="67"/>
        <v>229.5</v>
      </c>
      <c r="I683">
        <f t="shared" si="63"/>
        <v>7</v>
      </c>
      <c r="J683">
        <f t="shared" si="64"/>
        <v>452</v>
      </c>
      <c r="K683" s="16">
        <f t="shared" si="65"/>
        <v>0.9694989106753813</v>
      </c>
      <c r="L683">
        <f t="shared" si="66"/>
        <v>222.5</v>
      </c>
    </row>
    <row r="684" spans="1:12" x14ac:dyDescent="0.25">
      <c r="A684" t="s">
        <v>8219</v>
      </c>
      <c r="B684">
        <v>241</v>
      </c>
      <c r="D684" t="s">
        <v>8221</v>
      </c>
      <c r="E684">
        <v>3</v>
      </c>
      <c r="G684">
        <f t="shared" si="62"/>
        <v>122</v>
      </c>
      <c r="H684">
        <f t="shared" si="67"/>
        <v>122</v>
      </c>
      <c r="I684">
        <f t="shared" si="63"/>
        <v>3</v>
      </c>
      <c r="J684">
        <f t="shared" si="64"/>
        <v>241</v>
      </c>
      <c r="K684" s="16">
        <f t="shared" si="65"/>
        <v>0.97540983606557374</v>
      </c>
      <c r="L684">
        <f t="shared" si="66"/>
        <v>119</v>
      </c>
    </row>
    <row r="685" spans="1:12" x14ac:dyDescent="0.25">
      <c r="A685" t="s">
        <v>8219</v>
      </c>
      <c r="B685">
        <v>28</v>
      </c>
      <c r="D685" t="s">
        <v>8221</v>
      </c>
      <c r="E685">
        <v>0</v>
      </c>
      <c r="G685">
        <f t="shared" si="62"/>
        <v>14</v>
      </c>
      <c r="H685">
        <f t="shared" si="67"/>
        <v>14</v>
      </c>
      <c r="I685">
        <f t="shared" si="63"/>
        <v>0</v>
      </c>
      <c r="J685">
        <f t="shared" si="64"/>
        <v>28</v>
      </c>
      <c r="K685" s="16">
        <f t="shared" si="65"/>
        <v>1</v>
      </c>
      <c r="L685">
        <f t="shared" si="66"/>
        <v>14</v>
      </c>
    </row>
    <row r="686" spans="1:12" x14ac:dyDescent="0.25">
      <c r="A686" t="s">
        <v>8219</v>
      </c>
      <c r="B686">
        <v>140</v>
      </c>
      <c r="D686" t="s">
        <v>8221</v>
      </c>
      <c r="E686">
        <v>1</v>
      </c>
      <c r="G686">
        <f t="shared" si="62"/>
        <v>70.5</v>
      </c>
      <c r="H686">
        <f t="shared" si="67"/>
        <v>70.5</v>
      </c>
      <c r="I686">
        <f t="shared" si="63"/>
        <v>1</v>
      </c>
      <c r="J686">
        <f t="shared" si="64"/>
        <v>140</v>
      </c>
      <c r="K686" s="16">
        <f t="shared" si="65"/>
        <v>0.98581560283687941</v>
      </c>
      <c r="L686">
        <f t="shared" si="66"/>
        <v>69.5</v>
      </c>
    </row>
    <row r="687" spans="1:12" x14ac:dyDescent="0.25">
      <c r="A687" t="s">
        <v>8219</v>
      </c>
      <c r="B687">
        <v>280</v>
      </c>
      <c r="D687" t="s">
        <v>8221</v>
      </c>
      <c r="E687">
        <v>0</v>
      </c>
      <c r="G687">
        <f t="shared" si="62"/>
        <v>140</v>
      </c>
      <c r="H687">
        <f t="shared" si="67"/>
        <v>140</v>
      </c>
      <c r="I687">
        <f t="shared" si="63"/>
        <v>0</v>
      </c>
      <c r="J687">
        <f t="shared" si="64"/>
        <v>280</v>
      </c>
      <c r="K687" s="16">
        <f t="shared" si="65"/>
        <v>1</v>
      </c>
      <c r="L687">
        <f t="shared" si="66"/>
        <v>140</v>
      </c>
    </row>
    <row r="688" spans="1:12" x14ac:dyDescent="0.25">
      <c r="A688" t="s">
        <v>8219</v>
      </c>
      <c r="B688">
        <v>70</v>
      </c>
      <c r="D688" t="s">
        <v>8221</v>
      </c>
      <c r="E688">
        <v>9</v>
      </c>
      <c r="G688">
        <f t="shared" si="62"/>
        <v>39.5</v>
      </c>
      <c r="H688">
        <f t="shared" si="67"/>
        <v>39.5</v>
      </c>
      <c r="I688">
        <f t="shared" si="63"/>
        <v>9</v>
      </c>
      <c r="J688">
        <f t="shared" si="64"/>
        <v>70</v>
      </c>
      <c r="K688" s="16">
        <f t="shared" si="65"/>
        <v>0.77215189873417722</v>
      </c>
      <c r="L688">
        <f t="shared" si="66"/>
        <v>30.5</v>
      </c>
    </row>
    <row r="689" spans="1:12" x14ac:dyDescent="0.25">
      <c r="A689" t="s">
        <v>8219</v>
      </c>
      <c r="B689">
        <v>160</v>
      </c>
      <c r="D689" t="s">
        <v>8221</v>
      </c>
      <c r="E689">
        <v>2</v>
      </c>
      <c r="G689">
        <f t="shared" si="62"/>
        <v>81</v>
      </c>
      <c r="H689">
        <f t="shared" si="67"/>
        <v>81</v>
      </c>
      <c r="I689">
        <f t="shared" si="63"/>
        <v>2</v>
      </c>
      <c r="J689">
        <f t="shared" si="64"/>
        <v>160</v>
      </c>
      <c r="K689" s="16">
        <f t="shared" si="65"/>
        <v>0.97530864197530864</v>
      </c>
      <c r="L689">
        <f t="shared" si="66"/>
        <v>79</v>
      </c>
    </row>
    <row r="690" spans="1:12" x14ac:dyDescent="0.25">
      <c r="A690" t="s">
        <v>8219</v>
      </c>
      <c r="B690">
        <v>141</v>
      </c>
      <c r="D690" t="s">
        <v>8221</v>
      </c>
      <c r="E690">
        <v>1</v>
      </c>
      <c r="G690">
        <f t="shared" si="62"/>
        <v>71</v>
      </c>
      <c r="H690">
        <f t="shared" si="67"/>
        <v>71</v>
      </c>
      <c r="I690">
        <f t="shared" si="63"/>
        <v>1</v>
      </c>
      <c r="J690">
        <f t="shared" si="64"/>
        <v>141</v>
      </c>
      <c r="K690" s="16">
        <f t="shared" si="65"/>
        <v>0.9859154929577465</v>
      </c>
      <c r="L690">
        <f t="shared" si="66"/>
        <v>70</v>
      </c>
    </row>
    <row r="691" spans="1:12" x14ac:dyDescent="0.25">
      <c r="A691" t="s">
        <v>8219</v>
      </c>
      <c r="B691">
        <v>874</v>
      </c>
      <c r="D691" t="s">
        <v>8221</v>
      </c>
      <c r="E691">
        <v>2</v>
      </c>
      <c r="G691">
        <f t="shared" si="62"/>
        <v>438</v>
      </c>
      <c r="H691">
        <f t="shared" si="67"/>
        <v>438</v>
      </c>
      <c r="I691">
        <f t="shared" si="63"/>
        <v>2</v>
      </c>
      <c r="J691">
        <f t="shared" si="64"/>
        <v>874</v>
      </c>
      <c r="K691" s="16">
        <f t="shared" si="65"/>
        <v>0.99543378995433784</v>
      </c>
      <c r="L691">
        <f t="shared" si="66"/>
        <v>436</v>
      </c>
    </row>
    <row r="692" spans="1:12" x14ac:dyDescent="0.25">
      <c r="A692" t="s">
        <v>8219</v>
      </c>
      <c r="B692">
        <v>73</v>
      </c>
      <c r="D692" t="s">
        <v>8221</v>
      </c>
      <c r="E692">
        <v>11</v>
      </c>
      <c r="G692">
        <f t="shared" si="62"/>
        <v>42</v>
      </c>
      <c r="H692">
        <f t="shared" si="67"/>
        <v>42</v>
      </c>
      <c r="I692">
        <f t="shared" si="63"/>
        <v>11</v>
      </c>
      <c r="J692">
        <f t="shared" si="64"/>
        <v>73</v>
      </c>
      <c r="K692" s="16">
        <f t="shared" si="65"/>
        <v>0.73809523809523814</v>
      </c>
      <c r="L692">
        <f t="shared" si="66"/>
        <v>31</v>
      </c>
    </row>
    <row r="693" spans="1:12" x14ac:dyDescent="0.25">
      <c r="A693" t="s">
        <v>8219</v>
      </c>
      <c r="B693">
        <v>294</v>
      </c>
      <c r="D693" t="s">
        <v>8221</v>
      </c>
      <c r="E693">
        <v>0</v>
      </c>
      <c r="G693">
        <f t="shared" si="62"/>
        <v>147</v>
      </c>
      <c r="H693">
        <f t="shared" si="67"/>
        <v>147</v>
      </c>
      <c r="I693">
        <f t="shared" si="63"/>
        <v>0</v>
      </c>
      <c r="J693">
        <f t="shared" si="64"/>
        <v>294</v>
      </c>
      <c r="K693" s="16">
        <f t="shared" si="65"/>
        <v>1</v>
      </c>
      <c r="L693">
        <f t="shared" si="66"/>
        <v>147</v>
      </c>
    </row>
    <row r="694" spans="1:12" x14ac:dyDescent="0.25">
      <c r="A694" t="s">
        <v>8219</v>
      </c>
      <c r="B694">
        <v>740</v>
      </c>
      <c r="D694" t="s">
        <v>8221</v>
      </c>
      <c r="E694">
        <v>0</v>
      </c>
      <c r="G694">
        <f t="shared" si="62"/>
        <v>370</v>
      </c>
      <c r="H694">
        <f t="shared" si="67"/>
        <v>370</v>
      </c>
      <c r="I694">
        <f t="shared" si="63"/>
        <v>0</v>
      </c>
      <c r="J694">
        <f t="shared" si="64"/>
        <v>740</v>
      </c>
      <c r="K694" s="16">
        <f t="shared" si="65"/>
        <v>1</v>
      </c>
      <c r="L694">
        <f t="shared" si="66"/>
        <v>370</v>
      </c>
    </row>
    <row r="695" spans="1:12" x14ac:dyDescent="0.25">
      <c r="A695" t="s">
        <v>8219</v>
      </c>
      <c r="B695">
        <v>369</v>
      </c>
      <c r="D695" t="s">
        <v>8221</v>
      </c>
      <c r="E695">
        <v>9</v>
      </c>
      <c r="G695">
        <f t="shared" si="62"/>
        <v>189</v>
      </c>
      <c r="H695">
        <f t="shared" si="67"/>
        <v>189</v>
      </c>
      <c r="I695">
        <f t="shared" si="63"/>
        <v>9</v>
      </c>
      <c r="J695">
        <f t="shared" si="64"/>
        <v>369</v>
      </c>
      <c r="K695" s="16">
        <f t="shared" si="65"/>
        <v>0.95238095238095233</v>
      </c>
      <c r="L695">
        <f t="shared" si="66"/>
        <v>180</v>
      </c>
    </row>
    <row r="696" spans="1:12" x14ac:dyDescent="0.25">
      <c r="A696" t="s">
        <v>8219</v>
      </c>
      <c r="B696">
        <v>110</v>
      </c>
      <c r="D696" t="s">
        <v>8221</v>
      </c>
      <c r="E696">
        <v>0</v>
      </c>
      <c r="G696">
        <f t="shared" si="62"/>
        <v>55</v>
      </c>
      <c r="H696">
        <f t="shared" si="67"/>
        <v>55</v>
      </c>
      <c r="I696">
        <f t="shared" si="63"/>
        <v>0</v>
      </c>
      <c r="J696">
        <f t="shared" si="64"/>
        <v>110</v>
      </c>
      <c r="K696" s="16">
        <f t="shared" si="65"/>
        <v>1</v>
      </c>
      <c r="L696">
        <f t="shared" si="66"/>
        <v>55</v>
      </c>
    </row>
    <row r="697" spans="1:12" x14ac:dyDescent="0.25">
      <c r="A697" t="s">
        <v>8219</v>
      </c>
      <c r="B697">
        <v>455</v>
      </c>
      <c r="D697" t="s">
        <v>8221</v>
      </c>
      <c r="E697">
        <v>4</v>
      </c>
      <c r="G697">
        <f t="shared" si="62"/>
        <v>229.5</v>
      </c>
      <c r="H697">
        <f t="shared" si="67"/>
        <v>229.5</v>
      </c>
      <c r="I697">
        <f t="shared" si="63"/>
        <v>4</v>
      </c>
      <c r="J697">
        <f t="shared" si="64"/>
        <v>455</v>
      </c>
      <c r="K697" s="16">
        <f t="shared" si="65"/>
        <v>0.98257080610021785</v>
      </c>
      <c r="L697">
        <f t="shared" si="66"/>
        <v>225.5</v>
      </c>
    </row>
    <row r="698" spans="1:12" x14ac:dyDescent="0.25">
      <c r="A698" t="s">
        <v>8219</v>
      </c>
      <c r="B698">
        <v>224</v>
      </c>
      <c r="D698" t="s">
        <v>8221</v>
      </c>
      <c r="E698">
        <v>1</v>
      </c>
      <c r="G698">
        <f t="shared" si="62"/>
        <v>112.5</v>
      </c>
      <c r="H698">
        <f t="shared" si="67"/>
        <v>112.5</v>
      </c>
      <c r="I698">
        <f t="shared" si="63"/>
        <v>1</v>
      </c>
      <c r="J698">
        <f t="shared" si="64"/>
        <v>224</v>
      </c>
      <c r="K698" s="16">
        <f t="shared" si="65"/>
        <v>0.99111111111111116</v>
      </c>
      <c r="L698">
        <f t="shared" si="66"/>
        <v>111.5</v>
      </c>
    </row>
    <row r="699" spans="1:12" x14ac:dyDescent="0.25">
      <c r="A699" t="s">
        <v>8219</v>
      </c>
      <c r="B699">
        <v>46</v>
      </c>
      <c r="D699" t="s">
        <v>8221</v>
      </c>
      <c r="E699">
        <v>2</v>
      </c>
      <c r="G699">
        <f t="shared" si="62"/>
        <v>24</v>
      </c>
      <c r="H699">
        <f t="shared" si="67"/>
        <v>24</v>
      </c>
      <c r="I699">
        <f t="shared" si="63"/>
        <v>2</v>
      </c>
      <c r="J699">
        <f t="shared" si="64"/>
        <v>46</v>
      </c>
      <c r="K699" s="16">
        <f t="shared" si="65"/>
        <v>0.91666666666666663</v>
      </c>
      <c r="L699">
        <f t="shared" si="66"/>
        <v>22</v>
      </c>
    </row>
    <row r="700" spans="1:12" x14ac:dyDescent="0.25">
      <c r="A700" t="s">
        <v>8219</v>
      </c>
      <c r="B700">
        <v>284</v>
      </c>
      <c r="D700" t="s">
        <v>8221</v>
      </c>
      <c r="E700">
        <v>0</v>
      </c>
      <c r="G700">
        <f t="shared" si="62"/>
        <v>142</v>
      </c>
      <c r="H700">
        <f t="shared" si="67"/>
        <v>142</v>
      </c>
      <c r="I700">
        <f t="shared" si="63"/>
        <v>0</v>
      </c>
      <c r="J700">
        <f t="shared" si="64"/>
        <v>284</v>
      </c>
      <c r="K700" s="16">
        <f t="shared" si="65"/>
        <v>1</v>
      </c>
      <c r="L700">
        <f t="shared" si="66"/>
        <v>142</v>
      </c>
    </row>
    <row r="701" spans="1:12" x14ac:dyDescent="0.25">
      <c r="A701" t="s">
        <v>8219</v>
      </c>
      <c r="B701">
        <v>98</v>
      </c>
      <c r="D701" t="s">
        <v>8221</v>
      </c>
      <c r="E701">
        <v>1</v>
      </c>
      <c r="G701">
        <f t="shared" si="62"/>
        <v>49.5</v>
      </c>
      <c r="H701">
        <f t="shared" si="67"/>
        <v>49.5</v>
      </c>
      <c r="I701">
        <f t="shared" si="63"/>
        <v>1</v>
      </c>
      <c r="J701">
        <f t="shared" si="64"/>
        <v>98</v>
      </c>
      <c r="K701" s="16">
        <f t="shared" si="65"/>
        <v>0.97979797979797978</v>
      </c>
      <c r="L701">
        <f t="shared" si="66"/>
        <v>48.5</v>
      </c>
    </row>
    <row r="702" spans="1:12" x14ac:dyDescent="0.25">
      <c r="A702" t="s">
        <v>8219</v>
      </c>
      <c r="B702">
        <v>56</v>
      </c>
      <c r="D702" t="s">
        <v>8221</v>
      </c>
      <c r="E702">
        <v>17</v>
      </c>
      <c r="G702">
        <f t="shared" si="62"/>
        <v>36.5</v>
      </c>
      <c r="H702">
        <f t="shared" si="67"/>
        <v>36.5</v>
      </c>
      <c r="I702">
        <f t="shared" si="63"/>
        <v>17</v>
      </c>
      <c r="J702">
        <f t="shared" si="64"/>
        <v>56</v>
      </c>
      <c r="K702" s="16">
        <f t="shared" si="65"/>
        <v>0.53424657534246578</v>
      </c>
      <c r="L702">
        <f t="shared" si="66"/>
        <v>19.5</v>
      </c>
    </row>
    <row r="703" spans="1:12" x14ac:dyDescent="0.25">
      <c r="A703" t="s">
        <v>8219</v>
      </c>
      <c r="B703">
        <v>32</v>
      </c>
      <c r="D703" t="s">
        <v>8221</v>
      </c>
      <c r="E703">
        <v>2</v>
      </c>
      <c r="G703">
        <f t="shared" si="62"/>
        <v>17</v>
      </c>
      <c r="H703">
        <f t="shared" si="67"/>
        <v>17</v>
      </c>
      <c r="I703">
        <f t="shared" si="63"/>
        <v>2</v>
      </c>
      <c r="J703">
        <f t="shared" si="64"/>
        <v>32</v>
      </c>
      <c r="K703" s="16">
        <f t="shared" si="65"/>
        <v>0.88235294117647056</v>
      </c>
      <c r="L703">
        <f t="shared" si="66"/>
        <v>15</v>
      </c>
    </row>
    <row r="704" spans="1:12" x14ac:dyDescent="0.25">
      <c r="A704" t="s">
        <v>8219</v>
      </c>
      <c r="B704">
        <v>30</v>
      </c>
      <c r="D704" t="s">
        <v>8221</v>
      </c>
      <c r="E704">
        <v>3</v>
      </c>
      <c r="G704">
        <f t="shared" si="62"/>
        <v>16.5</v>
      </c>
      <c r="H704">
        <f t="shared" si="67"/>
        <v>16.5</v>
      </c>
      <c r="I704">
        <f t="shared" si="63"/>
        <v>3</v>
      </c>
      <c r="J704">
        <f t="shared" si="64"/>
        <v>30</v>
      </c>
      <c r="K704" s="16">
        <f t="shared" si="65"/>
        <v>0.81818181818181823</v>
      </c>
      <c r="L704">
        <f t="shared" si="66"/>
        <v>13.5</v>
      </c>
    </row>
    <row r="705" spans="1:12" x14ac:dyDescent="0.25">
      <c r="A705" t="s">
        <v>8219</v>
      </c>
      <c r="B705">
        <v>70</v>
      </c>
      <c r="D705" t="s">
        <v>8221</v>
      </c>
      <c r="E705">
        <v>41</v>
      </c>
      <c r="G705">
        <f t="shared" si="62"/>
        <v>55.5</v>
      </c>
      <c r="H705">
        <f t="shared" si="67"/>
        <v>55.5</v>
      </c>
      <c r="I705">
        <f t="shared" si="63"/>
        <v>41</v>
      </c>
      <c r="J705">
        <f t="shared" si="64"/>
        <v>70</v>
      </c>
      <c r="K705" s="16">
        <f t="shared" si="65"/>
        <v>0.26126126126126126</v>
      </c>
      <c r="L705">
        <f t="shared" si="66"/>
        <v>14.5</v>
      </c>
    </row>
    <row r="706" spans="1:12" x14ac:dyDescent="0.25">
      <c r="A706" t="s">
        <v>8219</v>
      </c>
      <c r="B706">
        <v>44</v>
      </c>
      <c r="D706" t="s">
        <v>8221</v>
      </c>
      <c r="E706">
        <v>2</v>
      </c>
      <c r="G706">
        <f t="shared" si="62"/>
        <v>23</v>
      </c>
      <c r="H706">
        <f t="shared" si="67"/>
        <v>23</v>
      </c>
      <c r="I706">
        <f t="shared" si="63"/>
        <v>2</v>
      </c>
      <c r="J706">
        <f t="shared" si="64"/>
        <v>44</v>
      </c>
      <c r="K706" s="16">
        <f t="shared" si="65"/>
        <v>0.91304347826086951</v>
      </c>
      <c r="L706">
        <f t="shared" si="66"/>
        <v>21</v>
      </c>
    </row>
    <row r="707" spans="1:12" x14ac:dyDescent="0.25">
      <c r="A707" t="s">
        <v>8219</v>
      </c>
      <c r="B707">
        <v>92</v>
      </c>
      <c r="D707" t="s">
        <v>8221</v>
      </c>
      <c r="E707">
        <v>3</v>
      </c>
      <c r="G707">
        <f t="shared" ref="G707:G770" si="68">AVERAGE(B707,E707)</f>
        <v>47.5</v>
      </c>
      <c r="H707">
        <f t="shared" si="67"/>
        <v>47.5</v>
      </c>
      <c r="I707">
        <f t="shared" ref="I707:I770" si="69">MIN(B707,E707)</f>
        <v>3</v>
      </c>
      <c r="J707">
        <f t="shared" ref="J707:J770" si="70">MAX(B707,E707)</f>
        <v>92</v>
      </c>
      <c r="K707" s="16">
        <f t="shared" ref="K707:K770" si="71">(B707-E707)/(B707+E707)</f>
        <v>0.93684210526315792</v>
      </c>
      <c r="L707">
        <f t="shared" ref="L707:L770" si="72">_xlfn.STDEV.P(B707,E707)</f>
        <v>44.5</v>
      </c>
    </row>
    <row r="708" spans="1:12" x14ac:dyDescent="0.25">
      <c r="A708" t="s">
        <v>8219</v>
      </c>
      <c r="B708">
        <v>205</v>
      </c>
      <c r="D708" t="s">
        <v>8221</v>
      </c>
      <c r="E708">
        <v>8</v>
      </c>
      <c r="G708">
        <f t="shared" si="68"/>
        <v>106.5</v>
      </c>
      <c r="H708">
        <f t="shared" si="67"/>
        <v>106.5</v>
      </c>
      <c r="I708">
        <f t="shared" si="69"/>
        <v>8</v>
      </c>
      <c r="J708">
        <f t="shared" si="70"/>
        <v>205</v>
      </c>
      <c r="K708" s="16">
        <f t="shared" si="71"/>
        <v>0.92488262910798125</v>
      </c>
      <c r="L708">
        <f t="shared" si="72"/>
        <v>98.5</v>
      </c>
    </row>
    <row r="709" spans="1:12" x14ac:dyDescent="0.25">
      <c r="A709" t="s">
        <v>8219</v>
      </c>
      <c r="B709">
        <v>23</v>
      </c>
      <c r="D709" t="s">
        <v>8221</v>
      </c>
      <c r="E709">
        <v>0</v>
      </c>
      <c r="G709">
        <f t="shared" si="68"/>
        <v>11.5</v>
      </c>
      <c r="H709">
        <f t="shared" si="67"/>
        <v>11.5</v>
      </c>
      <c r="I709">
        <f t="shared" si="69"/>
        <v>0</v>
      </c>
      <c r="J709">
        <f t="shared" si="70"/>
        <v>23</v>
      </c>
      <c r="K709" s="16">
        <f t="shared" si="71"/>
        <v>1</v>
      </c>
      <c r="L709">
        <f t="shared" si="72"/>
        <v>11.5</v>
      </c>
    </row>
    <row r="710" spans="1:12" x14ac:dyDescent="0.25">
      <c r="A710" t="s">
        <v>8219</v>
      </c>
      <c r="B710">
        <v>4</v>
      </c>
      <c r="D710" t="s">
        <v>8221</v>
      </c>
      <c r="E710">
        <v>1</v>
      </c>
      <c r="G710">
        <f t="shared" si="68"/>
        <v>2.5</v>
      </c>
      <c r="H710">
        <f t="shared" si="67"/>
        <v>2.5</v>
      </c>
      <c r="I710">
        <f t="shared" si="69"/>
        <v>1</v>
      </c>
      <c r="J710">
        <f t="shared" si="70"/>
        <v>4</v>
      </c>
      <c r="K710" s="16">
        <f t="shared" si="71"/>
        <v>0.6</v>
      </c>
      <c r="L710">
        <f t="shared" si="72"/>
        <v>1.5</v>
      </c>
    </row>
    <row r="711" spans="1:12" x14ac:dyDescent="0.25">
      <c r="A711" t="s">
        <v>8219</v>
      </c>
      <c r="B711">
        <v>112</v>
      </c>
      <c r="D711" t="s">
        <v>8221</v>
      </c>
      <c r="E711">
        <v>3</v>
      </c>
      <c r="G711">
        <f t="shared" si="68"/>
        <v>57.5</v>
      </c>
      <c r="H711">
        <f t="shared" si="67"/>
        <v>57.5</v>
      </c>
      <c r="I711">
        <f t="shared" si="69"/>
        <v>3</v>
      </c>
      <c r="J711">
        <f t="shared" si="70"/>
        <v>112</v>
      </c>
      <c r="K711" s="16">
        <f t="shared" si="71"/>
        <v>0.94782608695652171</v>
      </c>
      <c r="L711">
        <f t="shared" si="72"/>
        <v>54.5</v>
      </c>
    </row>
    <row r="712" spans="1:12" x14ac:dyDescent="0.25">
      <c r="A712" t="s">
        <v>8219</v>
      </c>
      <c r="B712">
        <v>27</v>
      </c>
      <c r="D712" t="s">
        <v>8221</v>
      </c>
      <c r="E712">
        <v>4</v>
      </c>
      <c r="G712">
        <f t="shared" si="68"/>
        <v>15.5</v>
      </c>
      <c r="H712">
        <f t="shared" si="67"/>
        <v>15.5</v>
      </c>
      <c r="I712">
        <f t="shared" si="69"/>
        <v>4</v>
      </c>
      <c r="J712">
        <f t="shared" si="70"/>
        <v>27</v>
      </c>
      <c r="K712" s="16">
        <f t="shared" si="71"/>
        <v>0.74193548387096775</v>
      </c>
      <c r="L712">
        <f t="shared" si="72"/>
        <v>11.5</v>
      </c>
    </row>
    <row r="713" spans="1:12" x14ac:dyDescent="0.25">
      <c r="A713" t="s">
        <v>8219</v>
      </c>
      <c r="B713">
        <v>11</v>
      </c>
      <c r="D713" t="s">
        <v>8221</v>
      </c>
      <c r="E713">
        <v>9</v>
      </c>
      <c r="G713">
        <f t="shared" si="68"/>
        <v>10</v>
      </c>
      <c r="H713">
        <f t="shared" si="67"/>
        <v>10</v>
      </c>
      <c r="I713">
        <f t="shared" si="69"/>
        <v>9</v>
      </c>
      <c r="J713">
        <f t="shared" si="70"/>
        <v>11</v>
      </c>
      <c r="K713" s="16">
        <f t="shared" si="71"/>
        <v>0.1</v>
      </c>
      <c r="L713">
        <f t="shared" si="72"/>
        <v>1</v>
      </c>
    </row>
    <row r="714" spans="1:12" x14ac:dyDescent="0.25">
      <c r="A714" t="s">
        <v>8219</v>
      </c>
      <c r="B714">
        <v>26</v>
      </c>
      <c r="D714" t="s">
        <v>8221</v>
      </c>
      <c r="E714">
        <v>16</v>
      </c>
      <c r="G714">
        <f t="shared" si="68"/>
        <v>21</v>
      </c>
      <c r="H714">
        <f t="shared" si="67"/>
        <v>21</v>
      </c>
      <c r="I714">
        <f t="shared" si="69"/>
        <v>16</v>
      </c>
      <c r="J714">
        <f t="shared" si="70"/>
        <v>26</v>
      </c>
      <c r="K714" s="16">
        <f t="shared" si="71"/>
        <v>0.23809523809523808</v>
      </c>
      <c r="L714">
        <f t="shared" si="72"/>
        <v>5</v>
      </c>
    </row>
    <row r="715" spans="1:12" x14ac:dyDescent="0.25">
      <c r="A715" t="s">
        <v>8219</v>
      </c>
      <c r="B715">
        <v>77</v>
      </c>
      <c r="D715" t="s">
        <v>8221</v>
      </c>
      <c r="E715">
        <v>1</v>
      </c>
      <c r="G715">
        <f t="shared" si="68"/>
        <v>39</v>
      </c>
      <c r="H715">
        <f t="shared" si="67"/>
        <v>39</v>
      </c>
      <c r="I715">
        <f t="shared" si="69"/>
        <v>1</v>
      </c>
      <c r="J715">
        <f t="shared" si="70"/>
        <v>77</v>
      </c>
      <c r="K715" s="16">
        <f t="shared" si="71"/>
        <v>0.97435897435897434</v>
      </c>
      <c r="L715">
        <f t="shared" si="72"/>
        <v>38</v>
      </c>
    </row>
    <row r="716" spans="1:12" x14ac:dyDescent="0.25">
      <c r="A716" t="s">
        <v>8219</v>
      </c>
      <c r="B716">
        <v>136</v>
      </c>
      <c r="D716" t="s">
        <v>8221</v>
      </c>
      <c r="E716">
        <v>7</v>
      </c>
      <c r="G716">
        <f t="shared" si="68"/>
        <v>71.5</v>
      </c>
      <c r="H716">
        <f t="shared" si="67"/>
        <v>71.5</v>
      </c>
      <c r="I716">
        <f t="shared" si="69"/>
        <v>7</v>
      </c>
      <c r="J716">
        <f t="shared" si="70"/>
        <v>136</v>
      </c>
      <c r="K716" s="16">
        <f t="shared" si="71"/>
        <v>0.90209790209790208</v>
      </c>
      <c r="L716">
        <f t="shared" si="72"/>
        <v>64.5</v>
      </c>
    </row>
    <row r="717" spans="1:12" x14ac:dyDescent="0.25">
      <c r="A717" t="s">
        <v>8219</v>
      </c>
      <c r="B717">
        <v>157</v>
      </c>
      <c r="D717" t="s">
        <v>8221</v>
      </c>
      <c r="E717">
        <v>0</v>
      </c>
      <c r="G717">
        <f t="shared" si="68"/>
        <v>78.5</v>
      </c>
      <c r="H717">
        <f t="shared" si="67"/>
        <v>78.5</v>
      </c>
      <c r="I717">
        <f t="shared" si="69"/>
        <v>0</v>
      </c>
      <c r="J717">
        <f t="shared" si="70"/>
        <v>157</v>
      </c>
      <c r="K717" s="16">
        <f t="shared" si="71"/>
        <v>1</v>
      </c>
      <c r="L717">
        <f t="shared" si="72"/>
        <v>78.5</v>
      </c>
    </row>
    <row r="718" spans="1:12" x14ac:dyDescent="0.25">
      <c r="A718" t="s">
        <v>8219</v>
      </c>
      <c r="B718">
        <v>158</v>
      </c>
      <c r="D718" t="s">
        <v>8221</v>
      </c>
      <c r="E718">
        <v>0</v>
      </c>
      <c r="G718">
        <f t="shared" si="68"/>
        <v>79</v>
      </c>
      <c r="H718">
        <f t="shared" si="67"/>
        <v>79</v>
      </c>
      <c r="I718">
        <f t="shared" si="69"/>
        <v>0</v>
      </c>
      <c r="J718">
        <f t="shared" si="70"/>
        <v>158</v>
      </c>
      <c r="K718" s="16">
        <f t="shared" si="71"/>
        <v>1</v>
      </c>
      <c r="L718">
        <f t="shared" si="72"/>
        <v>79</v>
      </c>
    </row>
    <row r="719" spans="1:12" x14ac:dyDescent="0.25">
      <c r="A719" t="s">
        <v>8219</v>
      </c>
      <c r="B719">
        <v>27</v>
      </c>
      <c r="D719" t="s">
        <v>8221</v>
      </c>
      <c r="E719">
        <v>0</v>
      </c>
      <c r="G719">
        <f t="shared" si="68"/>
        <v>13.5</v>
      </c>
      <c r="H719">
        <f t="shared" si="67"/>
        <v>13.5</v>
      </c>
      <c r="I719">
        <f t="shared" si="69"/>
        <v>0</v>
      </c>
      <c r="J719">
        <f t="shared" si="70"/>
        <v>27</v>
      </c>
      <c r="K719" s="16">
        <f t="shared" si="71"/>
        <v>1</v>
      </c>
      <c r="L719">
        <f t="shared" si="72"/>
        <v>13.5</v>
      </c>
    </row>
    <row r="720" spans="1:12" x14ac:dyDescent="0.25">
      <c r="A720" t="s">
        <v>8219</v>
      </c>
      <c r="B720">
        <v>23</v>
      </c>
      <c r="D720" t="s">
        <v>8221</v>
      </c>
      <c r="E720">
        <v>0</v>
      </c>
      <c r="G720">
        <f t="shared" si="68"/>
        <v>11.5</v>
      </c>
      <c r="H720">
        <f t="shared" si="67"/>
        <v>11.5</v>
      </c>
      <c r="I720">
        <f t="shared" si="69"/>
        <v>0</v>
      </c>
      <c r="J720">
        <f t="shared" si="70"/>
        <v>23</v>
      </c>
      <c r="K720" s="16">
        <f t="shared" si="71"/>
        <v>1</v>
      </c>
      <c r="L720">
        <f t="shared" si="72"/>
        <v>11.5</v>
      </c>
    </row>
    <row r="721" spans="1:12" x14ac:dyDescent="0.25">
      <c r="A721" t="s">
        <v>8219</v>
      </c>
      <c r="B721">
        <v>17</v>
      </c>
      <c r="D721" t="s">
        <v>8221</v>
      </c>
      <c r="E721">
        <v>0</v>
      </c>
      <c r="G721">
        <f t="shared" si="68"/>
        <v>8.5</v>
      </c>
      <c r="H721">
        <f t="shared" si="67"/>
        <v>8.5</v>
      </c>
      <c r="I721">
        <f t="shared" si="69"/>
        <v>0</v>
      </c>
      <c r="J721">
        <f t="shared" si="70"/>
        <v>17</v>
      </c>
      <c r="K721" s="16">
        <f t="shared" si="71"/>
        <v>1</v>
      </c>
      <c r="L721">
        <f t="shared" si="72"/>
        <v>8.5</v>
      </c>
    </row>
    <row r="722" spans="1:12" x14ac:dyDescent="0.25">
      <c r="A722" t="s">
        <v>8219</v>
      </c>
      <c r="B722">
        <v>37</v>
      </c>
      <c r="D722" t="s">
        <v>8221</v>
      </c>
      <c r="E722">
        <v>1</v>
      </c>
      <c r="G722">
        <f t="shared" si="68"/>
        <v>19</v>
      </c>
      <c r="H722">
        <f t="shared" si="67"/>
        <v>19</v>
      </c>
      <c r="I722">
        <f t="shared" si="69"/>
        <v>1</v>
      </c>
      <c r="J722">
        <f t="shared" si="70"/>
        <v>37</v>
      </c>
      <c r="K722" s="16">
        <f t="shared" si="71"/>
        <v>0.94736842105263153</v>
      </c>
      <c r="L722">
        <f t="shared" si="72"/>
        <v>18</v>
      </c>
    </row>
    <row r="723" spans="1:12" x14ac:dyDescent="0.25">
      <c r="A723" t="s">
        <v>8219</v>
      </c>
      <c r="B723">
        <v>65</v>
      </c>
      <c r="D723" t="s">
        <v>8221</v>
      </c>
      <c r="E723">
        <v>2</v>
      </c>
      <c r="G723">
        <f t="shared" si="68"/>
        <v>33.5</v>
      </c>
      <c r="H723">
        <f t="shared" ref="H723:H786" si="73">MEDIAN(B723,E723)</f>
        <v>33.5</v>
      </c>
      <c r="I723">
        <f t="shared" si="69"/>
        <v>2</v>
      </c>
      <c r="J723">
        <f t="shared" si="70"/>
        <v>65</v>
      </c>
      <c r="K723" s="16">
        <f t="shared" si="71"/>
        <v>0.94029850746268662</v>
      </c>
      <c r="L723">
        <f t="shared" si="72"/>
        <v>31.5</v>
      </c>
    </row>
    <row r="724" spans="1:12" x14ac:dyDescent="0.25">
      <c r="A724" t="s">
        <v>8219</v>
      </c>
      <c r="B724">
        <v>18</v>
      </c>
      <c r="D724" t="s">
        <v>8221</v>
      </c>
      <c r="E724">
        <v>1</v>
      </c>
      <c r="G724">
        <f t="shared" si="68"/>
        <v>9.5</v>
      </c>
      <c r="H724">
        <f t="shared" si="73"/>
        <v>9.5</v>
      </c>
      <c r="I724">
        <f t="shared" si="69"/>
        <v>1</v>
      </c>
      <c r="J724">
        <f t="shared" si="70"/>
        <v>18</v>
      </c>
      <c r="K724" s="16">
        <f t="shared" si="71"/>
        <v>0.89473684210526316</v>
      </c>
      <c r="L724">
        <f t="shared" si="72"/>
        <v>8.5</v>
      </c>
    </row>
    <row r="725" spans="1:12" x14ac:dyDescent="0.25">
      <c r="A725" t="s">
        <v>8219</v>
      </c>
      <c r="B725">
        <v>25</v>
      </c>
      <c r="D725" t="s">
        <v>8221</v>
      </c>
      <c r="E725">
        <v>15</v>
      </c>
      <c r="G725">
        <f t="shared" si="68"/>
        <v>20</v>
      </c>
      <c r="H725">
        <f t="shared" si="73"/>
        <v>20</v>
      </c>
      <c r="I725">
        <f t="shared" si="69"/>
        <v>15</v>
      </c>
      <c r="J725">
        <f t="shared" si="70"/>
        <v>25</v>
      </c>
      <c r="K725" s="16">
        <f t="shared" si="71"/>
        <v>0.25</v>
      </c>
      <c r="L725">
        <f t="shared" si="72"/>
        <v>5</v>
      </c>
    </row>
    <row r="726" spans="1:12" x14ac:dyDescent="0.25">
      <c r="A726" t="s">
        <v>8219</v>
      </c>
      <c r="B726">
        <v>104</v>
      </c>
      <c r="D726" t="s">
        <v>8221</v>
      </c>
      <c r="E726">
        <v>1</v>
      </c>
      <c r="G726">
        <f t="shared" si="68"/>
        <v>52.5</v>
      </c>
      <c r="H726">
        <f t="shared" si="73"/>
        <v>52.5</v>
      </c>
      <c r="I726">
        <f t="shared" si="69"/>
        <v>1</v>
      </c>
      <c r="J726">
        <f t="shared" si="70"/>
        <v>104</v>
      </c>
      <c r="K726" s="16">
        <f t="shared" si="71"/>
        <v>0.98095238095238091</v>
      </c>
      <c r="L726">
        <f t="shared" si="72"/>
        <v>51.5</v>
      </c>
    </row>
    <row r="727" spans="1:12" x14ac:dyDescent="0.25">
      <c r="A727" t="s">
        <v>8219</v>
      </c>
      <c r="B727">
        <v>108</v>
      </c>
      <c r="D727" t="s">
        <v>8221</v>
      </c>
      <c r="E727">
        <v>1</v>
      </c>
      <c r="G727">
        <f t="shared" si="68"/>
        <v>54.5</v>
      </c>
      <c r="H727">
        <f t="shared" si="73"/>
        <v>54.5</v>
      </c>
      <c r="I727">
        <f t="shared" si="69"/>
        <v>1</v>
      </c>
      <c r="J727">
        <f t="shared" si="70"/>
        <v>108</v>
      </c>
      <c r="K727" s="16">
        <f t="shared" si="71"/>
        <v>0.98165137614678899</v>
      </c>
      <c r="L727">
        <f t="shared" si="72"/>
        <v>53.5</v>
      </c>
    </row>
    <row r="728" spans="1:12" x14ac:dyDescent="0.25">
      <c r="A728" t="s">
        <v>8219</v>
      </c>
      <c r="B728">
        <v>38</v>
      </c>
      <c r="D728" t="s">
        <v>8221</v>
      </c>
      <c r="E728">
        <v>0</v>
      </c>
      <c r="G728">
        <f t="shared" si="68"/>
        <v>19</v>
      </c>
      <c r="H728">
        <f t="shared" si="73"/>
        <v>19</v>
      </c>
      <c r="I728">
        <f t="shared" si="69"/>
        <v>0</v>
      </c>
      <c r="J728">
        <f t="shared" si="70"/>
        <v>38</v>
      </c>
      <c r="K728" s="16">
        <f t="shared" si="71"/>
        <v>1</v>
      </c>
      <c r="L728">
        <f t="shared" si="72"/>
        <v>19</v>
      </c>
    </row>
    <row r="729" spans="1:12" x14ac:dyDescent="0.25">
      <c r="A729" t="s">
        <v>8219</v>
      </c>
      <c r="B729">
        <v>88</v>
      </c>
      <c r="D729" t="s">
        <v>8221</v>
      </c>
      <c r="E729">
        <v>39</v>
      </c>
      <c r="G729">
        <f t="shared" si="68"/>
        <v>63.5</v>
      </c>
      <c r="H729">
        <f t="shared" si="73"/>
        <v>63.5</v>
      </c>
      <c r="I729">
        <f t="shared" si="69"/>
        <v>39</v>
      </c>
      <c r="J729">
        <f t="shared" si="70"/>
        <v>88</v>
      </c>
      <c r="K729" s="16">
        <f t="shared" si="71"/>
        <v>0.38582677165354329</v>
      </c>
      <c r="L729">
        <f t="shared" si="72"/>
        <v>24.5</v>
      </c>
    </row>
    <row r="730" spans="1:12" x14ac:dyDescent="0.25">
      <c r="A730" t="s">
        <v>8219</v>
      </c>
      <c r="B730">
        <v>82</v>
      </c>
      <c r="D730" t="s">
        <v>8221</v>
      </c>
      <c r="E730">
        <v>103</v>
      </c>
      <c r="G730">
        <f t="shared" si="68"/>
        <v>92.5</v>
      </c>
      <c r="H730">
        <f t="shared" si="73"/>
        <v>92.5</v>
      </c>
      <c r="I730">
        <f t="shared" si="69"/>
        <v>82</v>
      </c>
      <c r="J730">
        <f t="shared" si="70"/>
        <v>103</v>
      </c>
      <c r="K730" s="16">
        <f t="shared" si="71"/>
        <v>-0.11351351351351352</v>
      </c>
      <c r="L730">
        <f t="shared" si="72"/>
        <v>10.5</v>
      </c>
    </row>
    <row r="731" spans="1:12" x14ac:dyDescent="0.25">
      <c r="A731" t="s">
        <v>8219</v>
      </c>
      <c r="B731">
        <v>126</v>
      </c>
      <c r="D731" t="s">
        <v>8221</v>
      </c>
      <c r="E731">
        <v>0</v>
      </c>
      <c r="G731">
        <f t="shared" si="68"/>
        <v>63</v>
      </c>
      <c r="H731">
        <f t="shared" si="73"/>
        <v>63</v>
      </c>
      <c r="I731">
        <f t="shared" si="69"/>
        <v>0</v>
      </c>
      <c r="J731">
        <f t="shared" si="70"/>
        <v>126</v>
      </c>
      <c r="K731" s="16">
        <f t="shared" si="71"/>
        <v>1</v>
      </c>
      <c r="L731">
        <f t="shared" si="72"/>
        <v>63</v>
      </c>
    </row>
    <row r="732" spans="1:12" x14ac:dyDescent="0.25">
      <c r="A732" t="s">
        <v>8219</v>
      </c>
      <c r="B732">
        <v>133</v>
      </c>
      <c r="D732" t="s">
        <v>8221</v>
      </c>
      <c r="E732">
        <v>39</v>
      </c>
      <c r="G732">
        <f t="shared" si="68"/>
        <v>86</v>
      </c>
      <c r="H732">
        <f t="shared" si="73"/>
        <v>86</v>
      </c>
      <c r="I732">
        <f t="shared" si="69"/>
        <v>39</v>
      </c>
      <c r="J732">
        <f t="shared" si="70"/>
        <v>133</v>
      </c>
      <c r="K732" s="16">
        <f t="shared" si="71"/>
        <v>0.54651162790697672</v>
      </c>
      <c r="L732">
        <f t="shared" si="72"/>
        <v>47</v>
      </c>
    </row>
    <row r="733" spans="1:12" x14ac:dyDescent="0.25">
      <c r="A733" t="s">
        <v>8219</v>
      </c>
      <c r="B733">
        <v>47</v>
      </c>
      <c r="D733" t="s">
        <v>8221</v>
      </c>
      <c r="E733">
        <v>15</v>
      </c>
      <c r="G733">
        <f t="shared" si="68"/>
        <v>31</v>
      </c>
      <c r="H733">
        <f t="shared" si="73"/>
        <v>31</v>
      </c>
      <c r="I733">
        <f t="shared" si="69"/>
        <v>15</v>
      </c>
      <c r="J733">
        <f t="shared" si="70"/>
        <v>47</v>
      </c>
      <c r="K733" s="16">
        <f t="shared" si="71"/>
        <v>0.5161290322580645</v>
      </c>
      <c r="L733">
        <f t="shared" si="72"/>
        <v>16</v>
      </c>
    </row>
    <row r="734" spans="1:12" x14ac:dyDescent="0.25">
      <c r="A734" t="s">
        <v>8219</v>
      </c>
      <c r="B734">
        <v>58</v>
      </c>
      <c r="D734" t="s">
        <v>8221</v>
      </c>
      <c r="E734">
        <v>22</v>
      </c>
      <c r="G734">
        <f t="shared" si="68"/>
        <v>40</v>
      </c>
      <c r="H734">
        <f t="shared" si="73"/>
        <v>40</v>
      </c>
      <c r="I734">
        <f t="shared" si="69"/>
        <v>22</v>
      </c>
      <c r="J734">
        <f t="shared" si="70"/>
        <v>58</v>
      </c>
      <c r="K734" s="16">
        <f t="shared" si="71"/>
        <v>0.45</v>
      </c>
      <c r="L734">
        <f t="shared" si="72"/>
        <v>18</v>
      </c>
    </row>
    <row r="735" spans="1:12" x14ac:dyDescent="0.25">
      <c r="A735" t="s">
        <v>8219</v>
      </c>
      <c r="B735">
        <v>32</v>
      </c>
      <c r="D735" t="s">
        <v>8221</v>
      </c>
      <c r="E735">
        <v>92</v>
      </c>
      <c r="G735">
        <f t="shared" si="68"/>
        <v>62</v>
      </c>
      <c r="H735">
        <f t="shared" si="73"/>
        <v>62</v>
      </c>
      <c r="I735">
        <f t="shared" si="69"/>
        <v>32</v>
      </c>
      <c r="J735">
        <f t="shared" si="70"/>
        <v>92</v>
      </c>
      <c r="K735" s="16">
        <f t="shared" si="71"/>
        <v>-0.4838709677419355</v>
      </c>
      <c r="L735">
        <f t="shared" si="72"/>
        <v>30</v>
      </c>
    </row>
    <row r="736" spans="1:12" x14ac:dyDescent="0.25">
      <c r="A736" t="s">
        <v>8219</v>
      </c>
      <c r="B736">
        <v>37</v>
      </c>
      <c r="D736" t="s">
        <v>8221</v>
      </c>
      <c r="E736">
        <v>25</v>
      </c>
      <c r="G736">
        <f t="shared" si="68"/>
        <v>31</v>
      </c>
      <c r="H736">
        <f t="shared" si="73"/>
        <v>31</v>
      </c>
      <c r="I736">
        <f t="shared" si="69"/>
        <v>25</v>
      </c>
      <c r="J736">
        <f t="shared" si="70"/>
        <v>37</v>
      </c>
      <c r="K736" s="16">
        <f t="shared" si="71"/>
        <v>0.19354838709677419</v>
      </c>
      <c r="L736">
        <f t="shared" si="72"/>
        <v>6</v>
      </c>
    </row>
    <row r="737" spans="1:12" x14ac:dyDescent="0.25">
      <c r="A737" t="s">
        <v>8219</v>
      </c>
      <c r="B737">
        <v>87</v>
      </c>
      <c r="D737" t="s">
        <v>8221</v>
      </c>
      <c r="E737">
        <v>19</v>
      </c>
      <c r="G737">
        <f t="shared" si="68"/>
        <v>53</v>
      </c>
      <c r="H737">
        <f t="shared" si="73"/>
        <v>53</v>
      </c>
      <c r="I737">
        <f t="shared" si="69"/>
        <v>19</v>
      </c>
      <c r="J737">
        <f t="shared" si="70"/>
        <v>87</v>
      </c>
      <c r="K737" s="16">
        <f t="shared" si="71"/>
        <v>0.64150943396226412</v>
      </c>
      <c r="L737">
        <f t="shared" si="72"/>
        <v>34</v>
      </c>
    </row>
    <row r="738" spans="1:12" x14ac:dyDescent="0.25">
      <c r="A738" t="s">
        <v>8219</v>
      </c>
      <c r="B738">
        <v>15</v>
      </c>
      <c r="D738" t="s">
        <v>8221</v>
      </c>
      <c r="E738">
        <v>19</v>
      </c>
      <c r="G738">
        <f t="shared" si="68"/>
        <v>17</v>
      </c>
      <c r="H738">
        <f t="shared" si="73"/>
        <v>17</v>
      </c>
      <c r="I738">
        <f t="shared" si="69"/>
        <v>15</v>
      </c>
      <c r="J738">
        <f t="shared" si="70"/>
        <v>19</v>
      </c>
      <c r="K738" s="16">
        <f t="shared" si="71"/>
        <v>-0.11764705882352941</v>
      </c>
      <c r="L738">
        <f t="shared" si="72"/>
        <v>2</v>
      </c>
    </row>
    <row r="739" spans="1:12" x14ac:dyDescent="0.25">
      <c r="A739" t="s">
        <v>8219</v>
      </c>
      <c r="B739">
        <v>27</v>
      </c>
      <c r="D739" t="s">
        <v>8221</v>
      </c>
      <c r="E739">
        <v>13</v>
      </c>
      <c r="G739">
        <f t="shared" si="68"/>
        <v>20</v>
      </c>
      <c r="H739">
        <f t="shared" si="73"/>
        <v>20</v>
      </c>
      <c r="I739">
        <f t="shared" si="69"/>
        <v>13</v>
      </c>
      <c r="J739">
        <f t="shared" si="70"/>
        <v>27</v>
      </c>
      <c r="K739" s="16">
        <f t="shared" si="71"/>
        <v>0.35</v>
      </c>
      <c r="L739">
        <f t="shared" si="72"/>
        <v>7</v>
      </c>
    </row>
    <row r="740" spans="1:12" x14ac:dyDescent="0.25">
      <c r="A740" t="s">
        <v>8219</v>
      </c>
      <c r="B740">
        <v>19</v>
      </c>
      <c r="D740" t="s">
        <v>8221</v>
      </c>
      <c r="E740">
        <v>124</v>
      </c>
      <c r="G740">
        <f t="shared" si="68"/>
        <v>71.5</v>
      </c>
      <c r="H740">
        <f t="shared" si="73"/>
        <v>71.5</v>
      </c>
      <c r="I740">
        <f t="shared" si="69"/>
        <v>19</v>
      </c>
      <c r="J740">
        <f t="shared" si="70"/>
        <v>124</v>
      </c>
      <c r="K740" s="16">
        <f t="shared" si="71"/>
        <v>-0.73426573426573427</v>
      </c>
      <c r="L740">
        <f t="shared" si="72"/>
        <v>52.5</v>
      </c>
    </row>
    <row r="741" spans="1:12" x14ac:dyDescent="0.25">
      <c r="A741" t="s">
        <v>8219</v>
      </c>
      <c r="B741">
        <v>17</v>
      </c>
      <c r="D741" t="s">
        <v>8221</v>
      </c>
      <c r="E741">
        <v>4</v>
      </c>
      <c r="G741">
        <f t="shared" si="68"/>
        <v>10.5</v>
      </c>
      <c r="H741">
        <f t="shared" si="73"/>
        <v>10.5</v>
      </c>
      <c r="I741">
        <f t="shared" si="69"/>
        <v>4</v>
      </c>
      <c r="J741">
        <f t="shared" si="70"/>
        <v>17</v>
      </c>
      <c r="K741" s="16">
        <f t="shared" si="71"/>
        <v>0.61904761904761907</v>
      </c>
      <c r="L741">
        <f t="shared" si="72"/>
        <v>6.5</v>
      </c>
    </row>
    <row r="742" spans="1:12" x14ac:dyDescent="0.25">
      <c r="A742" t="s">
        <v>8219</v>
      </c>
      <c r="B742">
        <v>26</v>
      </c>
      <c r="D742" t="s">
        <v>8221</v>
      </c>
      <c r="E742">
        <v>10</v>
      </c>
      <c r="G742">
        <f t="shared" si="68"/>
        <v>18</v>
      </c>
      <c r="H742">
        <f t="shared" si="73"/>
        <v>18</v>
      </c>
      <c r="I742">
        <f t="shared" si="69"/>
        <v>10</v>
      </c>
      <c r="J742">
        <f t="shared" si="70"/>
        <v>26</v>
      </c>
      <c r="K742" s="16">
        <f t="shared" si="71"/>
        <v>0.44444444444444442</v>
      </c>
      <c r="L742">
        <f t="shared" si="72"/>
        <v>8</v>
      </c>
    </row>
    <row r="743" spans="1:12" x14ac:dyDescent="0.25">
      <c r="A743" t="s">
        <v>8219</v>
      </c>
      <c r="B743">
        <v>28</v>
      </c>
      <c r="D743" t="s">
        <v>8221</v>
      </c>
      <c r="E743">
        <v>15</v>
      </c>
      <c r="G743">
        <f t="shared" si="68"/>
        <v>21.5</v>
      </c>
      <c r="H743">
        <f t="shared" si="73"/>
        <v>21.5</v>
      </c>
      <c r="I743">
        <f t="shared" si="69"/>
        <v>15</v>
      </c>
      <c r="J743">
        <f t="shared" si="70"/>
        <v>28</v>
      </c>
      <c r="K743" s="16">
        <f t="shared" si="71"/>
        <v>0.30232558139534882</v>
      </c>
      <c r="L743">
        <f t="shared" si="72"/>
        <v>6.5</v>
      </c>
    </row>
    <row r="744" spans="1:12" x14ac:dyDescent="0.25">
      <c r="A744" t="s">
        <v>8219</v>
      </c>
      <c r="B744">
        <v>37</v>
      </c>
      <c r="D744" t="s">
        <v>8221</v>
      </c>
      <c r="E744">
        <v>38</v>
      </c>
      <c r="G744">
        <f t="shared" si="68"/>
        <v>37.5</v>
      </c>
      <c r="H744">
        <f t="shared" si="73"/>
        <v>37.5</v>
      </c>
      <c r="I744">
        <f t="shared" si="69"/>
        <v>37</v>
      </c>
      <c r="J744">
        <f t="shared" si="70"/>
        <v>38</v>
      </c>
      <c r="K744" s="16">
        <f t="shared" si="71"/>
        <v>-1.3333333333333334E-2</v>
      </c>
      <c r="L744">
        <f t="shared" si="72"/>
        <v>0.5</v>
      </c>
    </row>
    <row r="745" spans="1:12" x14ac:dyDescent="0.25">
      <c r="A745" t="s">
        <v>8219</v>
      </c>
      <c r="B745">
        <v>128</v>
      </c>
      <c r="D745" t="s">
        <v>8221</v>
      </c>
      <c r="E745">
        <v>152</v>
      </c>
      <c r="G745">
        <f t="shared" si="68"/>
        <v>140</v>
      </c>
      <c r="H745">
        <f t="shared" si="73"/>
        <v>140</v>
      </c>
      <c r="I745">
        <f t="shared" si="69"/>
        <v>128</v>
      </c>
      <c r="J745">
        <f t="shared" si="70"/>
        <v>152</v>
      </c>
      <c r="K745" s="16">
        <f t="shared" si="71"/>
        <v>-8.5714285714285715E-2</v>
      </c>
      <c r="L745">
        <f t="shared" si="72"/>
        <v>12</v>
      </c>
    </row>
    <row r="746" spans="1:12" x14ac:dyDescent="0.25">
      <c r="A746" t="s">
        <v>8219</v>
      </c>
      <c r="B746">
        <v>10</v>
      </c>
      <c r="D746" t="s">
        <v>8221</v>
      </c>
      <c r="E746">
        <v>24</v>
      </c>
      <c r="G746">
        <f t="shared" si="68"/>
        <v>17</v>
      </c>
      <c r="H746">
        <f t="shared" si="73"/>
        <v>17</v>
      </c>
      <c r="I746">
        <f t="shared" si="69"/>
        <v>10</v>
      </c>
      <c r="J746">
        <f t="shared" si="70"/>
        <v>24</v>
      </c>
      <c r="K746" s="16">
        <f t="shared" si="71"/>
        <v>-0.41176470588235292</v>
      </c>
      <c r="L746">
        <f t="shared" si="72"/>
        <v>7</v>
      </c>
    </row>
    <row r="747" spans="1:12" x14ac:dyDescent="0.25">
      <c r="A747" t="s">
        <v>8219</v>
      </c>
      <c r="B747">
        <v>83</v>
      </c>
      <c r="D747" t="s">
        <v>8221</v>
      </c>
      <c r="E747">
        <v>76</v>
      </c>
      <c r="G747">
        <f t="shared" si="68"/>
        <v>79.5</v>
      </c>
      <c r="H747">
        <f t="shared" si="73"/>
        <v>79.5</v>
      </c>
      <c r="I747">
        <f t="shared" si="69"/>
        <v>76</v>
      </c>
      <c r="J747">
        <f t="shared" si="70"/>
        <v>83</v>
      </c>
      <c r="K747" s="16">
        <f t="shared" si="71"/>
        <v>4.40251572327044E-2</v>
      </c>
      <c r="L747">
        <f t="shared" si="72"/>
        <v>3.5</v>
      </c>
    </row>
    <row r="748" spans="1:12" x14ac:dyDescent="0.25">
      <c r="A748" t="s">
        <v>8219</v>
      </c>
      <c r="B748">
        <v>46</v>
      </c>
      <c r="D748" t="s">
        <v>8221</v>
      </c>
      <c r="E748">
        <v>185</v>
      </c>
      <c r="G748">
        <f t="shared" si="68"/>
        <v>115.5</v>
      </c>
      <c r="H748">
        <f t="shared" si="73"/>
        <v>115.5</v>
      </c>
      <c r="I748">
        <f t="shared" si="69"/>
        <v>46</v>
      </c>
      <c r="J748">
        <f t="shared" si="70"/>
        <v>185</v>
      </c>
      <c r="K748" s="16">
        <f t="shared" si="71"/>
        <v>-0.60173160173160178</v>
      </c>
      <c r="L748">
        <f t="shared" si="72"/>
        <v>69.5</v>
      </c>
    </row>
    <row r="749" spans="1:12" x14ac:dyDescent="0.25">
      <c r="A749" t="s">
        <v>8219</v>
      </c>
      <c r="B749">
        <v>90</v>
      </c>
      <c r="D749" t="s">
        <v>8221</v>
      </c>
      <c r="E749">
        <v>33</v>
      </c>
      <c r="G749">
        <f t="shared" si="68"/>
        <v>61.5</v>
      </c>
      <c r="H749">
        <f t="shared" si="73"/>
        <v>61.5</v>
      </c>
      <c r="I749">
        <f t="shared" si="69"/>
        <v>33</v>
      </c>
      <c r="J749">
        <f t="shared" si="70"/>
        <v>90</v>
      </c>
      <c r="K749" s="16">
        <f t="shared" si="71"/>
        <v>0.46341463414634149</v>
      </c>
      <c r="L749">
        <f t="shared" si="72"/>
        <v>28.5</v>
      </c>
    </row>
    <row r="750" spans="1:12" x14ac:dyDescent="0.25">
      <c r="A750" t="s">
        <v>8219</v>
      </c>
      <c r="B750">
        <v>81</v>
      </c>
      <c r="D750" t="s">
        <v>8221</v>
      </c>
      <c r="E750">
        <v>108</v>
      </c>
      <c r="G750">
        <f t="shared" si="68"/>
        <v>94.5</v>
      </c>
      <c r="H750">
        <f t="shared" si="73"/>
        <v>94.5</v>
      </c>
      <c r="I750">
        <f t="shared" si="69"/>
        <v>81</v>
      </c>
      <c r="J750">
        <f t="shared" si="70"/>
        <v>108</v>
      </c>
      <c r="K750" s="16">
        <f t="shared" si="71"/>
        <v>-0.14285714285714285</v>
      </c>
      <c r="L750">
        <f t="shared" si="72"/>
        <v>13.5</v>
      </c>
    </row>
    <row r="751" spans="1:12" x14ac:dyDescent="0.25">
      <c r="A751" t="s">
        <v>8219</v>
      </c>
      <c r="B751">
        <v>32</v>
      </c>
      <c r="D751" t="s">
        <v>8221</v>
      </c>
      <c r="E751">
        <v>29</v>
      </c>
      <c r="G751">
        <f t="shared" si="68"/>
        <v>30.5</v>
      </c>
      <c r="H751">
        <f t="shared" si="73"/>
        <v>30.5</v>
      </c>
      <c r="I751">
        <f t="shared" si="69"/>
        <v>29</v>
      </c>
      <c r="J751">
        <f t="shared" si="70"/>
        <v>32</v>
      </c>
      <c r="K751" s="16">
        <f t="shared" si="71"/>
        <v>4.9180327868852458E-2</v>
      </c>
      <c r="L751">
        <f t="shared" si="72"/>
        <v>1.5</v>
      </c>
    </row>
    <row r="752" spans="1:12" x14ac:dyDescent="0.25">
      <c r="A752" t="s">
        <v>8219</v>
      </c>
      <c r="B752">
        <v>20</v>
      </c>
      <c r="D752" t="s">
        <v>8221</v>
      </c>
      <c r="E752">
        <v>24</v>
      </c>
      <c r="G752">
        <f t="shared" si="68"/>
        <v>22</v>
      </c>
      <c r="H752">
        <f t="shared" si="73"/>
        <v>22</v>
      </c>
      <c r="I752">
        <f t="shared" si="69"/>
        <v>20</v>
      </c>
      <c r="J752">
        <f t="shared" si="70"/>
        <v>24</v>
      </c>
      <c r="K752" s="16">
        <f t="shared" si="71"/>
        <v>-9.0909090909090912E-2</v>
      </c>
      <c r="L752">
        <f t="shared" si="72"/>
        <v>2</v>
      </c>
    </row>
    <row r="753" spans="1:12" x14ac:dyDescent="0.25">
      <c r="A753" t="s">
        <v>8219</v>
      </c>
      <c r="B753">
        <v>70</v>
      </c>
      <c r="D753" t="s">
        <v>8221</v>
      </c>
      <c r="E753">
        <v>4</v>
      </c>
      <c r="G753">
        <f t="shared" si="68"/>
        <v>37</v>
      </c>
      <c r="H753">
        <f t="shared" si="73"/>
        <v>37</v>
      </c>
      <c r="I753">
        <f t="shared" si="69"/>
        <v>4</v>
      </c>
      <c r="J753">
        <f t="shared" si="70"/>
        <v>70</v>
      </c>
      <c r="K753" s="16">
        <f t="shared" si="71"/>
        <v>0.89189189189189189</v>
      </c>
      <c r="L753">
        <f t="shared" si="72"/>
        <v>33</v>
      </c>
    </row>
    <row r="754" spans="1:12" x14ac:dyDescent="0.25">
      <c r="A754" t="s">
        <v>8219</v>
      </c>
      <c r="B754">
        <v>168</v>
      </c>
      <c r="D754" t="s">
        <v>8221</v>
      </c>
      <c r="E754">
        <v>4</v>
      </c>
      <c r="G754">
        <f t="shared" si="68"/>
        <v>86</v>
      </c>
      <c r="H754">
        <f t="shared" si="73"/>
        <v>86</v>
      </c>
      <c r="I754">
        <f t="shared" si="69"/>
        <v>4</v>
      </c>
      <c r="J754">
        <f t="shared" si="70"/>
        <v>168</v>
      </c>
      <c r="K754" s="16">
        <f t="shared" si="71"/>
        <v>0.95348837209302328</v>
      </c>
      <c r="L754">
        <f t="shared" si="72"/>
        <v>82</v>
      </c>
    </row>
    <row r="755" spans="1:12" x14ac:dyDescent="0.25">
      <c r="A755" t="s">
        <v>8219</v>
      </c>
      <c r="B755">
        <v>34</v>
      </c>
      <c r="D755" t="s">
        <v>8221</v>
      </c>
      <c r="E755">
        <v>15</v>
      </c>
      <c r="G755">
        <f t="shared" si="68"/>
        <v>24.5</v>
      </c>
      <c r="H755">
        <f t="shared" si="73"/>
        <v>24.5</v>
      </c>
      <c r="I755">
        <f t="shared" si="69"/>
        <v>15</v>
      </c>
      <c r="J755">
        <f t="shared" si="70"/>
        <v>34</v>
      </c>
      <c r="K755" s="16">
        <f t="shared" si="71"/>
        <v>0.38775510204081631</v>
      </c>
      <c r="L755">
        <f t="shared" si="72"/>
        <v>9.5</v>
      </c>
    </row>
    <row r="756" spans="1:12" x14ac:dyDescent="0.25">
      <c r="A756" t="s">
        <v>8219</v>
      </c>
      <c r="B756">
        <v>48</v>
      </c>
      <c r="D756" t="s">
        <v>8221</v>
      </c>
      <c r="E756">
        <v>4</v>
      </c>
      <c r="G756">
        <f t="shared" si="68"/>
        <v>26</v>
      </c>
      <c r="H756">
        <f t="shared" si="73"/>
        <v>26</v>
      </c>
      <c r="I756">
        <f t="shared" si="69"/>
        <v>4</v>
      </c>
      <c r="J756">
        <f t="shared" si="70"/>
        <v>48</v>
      </c>
      <c r="K756" s="16">
        <f t="shared" si="71"/>
        <v>0.84615384615384615</v>
      </c>
      <c r="L756">
        <f t="shared" si="72"/>
        <v>22</v>
      </c>
    </row>
    <row r="757" spans="1:12" x14ac:dyDescent="0.25">
      <c r="A757" t="s">
        <v>8219</v>
      </c>
      <c r="B757">
        <v>48</v>
      </c>
      <c r="D757" t="s">
        <v>8221</v>
      </c>
      <c r="E757">
        <v>139</v>
      </c>
      <c r="G757">
        <f t="shared" si="68"/>
        <v>93.5</v>
      </c>
      <c r="H757">
        <f t="shared" si="73"/>
        <v>93.5</v>
      </c>
      <c r="I757">
        <f t="shared" si="69"/>
        <v>48</v>
      </c>
      <c r="J757">
        <f t="shared" si="70"/>
        <v>139</v>
      </c>
      <c r="K757" s="16">
        <f t="shared" si="71"/>
        <v>-0.48663101604278075</v>
      </c>
      <c r="L757">
        <f t="shared" si="72"/>
        <v>45.5</v>
      </c>
    </row>
    <row r="758" spans="1:12" x14ac:dyDescent="0.25">
      <c r="A758" t="s">
        <v>8219</v>
      </c>
      <c r="B758">
        <v>221</v>
      </c>
      <c r="D758" t="s">
        <v>8221</v>
      </c>
      <c r="E758">
        <v>2</v>
      </c>
      <c r="G758">
        <f t="shared" si="68"/>
        <v>111.5</v>
      </c>
      <c r="H758">
        <f t="shared" si="73"/>
        <v>111.5</v>
      </c>
      <c r="I758">
        <f t="shared" si="69"/>
        <v>2</v>
      </c>
      <c r="J758">
        <f t="shared" si="70"/>
        <v>221</v>
      </c>
      <c r="K758" s="16">
        <f t="shared" si="71"/>
        <v>0.98206278026905824</v>
      </c>
      <c r="L758">
        <f t="shared" si="72"/>
        <v>109.5</v>
      </c>
    </row>
    <row r="759" spans="1:12" x14ac:dyDescent="0.25">
      <c r="A759" t="s">
        <v>8219</v>
      </c>
      <c r="B759">
        <v>107</v>
      </c>
      <c r="D759" t="s">
        <v>8221</v>
      </c>
      <c r="E759">
        <v>18</v>
      </c>
      <c r="G759">
        <f t="shared" si="68"/>
        <v>62.5</v>
      </c>
      <c r="H759">
        <f t="shared" si="73"/>
        <v>62.5</v>
      </c>
      <c r="I759">
        <f t="shared" si="69"/>
        <v>18</v>
      </c>
      <c r="J759">
        <f t="shared" si="70"/>
        <v>107</v>
      </c>
      <c r="K759" s="16">
        <f t="shared" si="71"/>
        <v>0.71199999999999997</v>
      </c>
      <c r="L759">
        <f t="shared" si="72"/>
        <v>44.5</v>
      </c>
    </row>
    <row r="760" spans="1:12" x14ac:dyDescent="0.25">
      <c r="A760" t="s">
        <v>8219</v>
      </c>
      <c r="B760">
        <v>45</v>
      </c>
      <c r="D760" t="s">
        <v>8221</v>
      </c>
      <c r="E760">
        <v>81</v>
      </c>
      <c r="G760">
        <f t="shared" si="68"/>
        <v>63</v>
      </c>
      <c r="H760">
        <f t="shared" si="73"/>
        <v>63</v>
      </c>
      <c r="I760">
        <f t="shared" si="69"/>
        <v>45</v>
      </c>
      <c r="J760">
        <f t="shared" si="70"/>
        <v>81</v>
      </c>
      <c r="K760" s="16">
        <f t="shared" si="71"/>
        <v>-0.2857142857142857</v>
      </c>
      <c r="L760">
        <f t="shared" si="72"/>
        <v>18</v>
      </c>
    </row>
    <row r="761" spans="1:12" x14ac:dyDescent="0.25">
      <c r="A761" t="s">
        <v>8219</v>
      </c>
      <c r="B761">
        <v>36</v>
      </c>
      <c r="D761" t="s">
        <v>8221</v>
      </c>
      <c r="E761">
        <v>86</v>
      </c>
      <c r="G761">
        <f t="shared" si="68"/>
        <v>61</v>
      </c>
      <c r="H761">
        <f t="shared" si="73"/>
        <v>61</v>
      </c>
      <c r="I761">
        <f t="shared" si="69"/>
        <v>36</v>
      </c>
      <c r="J761">
        <f t="shared" si="70"/>
        <v>86</v>
      </c>
      <c r="K761" s="16">
        <f t="shared" si="71"/>
        <v>-0.4098360655737705</v>
      </c>
      <c r="L761">
        <f t="shared" si="72"/>
        <v>25</v>
      </c>
    </row>
    <row r="762" spans="1:12" x14ac:dyDescent="0.25">
      <c r="A762" t="s">
        <v>8219</v>
      </c>
      <c r="B762">
        <v>101</v>
      </c>
      <c r="D762" t="s">
        <v>8221</v>
      </c>
      <c r="E762">
        <v>140</v>
      </c>
      <c r="G762">
        <f t="shared" si="68"/>
        <v>120.5</v>
      </c>
      <c r="H762">
        <f t="shared" si="73"/>
        <v>120.5</v>
      </c>
      <c r="I762">
        <f t="shared" si="69"/>
        <v>101</v>
      </c>
      <c r="J762">
        <f t="shared" si="70"/>
        <v>140</v>
      </c>
      <c r="K762" s="16">
        <f t="shared" si="71"/>
        <v>-0.16182572614107885</v>
      </c>
      <c r="L762">
        <f t="shared" si="72"/>
        <v>19.5</v>
      </c>
    </row>
    <row r="763" spans="1:12" x14ac:dyDescent="0.25">
      <c r="A763" t="s">
        <v>8219</v>
      </c>
      <c r="B763">
        <v>62</v>
      </c>
      <c r="D763" t="s">
        <v>8221</v>
      </c>
      <c r="E763">
        <v>37</v>
      </c>
      <c r="G763">
        <f t="shared" si="68"/>
        <v>49.5</v>
      </c>
      <c r="H763">
        <f t="shared" si="73"/>
        <v>49.5</v>
      </c>
      <c r="I763">
        <f t="shared" si="69"/>
        <v>37</v>
      </c>
      <c r="J763">
        <f t="shared" si="70"/>
        <v>62</v>
      </c>
      <c r="K763" s="16">
        <f t="shared" si="71"/>
        <v>0.25252525252525254</v>
      </c>
      <c r="L763">
        <f t="shared" si="72"/>
        <v>12.5</v>
      </c>
    </row>
    <row r="764" spans="1:12" x14ac:dyDescent="0.25">
      <c r="A764" t="s">
        <v>8219</v>
      </c>
      <c r="B764">
        <v>32</v>
      </c>
      <c r="D764" t="s">
        <v>8221</v>
      </c>
      <c r="E764">
        <v>6</v>
      </c>
      <c r="G764">
        <f t="shared" si="68"/>
        <v>19</v>
      </c>
      <c r="H764">
        <f t="shared" si="73"/>
        <v>19</v>
      </c>
      <c r="I764">
        <f t="shared" si="69"/>
        <v>6</v>
      </c>
      <c r="J764">
        <f t="shared" si="70"/>
        <v>32</v>
      </c>
      <c r="K764" s="16">
        <f t="shared" si="71"/>
        <v>0.68421052631578949</v>
      </c>
      <c r="L764">
        <f t="shared" si="72"/>
        <v>13</v>
      </c>
    </row>
    <row r="765" spans="1:12" x14ac:dyDescent="0.25">
      <c r="A765" t="s">
        <v>8219</v>
      </c>
      <c r="B765">
        <v>89</v>
      </c>
      <c r="D765" t="s">
        <v>8221</v>
      </c>
      <c r="E765">
        <v>113</v>
      </c>
      <c r="G765">
        <f t="shared" si="68"/>
        <v>101</v>
      </c>
      <c r="H765">
        <f t="shared" si="73"/>
        <v>101</v>
      </c>
      <c r="I765">
        <f t="shared" si="69"/>
        <v>89</v>
      </c>
      <c r="J765">
        <f t="shared" si="70"/>
        <v>113</v>
      </c>
      <c r="K765" s="16">
        <f t="shared" si="71"/>
        <v>-0.11881188118811881</v>
      </c>
      <c r="L765">
        <f t="shared" si="72"/>
        <v>12</v>
      </c>
    </row>
    <row r="766" spans="1:12" x14ac:dyDescent="0.25">
      <c r="A766" t="s">
        <v>8219</v>
      </c>
      <c r="B766">
        <v>93</v>
      </c>
      <c r="D766" t="s">
        <v>8221</v>
      </c>
      <c r="E766">
        <v>37</v>
      </c>
      <c r="G766">
        <f t="shared" si="68"/>
        <v>65</v>
      </c>
      <c r="H766">
        <f t="shared" si="73"/>
        <v>65</v>
      </c>
      <c r="I766">
        <f t="shared" si="69"/>
        <v>37</v>
      </c>
      <c r="J766">
        <f t="shared" si="70"/>
        <v>93</v>
      </c>
      <c r="K766" s="16">
        <f t="shared" si="71"/>
        <v>0.43076923076923079</v>
      </c>
      <c r="L766">
        <f t="shared" si="72"/>
        <v>28</v>
      </c>
    </row>
    <row r="767" spans="1:12" x14ac:dyDescent="0.25">
      <c r="A767" t="s">
        <v>8219</v>
      </c>
      <c r="B767">
        <v>98</v>
      </c>
      <c r="D767" t="s">
        <v>8221</v>
      </c>
      <c r="E767">
        <v>18</v>
      </c>
      <c r="G767">
        <f t="shared" si="68"/>
        <v>58</v>
      </c>
      <c r="H767">
        <f t="shared" si="73"/>
        <v>58</v>
      </c>
      <c r="I767">
        <f t="shared" si="69"/>
        <v>18</v>
      </c>
      <c r="J767">
        <f t="shared" si="70"/>
        <v>98</v>
      </c>
      <c r="K767" s="16">
        <f t="shared" si="71"/>
        <v>0.68965517241379315</v>
      </c>
      <c r="L767">
        <f t="shared" si="72"/>
        <v>40</v>
      </c>
    </row>
    <row r="768" spans="1:12" x14ac:dyDescent="0.25">
      <c r="A768" t="s">
        <v>8219</v>
      </c>
      <c r="B768">
        <v>82</v>
      </c>
      <c r="D768" t="s">
        <v>8221</v>
      </c>
      <c r="E768">
        <v>75</v>
      </c>
      <c r="G768">
        <f t="shared" si="68"/>
        <v>78.5</v>
      </c>
      <c r="H768">
        <f t="shared" si="73"/>
        <v>78.5</v>
      </c>
      <c r="I768">
        <f t="shared" si="69"/>
        <v>75</v>
      </c>
      <c r="J768">
        <f t="shared" si="70"/>
        <v>82</v>
      </c>
      <c r="K768" s="16">
        <f t="shared" si="71"/>
        <v>4.4585987261146494E-2</v>
      </c>
      <c r="L768">
        <f t="shared" si="72"/>
        <v>3.5</v>
      </c>
    </row>
    <row r="769" spans="1:12" x14ac:dyDescent="0.25">
      <c r="A769" t="s">
        <v>8219</v>
      </c>
      <c r="B769">
        <v>116</v>
      </c>
      <c r="D769" t="s">
        <v>8221</v>
      </c>
      <c r="E769">
        <v>52</v>
      </c>
      <c r="G769">
        <f t="shared" si="68"/>
        <v>84</v>
      </c>
      <c r="H769">
        <f t="shared" si="73"/>
        <v>84</v>
      </c>
      <c r="I769">
        <f t="shared" si="69"/>
        <v>52</v>
      </c>
      <c r="J769">
        <f t="shared" si="70"/>
        <v>116</v>
      </c>
      <c r="K769" s="16">
        <f t="shared" si="71"/>
        <v>0.38095238095238093</v>
      </c>
      <c r="L769">
        <f t="shared" si="72"/>
        <v>32</v>
      </c>
    </row>
    <row r="770" spans="1:12" x14ac:dyDescent="0.25">
      <c r="A770" t="s">
        <v>8219</v>
      </c>
      <c r="B770">
        <v>52</v>
      </c>
      <c r="D770" t="s">
        <v>8221</v>
      </c>
      <c r="E770">
        <v>122</v>
      </c>
      <c r="G770">
        <f t="shared" si="68"/>
        <v>87</v>
      </c>
      <c r="H770">
        <f t="shared" si="73"/>
        <v>87</v>
      </c>
      <c r="I770">
        <f t="shared" si="69"/>
        <v>52</v>
      </c>
      <c r="J770">
        <f t="shared" si="70"/>
        <v>122</v>
      </c>
      <c r="K770" s="16">
        <f t="shared" si="71"/>
        <v>-0.40229885057471265</v>
      </c>
      <c r="L770">
        <f t="shared" si="72"/>
        <v>35</v>
      </c>
    </row>
    <row r="771" spans="1:12" x14ac:dyDescent="0.25">
      <c r="A771" t="s">
        <v>8219</v>
      </c>
      <c r="B771">
        <v>23</v>
      </c>
      <c r="D771" t="s">
        <v>8221</v>
      </c>
      <c r="E771">
        <v>8</v>
      </c>
      <c r="G771">
        <f t="shared" ref="G771:G834" si="74">AVERAGE(B771,E771)</f>
        <v>15.5</v>
      </c>
      <c r="H771">
        <f t="shared" si="73"/>
        <v>15.5</v>
      </c>
      <c r="I771">
        <f t="shared" ref="I771:I834" si="75">MIN(B771,E771)</f>
        <v>8</v>
      </c>
      <c r="J771">
        <f t="shared" ref="J771:J834" si="76">MAX(B771,E771)</f>
        <v>23</v>
      </c>
      <c r="K771" s="16">
        <f t="shared" ref="K771:K834" si="77">(B771-E771)/(B771+E771)</f>
        <v>0.4838709677419355</v>
      </c>
      <c r="L771">
        <f t="shared" ref="L771:L834" si="78">_xlfn.STDEV.P(B771,E771)</f>
        <v>7.5</v>
      </c>
    </row>
    <row r="772" spans="1:12" x14ac:dyDescent="0.25">
      <c r="A772" t="s">
        <v>8219</v>
      </c>
      <c r="B772">
        <v>77</v>
      </c>
      <c r="D772" t="s">
        <v>8221</v>
      </c>
      <c r="E772">
        <v>8</v>
      </c>
      <c r="G772">
        <f t="shared" si="74"/>
        <v>42.5</v>
      </c>
      <c r="H772">
        <f t="shared" si="73"/>
        <v>42.5</v>
      </c>
      <c r="I772">
        <f t="shared" si="75"/>
        <v>8</v>
      </c>
      <c r="J772">
        <f t="shared" si="76"/>
        <v>77</v>
      </c>
      <c r="K772" s="16">
        <f t="shared" si="77"/>
        <v>0.81176470588235294</v>
      </c>
      <c r="L772">
        <f t="shared" si="78"/>
        <v>34.5</v>
      </c>
    </row>
    <row r="773" spans="1:12" x14ac:dyDescent="0.25">
      <c r="A773" t="s">
        <v>8219</v>
      </c>
      <c r="B773">
        <v>49</v>
      </c>
      <c r="D773" t="s">
        <v>8221</v>
      </c>
      <c r="E773">
        <v>96</v>
      </c>
      <c r="G773">
        <f t="shared" si="74"/>
        <v>72.5</v>
      </c>
      <c r="H773">
        <f t="shared" si="73"/>
        <v>72.5</v>
      </c>
      <c r="I773">
        <f t="shared" si="75"/>
        <v>49</v>
      </c>
      <c r="J773">
        <f t="shared" si="76"/>
        <v>96</v>
      </c>
      <c r="K773" s="16">
        <f t="shared" si="77"/>
        <v>-0.32413793103448274</v>
      </c>
      <c r="L773">
        <f t="shared" si="78"/>
        <v>23.5</v>
      </c>
    </row>
    <row r="774" spans="1:12" x14ac:dyDescent="0.25">
      <c r="A774" t="s">
        <v>8219</v>
      </c>
      <c r="B774">
        <v>59</v>
      </c>
      <c r="D774" t="s">
        <v>8221</v>
      </c>
      <c r="E774">
        <v>9</v>
      </c>
      <c r="G774">
        <f t="shared" si="74"/>
        <v>34</v>
      </c>
      <c r="H774">
        <f t="shared" si="73"/>
        <v>34</v>
      </c>
      <c r="I774">
        <f t="shared" si="75"/>
        <v>9</v>
      </c>
      <c r="J774">
        <f t="shared" si="76"/>
        <v>59</v>
      </c>
      <c r="K774" s="16">
        <f t="shared" si="77"/>
        <v>0.73529411764705888</v>
      </c>
      <c r="L774">
        <f t="shared" si="78"/>
        <v>25</v>
      </c>
    </row>
    <row r="775" spans="1:12" x14ac:dyDescent="0.25">
      <c r="A775" t="s">
        <v>8219</v>
      </c>
      <c r="B775">
        <v>113</v>
      </c>
      <c r="D775" t="s">
        <v>8221</v>
      </c>
      <c r="E775">
        <v>2</v>
      </c>
      <c r="G775">
        <f t="shared" si="74"/>
        <v>57.5</v>
      </c>
      <c r="H775">
        <f t="shared" si="73"/>
        <v>57.5</v>
      </c>
      <c r="I775">
        <f t="shared" si="75"/>
        <v>2</v>
      </c>
      <c r="J775">
        <f t="shared" si="76"/>
        <v>113</v>
      </c>
      <c r="K775" s="16">
        <f t="shared" si="77"/>
        <v>0.9652173913043478</v>
      </c>
      <c r="L775">
        <f t="shared" si="78"/>
        <v>55.5</v>
      </c>
    </row>
    <row r="776" spans="1:12" x14ac:dyDescent="0.25">
      <c r="A776" t="s">
        <v>8219</v>
      </c>
      <c r="B776">
        <v>34</v>
      </c>
      <c r="D776" t="s">
        <v>8221</v>
      </c>
      <c r="E776">
        <v>26</v>
      </c>
      <c r="G776">
        <f t="shared" si="74"/>
        <v>30</v>
      </c>
      <c r="H776">
        <f t="shared" si="73"/>
        <v>30</v>
      </c>
      <c r="I776">
        <f t="shared" si="75"/>
        <v>26</v>
      </c>
      <c r="J776">
        <f t="shared" si="76"/>
        <v>34</v>
      </c>
      <c r="K776" s="16">
        <f t="shared" si="77"/>
        <v>0.13333333333333333</v>
      </c>
      <c r="L776">
        <f t="shared" si="78"/>
        <v>4</v>
      </c>
    </row>
    <row r="777" spans="1:12" x14ac:dyDescent="0.25">
      <c r="A777" t="s">
        <v>8219</v>
      </c>
      <c r="B777">
        <v>42</v>
      </c>
      <c r="D777" t="s">
        <v>8221</v>
      </c>
      <c r="E777">
        <v>23</v>
      </c>
      <c r="G777">
        <f t="shared" si="74"/>
        <v>32.5</v>
      </c>
      <c r="H777">
        <f t="shared" si="73"/>
        <v>32.5</v>
      </c>
      <c r="I777">
        <f t="shared" si="75"/>
        <v>23</v>
      </c>
      <c r="J777">
        <f t="shared" si="76"/>
        <v>42</v>
      </c>
      <c r="K777" s="16">
        <f t="shared" si="77"/>
        <v>0.29230769230769232</v>
      </c>
      <c r="L777">
        <f t="shared" si="78"/>
        <v>9.5</v>
      </c>
    </row>
    <row r="778" spans="1:12" x14ac:dyDescent="0.25">
      <c r="A778" t="s">
        <v>8219</v>
      </c>
      <c r="B778">
        <v>42</v>
      </c>
      <c r="D778" t="s">
        <v>8221</v>
      </c>
      <c r="E778">
        <v>0</v>
      </c>
      <c r="G778">
        <f t="shared" si="74"/>
        <v>21</v>
      </c>
      <c r="H778">
        <f t="shared" si="73"/>
        <v>21</v>
      </c>
      <c r="I778">
        <f t="shared" si="75"/>
        <v>0</v>
      </c>
      <c r="J778">
        <f t="shared" si="76"/>
        <v>42</v>
      </c>
      <c r="K778" s="16">
        <f t="shared" si="77"/>
        <v>1</v>
      </c>
      <c r="L778">
        <f t="shared" si="78"/>
        <v>21</v>
      </c>
    </row>
    <row r="779" spans="1:12" x14ac:dyDescent="0.25">
      <c r="A779" t="s">
        <v>8219</v>
      </c>
      <c r="B779">
        <v>49</v>
      </c>
      <c r="D779" t="s">
        <v>8221</v>
      </c>
      <c r="E779">
        <v>140</v>
      </c>
      <c r="G779">
        <f t="shared" si="74"/>
        <v>94.5</v>
      </c>
      <c r="H779">
        <f t="shared" si="73"/>
        <v>94.5</v>
      </c>
      <c r="I779">
        <f t="shared" si="75"/>
        <v>49</v>
      </c>
      <c r="J779">
        <f t="shared" si="76"/>
        <v>140</v>
      </c>
      <c r="K779" s="16">
        <f t="shared" si="77"/>
        <v>-0.48148148148148145</v>
      </c>
      <c r="L779">
        <f t="shared" si="78"/>
        <v>45.5</v>
      </c>
    </row>
    <row r="780" spans="1:12" x14ac:dyDescent="0.25">
      <c r="A780" t="s">
        <v>8219</v>
      </c>
      <c r="B780">
        <v>56</v>
      </c>
      <c r="D780" t="s">
        <v>8221</v>
      </c>
      <c r="E780">
        <v>0</v>
      </c>
      <c r="G780">
        <f t="shared" si="74"/>
        <v>28</v>
      </c>
      <c r="H780">
        <f t="shared" si="73"/>
        <v>28</v>
      </c>
      <c r="I780">
        <f t="shared" si="75"/>
        <v>0</v>
      </c>
      <c r="J780">
        <f t="shared" si="76"/>
        <v>56</v>
      </c>
      <c r="K780" s="16">
        <f t="shared" si="77"/>
        <v>1</v>
      </c>
      <c r="L780">
        <f t="shared" si="78"/>
        <v>28</v>
      </c>
    </row>
    <row r="781" spans="1:12" x14ac:dyDescent="0.25">
      <c r="A781" t="s">
        <v>8219</v>
      </c>
      <c r="B781">
        <v>25</v>
      </c>
      <c r="D781" t="s">
        <v>8221</v>
      </c>
      <c r="E781">
        <v>6</v>
      </c>
      <c r="G781">
        <f t="shared" si="74"/>
        <v>15.5</v>
      </c>
      <c r="H781">
        <f t="shared" si="73"/>
        <v>15.5</v>
      </c>
      <c r="I781">
        <f t="shared" si="75"/>
        <v>6</v>
      </c>
      <c r="J781">
        <f t="shared" si="76"/>
        <v>25</v>
      </c>
      <c r="K781" s="16">
        <f t="shared" si="77"/>
        <v>0.61290322580645162</v>
      </c>
      <c r="L781">
        <f t="shared" si="78"/>
        <v>9.5</v>
      </c>
    </row>
    <row r="782" spans="1:12" x14ac:dyDescent="0.25">
      <c r="A782" t="s">
        <v>8219</v>
      </c>
      <c r="B782">
        <v>52</v>
      </c>
      <c r="D782" t="s">
        <v>8221</v>
      </c>
      <c r="E782">
        <v>100</v>
      </c>
      <c r="G782">
        <f t="shared" si="74"/>
        <v>76</v>
      </c>
      <c r="H782">
        <f t="shared" si="73"/>
        <v>76</v>
      </c>
      <c r="I782">
        <f t="shared" si="75"/>
        <v>52</v>
      </c>
      <c r="J782">
        <f t="shared" si="76"/>
        <v>100</v>
      </c>
      <c r="K782" s="16">
        <f t="shared" si="77"/>
        <v>-0.31578947368421051</v>
      </c>
      <c r="L782">
        <f t="shared" si="78"/>
        <v>24</v>
      </c>
    </row>
    <row r="783" spans="1:12" x14ac:dyDescent="0.25">
      <c r="A783" t="s">
        <v>8219</v>
      </c>
      <c r="B783">
        <v>34</v>
      </c>
      <c r="D783" t="s">
        <v>8221</v>
      </c>
      <c r="E783">
        <v>0</v>
      </c>
      <c r="G783">
        <f t="shared" si="74"/>
        <v>17</v>
      </c>
      <c r="H783">
        <f t="shared" si="73"/>
        <v>17</v>
      </c>
      <c r="I783">
        <f t="shared" si="75"/>
        <v>0</v>
      </c>
      <c r="J783">
        <f t="shared" si="76"/>
        <v>34</v>
      </c>
      <c r="K783" s="16">
        <f t="shared" si="77"/>
        <v>1</v>
      </c>
      <c r="L783">
        <f t="shared" si="78"/>
        <v>17</v>
      </c>
    </row>
    <row r="784" spans="1:12" x14ac:dyDescent="0.25">
      <c r="A784" t="s">
        <v>8219</v>
      </c>
      <c r="B784">
        <v>67</v>
      </c>
      <c r="D784" t="s">
        <v>8221</v>
      </c>
      <c r="E784">
        <v>4</v>
      </c>
      <c r="G784">
        <f t="shared" si="74"/>
        <v>35.5</v>
      </c>
      <c r="H784">
        <f t="shared" si="73"/>
        <v>35.5</v>
      </c>
      <c r="I784">
        <f t="shared" si="75"/>
        <v>4</v>
      </c>
      <c r="J784">
        <f t="shared" si="76"/>
        <v>67</v>
      </c>
      <c r="K784" s="16">
        <f t="shared" si="77"/>
        <v>0.88732394366197187</v>
      </c>
      <c r="L784">
        <f t="shared" si="78"/>
        <v>31.5</v>
      </c>
    </row>
    <row r="785" spans="1:12" x14ac:dyDescent="0.25">
      <c r="A785" t="s">
        <v>8219</v>
      </c>
      <c r="B785">
        <v>70</v>
      </c>
      <c r="D785" t="s">
        <v>8221</v>
      </c>
      <c r="E785">
        <v>8</v>
      </c>
      <c r="G785">
        <f t="shared" si="74"/>
        <v>39</v>
      </c>
      <c r="H785">
        <f t="shared" si="73"/>
        <v>39</v>
      </c>
      <c r="I785">
        <f t="shared" si="75"/>
        <v>8</v>
      </c>
      <c r="J785">
        <f t="shared" si="76"/>
        <v>70</v>
      </c>
      <c r="K785" s="16">
        <f t="shared" si="77"/>
        <v>0.79487179487179482</v>
      </c>
      <c r="L785">
        <f t="shared" si="78"/>
        <v>31</v>
      </c>
    </row>
    <row r="786" spans="1:12" x14ac:dyDescent="0.25">
      <c r="A786" t="s">
        <v>8219</v>
      </c>
      <c r="B786">
        <v>89</v>
      </c>
      <c r="D786" t="s">
        <v>8221</v>
      </c>
      <c r="E786">
        <v>0</v>
      </c>
      <c r="G786">
        <f t="shared" si="74"/>
        <v>44.5</v>
      </c>
      <c r="H786">
        <f t="shared" si="73"/>
        <v>44.5</v>
      </c>
      <c r="I786">
        <f t="shared" si="75"/>
        <v>0</v>
      </c>
      <c r="J786">
        <f t="shared" si="76"/>
        <v>89</v>
      </c>
      <c r="K786" s="16">
        <f t="shared" si="77"/>
        <v>1</v>
      </c>
      <c r="L786">
        <f t="shared" si="78"/>
        <v>44.5</v>
      </c>
    </row>
    <row r="787" spans="1:12" x14ac:dyDescent="0.25">
      <c r="A787" t="s">
        <v>8219</v>
      </c>
      <c r="B787">
        <v>107</v>
      </c>
      <c r="D787" t="s">
        <v>8221</v>
      </c>
      <c r="E787">
        <v>16</v>
      </c>
      <c r="G787">
        <f t="shared" si="74"/>
        <v>61.5</v>
      </c>
      <c r="H787">
        <f t="shared" ref="H787:H850" si="79">MEDIAN(B787,E787)</f>
        <v>61.5</v>
      </c>
      <c r="I787">
        <f t="shared" si="75"/>
        <v>16</v>
      </c>
      <c r="J787">
        <f t="shared" si="76"/>
        <v>107</v>
      </c>
      <c r="K787" s="16">
        <f t="shared" si="77"/>
        <v>0.73983739837398377</v>
      </c>
      <c r="L787">
        <f t="shared" si="78"/>
        <v>45.5</v>
      </c>
    </row>
    <row r="788" spans="1:12" x14ac:dyDescent="0.25">
      <c r="A788" t="s">
        <v>8219</v>
      </c>
      <c r="B788">
        <v>159</v>
      </c>
      <c r="D788" t="s">
        <v>8221</v>
      </c>
      <c r="E788">
        <v>2</v>
      </c>
      <c r="G788">
        <f t="shared" si="74"/>
        <v>80.5</v>
      </c>
      <c r="H788">
        <f t="shared" si="79"/>
        <v>80.5</v>
      </c>
      <c r="I788">
        <f t="shared" si="75"/>
        <v>2</v>
      </c>
      <c r="J788">
        <f t="shared" si="76"/>
        <v>159</v>
      </c>
      <c r="K788" s="16">
        <f t="shared" si="77"/>
        <v>0.97515527950310554</v>
      </c>
      <c r="L788">
        <f t="shared" si="78"/>
        <v>78.5</v>
      </c>
    </row>
    <row r="789" spans="1:12" x14ac:dyDescent="0.25">
      <c r="A789" t="s">
        <v>8219</v>
      </c>
      <c r="B789">
        <v>181</v>
      </c>
      <c r="D789" t="s">
        <v>8221</v>
      </c>
      <c r="E789">
        <v>48</v>
      </c>
      <c r="G789">
        <f t="shared" si="74"/>
        <v>114.5</v>
      </c>
      <c r="H789">
        <f t="shared" si="79"/>
        <v>114.5</v>
      </c>
      <c r="I789">
        <f t="shared" si="75"/>
        <v>48</v>
      </c>
      <c r="J789">
        <f t="shared" si="76"/>
        <v>181</v>
      </c>
      <c r="K789" s="16">
        <f t="shared" si="77"/>
        <v>0.58078602620087338</v>
      </c>
      <c r="L789">
        <f t="shared" si="78"/>
        <v>66.5</v>
      </c>
    </row>
    <row r="790" spans="1:12" x14ac:dyDescent="0.25">
      <c r="A790" t="s">
        <v>8219</v>
      </c>
      <c r="B790">
        <v>131</v>
      </c>
      <c r="D790" t="s">
        <v>8221</v>
      </c>
      <c r="E790">
        <v>2</v>
      </c>
      <c r="G790">
        <f t="shared" si="74"/>
        <v>66.5</v>
      </c>
      <c r="H790">
        <f t="shared" si="79"/>
        <v>66.5</v>
      </c>
      <c r="I790">
        <f t="shared" si="75"/>
        <v>2</v>
      </c>
      <c r="J790">
        <f t="shared" si="76"/>
        <v>131</v>
      </c>
      <c r="K790" s="16">
        <f t="shared" si="77"/>
        <v>0.96992481203007519</v>
      </c>
      <c r="L790">
        <f t="shared" si="78"/>
        <v>64.5</v>
      </c>
    </row>
    <row r="791" spans="1:12" x14ac:dyDescent="0.25">
      <c r="A791" t="s">
        <v>8219</v>
      </c>
      <c r="B791">
        <v>125</v>
      </c>
      <c r="D791" t="s">
        <v>8221</v>
      </c>
      <c r="E791">
        <v>2</v>
      </c>
      <c r="G791">
        <f t="shared" si="74"/>
        <v>63.5</v>
      </c>
      <c r="H791">
        <f t="shared" si="79"/>
        <v>63.5</v>
      </c>
      <c r="I791">
        <f t="shared" si="75"/>
        <v>2</v>
      </c>
      <c r="J791">
        <f t="shared" si="76"/>
        <v>125</v>
      </c>
      <c r="K791" s="16">
        <f t="shared" si="77"/>
        <v>0.96850393700787396</v>
      </c>
      <c r="L791">
        <f t="shared" si="78"/>
        <v>61.5</v>
      </c>
    </row>
    <row r="792" spans="1:12" x14ac:dyDescent="0.25">
      <c r="A792" t="s">
        <v>8219</v>
      </c>
      <c r="B792">
        <v>61</v>
      </c>
      <c r="D792" t="s">
        <v>8221</v>
      </c>
      <c r="E792">
        <v>1</v>
      </c>
      <c r="G792">
        <f t="shared" si="74"/>
        <v>31</v>
      </c>
      <c r="H792">
        <f t="shared" si="79"/>
        <v>31</v>
      </c>
      <c r="I792">
        <f t="shared" si="75"/>
        <v>1</v>
      </c>
      <c r="J792">
        <f t="shared" si="76"/>
        <v>61</v>
      </c>
      <c r="K792" s="16">
        <f t="shared" si="77"/>
        <v>0.967741935483871</v>
      </c>
      <c r="L792">
        <f t="shared" si="78"/>
        <v>30</v>
      </c>
    </row>
    <row r="793" spans="1:12" x14ac:dyDescent="0.25">
      <c r="A793" t="s">
        <v>8219</v>
      </c>
      <c r="B793">
        <v>90</v>
      </c>
      <c r="D793" t="s">
        <v>8221</v>
      </c>
      <c r="E793">
        <v>17</v>
      </c>
      <c r="G793">
        <f t="shared" si="74"/>
        <v>53.5</v>
      </c>
      <c r="H793">
        <f t="shared" si="79"/>
        <v>53.5</v>
      </c>
      <c r="I793">
        <f t="shared" si="75"/>
        <v>17</v>
      </c>
      <c r="J793">
        <f t="shared" si="76"/>
        <v>90</v>
      </c>
      <c r="K793" s="16">
        <f t="shared" si="77"/>
        <v>0.68224299065420557</v>
      </c>
      <c r="L793">
        <f t="shared" si="78"/>
        <v>36.5</v>
      </c>
    </row>
    <row r="794" spans="1:12" x14ac:dyDescent="0.25">
      <c r="A794" t="s">
        <v>8219</v>
      </c>
      <c r="B794">
        <v>35</v>
      </c>
      <c r="D794" t="s">
        <v>8221</v>
      </c>
      <c r="E794">
        <v>0</v>
      </c>
      <c r="G794">
        <f t="shared" si="74"/>
        <v>17.5</v>
      </c>
      <c r="H794">
        <f t="shared" si="79"/>
        <v>17.5</v>
      </c>
      <c r="I794">
        <f t="shared" si="75"/>
        <v>0</v>
      </c>
      <c r="J794">
        <f t="shared" si="76"/>
        <v>35</v>
      </c>
      <c r="K794" s="16">
        <f t="shared" si="77"/>
        <v>1</v>
      </c>
      <c r="L794">
        <f t="shared" si="78"/>
        <v>17.5</v>
      </c>
    </row>
    <row r="795" spans="1:12" x14ac:dyDescent="0.25">
      <c r="A795" t="s">
        <v>8219</v>
      </c>
      <c r="B795">
        <v>90</v>
      </c>
      <c r="D795" t="s">
        <v>8221</v>
      </c>
      <c r="E795">
        <v>11</v>
      </c>
      <c r="G795">
        <f t="shared" si="74"/>
        <v>50.5</v>
      </c>
      <c r="H795">
        <f t="shared" si="79"/>
        <v>50.5</v>
      </c>
      <c r="I795">
        <f t="shared" si="75"/>
        <v>11</v>
      </c>
      <c r="J795">
        <f t="shared" si="76"/>
        <v>90</v>
      </c>
      <c r="K795" s="16">
        <f t="shared" si="77"/>
        <v>0.78217821782178221</v>
      </c>
      <c r="L795">
        <f t="shared" si="78"/>
        <v>39.5</v>
      </c>
    </row>
    <row r="796" spans="1:12" x14ac:dyDescent="0.25">
      <c r="A796" t="s">
        <v>8219</v>
      </c>
      <c r="B796">
        <v>4</v>
      </c>
      <c r="D796" t="s">
        <v>8221</v>
      </c>
      <c r="E796">
        <v>95</v>
      </c>
      <c r="G796">
        <f t="shared" si="74"/>
        <v>49.5</v>
      </c>
      <c r="H796">
        <f t="shared" si="79"/>
        <v>49.5</v>
      </c>
      <c r="I796">
        <f t="shared" si="75"/>
        <v>4</v>
      </c>
      <c r="J796">
        <f t="shared" si="76"/>
        <v>95</v>
      </c>
      <c r="K796" s="16">
        <f t="shared" si="77"/>
        <v>-0.91919191919191923</v>
      </c>
      <c r="L796">
        <f t="shared" si="78"/>
        <v>45.5</v>
      </c>
    </row>
    <row r="797" spans="1:12" x14ac:dyDescent="0.25">
      <c r="A797" t="s">
        <v>8219</v>
      </c>
      <c r="B797">
        <v>120</v>
      </c>
      <c r="D797" t="s">
        <v>8221</v>
      </c>
      <c r="E797">
        <v>13</v>
      </c>
      <c r="G797">
        <f t="shared" si="74"/>
        <v>66.5</v>
      </c>
      <c r="H797">
        <f t="shared" si="79"/>
        <v>66.5</v>
      </c>
      <c r="I797">
        <f t="shared" si="75"/>
        <v>13</v>
      </c>
      <c r="J797">
        <f t="shared" si="76"/>
        <v>120</v>
      </c>
      <c r="K797" s="16">
        <f t="shared" si="77"/>
        <v>0.80451127819548873</v>
      </c>
      <c r="L797">
        <f t="shared" si="78"/>
        <v>53.5</v>
      </c>
    </row>
    <row r="798" spans="1:12" x14ac:dyDescent="0.25">
      <c r="A798" t="s">
        <v>8219</v>
      </c>
      <c r="B798">
        <v>14</v>
      </c>
      <c r="D798" t="s">
        <v>8221</v>
      </c>
      <c r="E798">
        <v>2</v>
      </c>
      <c r="G798">
        <f t="shared" si="74"/>
        <v>8</v>
      </c>
      <c r="H798">
        <f t="shared" si="79"/>
        <v>8</v>
      </c>
      <c r="I798">
        <f t="shared" si="75"/>
        <v>2</v>
      </c>
      <c r="J798">
        <f t="shared" si="76"/>
        <v>14</v>
      </c>
      <c r="K798" s="16">
        <f t="shared" si="77"/>
        <v>0.75</v>
      </c>
      <c r="L798">
        <f t="shared" si="78"/>
        <v>6</v>
      </c>
    </row>
    <row r="799" spans="1:12" x14ac:dyDescent="0.25">
      <c r="A799" t="s">
        <v>8219</v>
      </c>
      <c r="B799">
        <v>27</v>
      </c>
      <c r="D799" t="s">
        <v>8221</v>
      </c>
      <c r="E799">
        <v>2</v>
      </c>
      <c r="G799">
        <f t="shared" si="74"/>
        <v>14.5</v>
      </c>
      <c r="H799">
        <f t="shared" si="79"/>
        <v>14.5</v>
      </c>
      <c r="I799">
        <f t="shared" si="75"/>
        <v>2</v>
      </c>
      <c r="J799">
        <f t="shared" si="76"/>
        <v>27</v>
      </c>
      <c r="K799" s="16">
        <f t="shared" si="77"/>
        <v>0.86206896551724133</v>
      </c>
      <c r="L799">
        <f t="shared" si="78"/>
        <v>12.5</v>
      </c>
    </row>
    <row r="800" spans="1:12" x14ac:dyDescent="0.25">
      <c r="A800" t="s">
        <v>8219</v>
      </c>
      <c r="B800">
        <v>49</v>
      </c>
      <c r="D800" t="s">
        <v>8221</v>
      </c>
      <c r="E800">
        <v>3</v>
      </c>
      <c r="G800">
        <f t="shared" si="74"/>
        <v>26</v>
      </c>
      <c r="H800">
        <f t="shared" si="79"/>
        <v>26</v>
      </c>
      <c r="I800">
        <f t="shared" si="75"/>
        <v>3</v>
      </c>
      <c r="J800">
        <f t="shared" si="76"/>
        <v>49</v>
      </c>
      <c r="K800" s="16">
        <f t="shared" si="77"/>
        <v>0.88461538461538458</v>
      </c>
      <c r="L800">
        <f t="shared" si="78"/>
        <v>23</v>
      </c>
    </row>
    <row r="801" spans="1:12" x14ac:dyDescent="0.25">
      <c r="A801" t="s">
        <v>8219</v>
      </c>
      <c r="B801">
        <v>102</v>
      </c>
      <c r="D801" t="s">
        <v>8221</v>
      </c>
      <c r="E801">
        <v>0</v>
      </c>
      <c r="G801">
        <f t="shared" si="74"/>
        <v>51</v>
      </c>
      <c r="H801">
        <f t="shared" si="79"/>
        <v>51</v>
      </c>
      <c r="I801">
        <f t="shared" si="75"/>
        <v>0</v>
      </c>
      <c r="J801">
        <f t="shared" si="76"/>
        <v>102</v>
      </c>
      <c r="K801" s="16">
        <f t="shared" si="77"/>
        <v>1</v>
      </c>
      <c r="L801">
        <f t="shared" si="78"/>
        <v>51</v>
      </c>
    </row>
    <row r="802" spans="1:12" x14ac:dyDescent="0.25">
      <c r="A802" t="s">
        <v>8219</v>
      </c>
      <c r="B802">
        <v>3</v>
      </c>
      <c r="D802" t="s">
        <v>8221</v>
      </c>
      <c r="E802">
        <v>0</v>
      </c>
      <c r="G802">
        <f t="shared" si="74"/>
        <v>1.5</v>
      </c>
      <c r="H802">
        <f t="shared" si="79"/>
        <v>1.5</v>
      </c>
      <c r="I802">
        <f t="shared" si="75"/>
        <v>0</v>
      </c>
      <c r="J802">
        <f t="shared" si="76"/>
        <v>3</v>
      </c>
      <c r="K802" s="16">
        <f t="shared" si="77"/>
        <v>1</v>
      </c>
      <c r="L802">
        <f t="shared" si="78"/>
        <v>1.5</v>
      </c>
    </row>
    <row r="803" spans="1:12" x14ac:dyDescent="0.25">
      <c r="A803" t="s">
        <v>8219</v>
      </c>
      <c r="B803">
        <v>25</v>
      </c>
      <c r="D803" t="s">
        <v>8221</v>
      </c>
      <c r="E803">
        <v>0</v>
      </c>
      <c r="G803">
        <f t="shared" si="74"/>
        <v>12.5</v>
      </c>
      <c r="H803">
        <f t="shared" si="79"/>
        <v>12.5</v>
      </c>
      <c r="I803">
        <f t="shared" si="75"/>
        <v>0</v>
      </c>
      <c r="J803">
        <f t="shared" si="76"/>
        <v>25</v>
      </c>
      <c r="K803" s="16">
        <f t="shared" si="77"/>
        <v>1</v>
      </c>
      <c r="L803">
        <f t="shared" si="78"/>
        <v>12.5</v>
      </c>
    </row>
    <row r="804" spans="1:12" x14ac:dyDescent="0.25">
      <c r="A804" t="s">
        <v>8219</v>
      </c>
      <c r="B804">
        <v>118</v>
      </c>
      <c r="D804" t="s">
        <v>8221</v>
      </c>
      <c r="E804">
        <v>2</v>
      </c>
      <c r="G804">
        <f t="shared" si="74"/>
        <v>60</v>
      </c>
      <c r="H804">
        <f t="shared" si="79"/>
        <v>60</v>
      </c>
      <c r="I804">
        <f t="shared" si="75"/>
        <v>2</v>
      </c>
      <c r="J804">
        <f t="shared" si="76"/>
        <v>118</v>
      </c>
      <c r="K804" s="16">
        <f t="shared" si="77"/>
        <v>0.96666666666666667</v>
      </c>
      <c r="L804">
        <f t="shared" si="78"/>
        <v>58</v>
      </c>
    </row>
    <row r="805" spans="1:12" x14ac:dyDescent="0.25">
      <c r="A805" t="s">
        <v>8219</v>
      </c>
      <c r="B805">
        <v>57</v>
      </c>
      <c r="D805" t="s">
        <v>8221</v>
      </c>
      <c r="E805">
        <v>24</v>
      </c>
      <c r="G805">
        <f t="shared" si="74"/>
        <v>40.5</v>
      </c>
      <c r="H805">
        <f t="shared" si="79"/>
        <v>40.5</v>
      </c>
      <c r="I805">
        <f t="shared" si="75"/>
        <v>24</v>
      </c>
      <c r="J805">
        <f t="shared" si="76"/>
        <v>57</v>
      </c>
      <c r="K805" s="16">
        <f t="shared" si="77"/>
        <v>0.40740740740740738</v>
      </c>
      <c r="L805">
        <f t="shared" si="78"/>
        <v>16.5</v>
      </c>
    </row>
    <row r="806" spans="1:12" x14ac:dyDescent="0.25">
      <c r="A806" t="s">
        <v>8219</v>
      </c>
      <c r="B806">
        <v>11</v>
      </c>
      <c r="D806" t="s">
        <v>8221</v>
      </c>
      <c r="E806">
        <v>25</v>
      </c>
      <c r="G806">
        <f t="shared" si="74"/>
        <v>18</v>
      </c>
      <c r="H806">
        <f t="shared" si="79"/>
        <v>18</v>
      </c>
      <c r="I806">
        <f t="shared" si="75"/>
        <v>11</v>
      </c>
      <c r="J806">
        <f t="shared" si="76"/>
        <v>25</v>
      </c>
      <c r="K806" s="16">
        <f t="shared" si="77"/>
        <v>-0.3888888888888889</v>
      </c>
      <c r="L806">
        <f t="shared" si="78"/>
        <v>7</v>
      </c>
    </row>
    <row r="807" spans="1:12" x14ac:dyDescent="0.25">
      <c r="A807" t="s">
        <v>8219</v>
      </c>
      <c r="B807">
        <v>33</v>
      </c>
      <c r="D807" t="s">
        <v>8221</v>
      </c>
      <c r="E807">
        <v>3</v>
      </c>
      <c r="G807">
        <f t="shared" si="74"/>
        <v>18</v>
      </c>
      <c r="H807">
        <f t="shared" si="79"/>
        <v>18</v>
      </c>
      <c r="I807">
        <f t="shared" si="75"/>
        <v>3</v>
      </c>
      <c r="J807">
        <f t="shared" si="76"/>
        <v>33</v>
      </c>
      <c r="K807" s="16">
        <f t="shared" si="77"/>
        <v>0.83333333333333337</v>
      </c>
      <c r="L807">
        <f t="shared" si="78"/>
        <v>15</v>
      </c>
    </row>
    <row r="808" spans="1:12" x14ac:dyDescent="0.25">
      <c r="A808" t="s">
        <v>8219</v>
      </c>
      <c r="B808">
        <v>40</v>
      </c>
      <c r="D808" t="s">
        <v>8221</v>
      </c>
      <c r="E808">
        <v>41</v>
      </c>
      <c r="G808">
        <f t="shared" si="74"/>
        <v>40.5</v>
      </c>
      <c r="H808">
        <f t="shared" si="79"/>
        <v>40.5</v>
      </c>
      <c r="I808">
        <f t="shared" si="75"/>
        <v>40</v>
      </c>
      <c r="J808">
        <f t="shared" si="76"/>
        <v>41</v>
      </c>
      <c r="K808" s="16">
        <f t="shared" si="77"/>
        <v>-1.2345679012345678E-2</v>
      </c>
      <c r="L808">
        <f t="shared" si="78"/>
        <v>0.5</v>
      </c>
    </row>
    <row r="809" spans="1:12" x14ac:dyDescent="0.25">
      <c r="A809" t="s">
        <v>8219</v>
      </c>
      <c r="B809">
        <v>50</v>
      </c>
      <c r="D809" t="s">
        <v>8221</v>
      </c>
      <c r="E809">
        <v>2</v>
      </c>
      <c r="G809">
        <f t="shared" si="74"/>
        <v>26</v>
      </c>
      <c r="H809">
        <f t="shared" si="79"/>
        <v>26</v>
      </c>
      <c r="I809">
        <f t="shared" si="75"/>
        <v>2</v>
      </c>
      <c r="J809">
        <f t="shared" si="76"/>
        <v>50</v>
      </c>
      <c r="K809" s="16">
        <f t="shared" si="77"/>
        <v>0.92307692307692313</v>
      </c>
      <c r="L809">
        <f t="shared" si="78"/>
        <v>24</v>
      </c>
    </row>
    <row r="810" spans="1:12" x14ac:dyDescent="0.25">
      <c r="A810" t="s">
        <v>8219</v>
      </c>
      <c r="B810">
        <v>38</v>
      </c>
      <c r="D810" t="s">
        <v>8221</v>
      </c>
      <c r="E810">
        <v>4</v>
      </c>
      <c r="G810">
        <f t="shared" si="74"/>
        <v>21</v>
      </c>
      <c r="H810">
        <f t="shared" si="79"/>
        <v>21</v>
      </c>
      <c r="I810">
        <f t="shared" si="75"/>
        <v>4</v>
      </c>
      <c r="J810">
        <f t="shared" si="76"/>
        <v>38</v>
      </c>
      <c r="K810" s="16">
        <f t="shared" si="77"/>
        <v>0.80952380952380953</v>
      </c>
      <c r="L810">
        <f t="shared" si="78"/>
        <v>17</v>
      </c>
    </row>
    <row r="811" spans="1:12" x14ac:dyDescent="0.25">
      <c r="A811" t="s">
        <v>8219</v>
      </c>
      <c r="B811">
        <v>96</v>
      </c>
      <c r="D811" t="s">
        <v>8221</v>
      </c>
      <c r="E811">
        <v>99</v>
      </c>
      <c r="G811">
        <f t="shared" si="74"/>
        <v>97.5</v>
      </c>
      <c r="H811">
        <f t="shared" si="79"/>
        <v>97.5</v>
      </c>
      <c r="I811">
        <f t="shared" si="75"/>
        <v>96</v>
      </c>
      <c r="J811">
        <f t="shared" si="76"/>
        <v>99</v>
      </c>
      <c r="K811" s="16">
        <f t="shared" si="77"/>
        <v>-1.5384615384615385E-2</v>
      </c>
      <c r="L811">
        <f t="shared" si="78"/>
        <v>1.5</v>
      </c>
    </row>
    <row r="812" spans="1:12" x14ac:dyDescent="0.25">
      <c r="A812" t="s">
        <v>8219</v>
      </c>
      <c r="B812">
        <v>48</v>
      </c>
      <c r="D812" t="s">
        <v>8221</v>
      </c>
      <c r="E812">
        <v>4</v>
      </c>
      <c r="G812">
        <f t="shared" si="74"/>
        <v>26</v>
      </c>
      <c r="H812">
        <f t="shared" si="79"/>
        <v>26</v>
      </c>
      <c r="I812">
        <f t="shared" si="75"/>
        <v>4</v>
      </c>
      <c r="J812">
        <f t="shared" si="76"/>
        <v>48</v>
      </c>
      <c r="K812" s="16">
        <f t="shared" si="77"/>
        <v>0.84615384615384615</v>
      </c>
      <c r="L812">
        <f t="shared" si="78"/>
        <v>22</v>
      </c>
    </row>
    <row r="813" spans="1:12" x14ac:dyDescent="0.25">
      <c r="A813" t="s">
        <v>8219</v>
      </c>
      <c r="B813">
        <v>33</v>
      </c>
      <c r="D813" t="s">
        <v>8221</v>
      </c>
      <c r="E813">
        <v>4</v>
      </c>
      <c r="G813">
        <f t="shared" si="74"/>
        <v>18.5</v>
      </c>
      <c r="H813">
        <f t="shared" si="79"/>
        <v>18.5</v>
      </c>
      <c r="I813">
        <f t="shared" si="75"/>
        <v>4</v>
      </c>
      <c r="J813">
        <f t="shared" si="76"/>
        <v>33</v>
      </c>
      <c r="K813" s="16">
        <f t="shared" si="77"/>
        <v>0.78378378378378377</v>
      </c>
      <c r="L813">
        <f t="shared" si="78"/>
        <v>14.5</v>
      </c>
    </row>
    <row r="814" spans="1:12" x14ac:dyDescent="0.25">
      <c r="A814" t="s">
        <v>8219</v>
      </c>
      <c r="B814">
        <v>226</v>
      </c>
      <c r="D814" t="s">
        <v>8221</v>
      </c>
      <c r="E814">
        <v>38</v>
      </c>
      <c r="G814">
        <f t="shared" si="74"/>
        <v>132</v>
      </c>
      <c r="H814">
        <f t="shared" si="79"/>
        <v>132</v>
      </c>
      <c r="I814">
        <f t="shared" si="75"/>
        <v>38</v>
      </c>
      <c r="J814">
        <f t="shared" si="76"/>
        <v>226</v>
      </c>
      <c r="K814" s="16">
        <f t="shared" si="77"/>
        <v>0.71212121212121215</v>
      </c>
      <c r="L814">
        <f t="shared" si="78"/>
        <v>94</v>
      </c>
    </row>
    <row r="815" spans="1:12" x14ac:dyDescent="0.25">
      <c r="A815" t="s">
        <v>8219</v>
      </c>
      <c r="B815">
        <v>14</v>
      </c>
      <c r="D815" t="s">
        <v>8221</v>
      </c>
      <c r="E815">
        <v>285</v>
      </c>
      <c r="G815">
        <f t="shared" si="74"/>
        <v>149.5</v>
      </c>
      <c r="H815">
        <f t="shared" si="79"/>
        <v>149.5</v>
      </c>
      <c r="I815">
        <f t="shared" si="75"/>
        <v>14</v>
      </c>
      <c r="J815">
        <f t="shared" si="76"/>
        <v>285</v>
      </c>
      <c r="K815" s="16">
        <f t="shared" si="77"/>
        <v>-0.90635451505016718</v>
      </c>
      <c r="L815">
        <f t="shared" si="78"/>
        <v>135.5</v>
      </c>
    </row>
    <row r="816" spans="1:12" x14ac:dyDescent="0.25">
      <c r="A816" t="s">
        <v>8219</v>
      </c>
      <c r="B816">
        <v>20</v>
      </c>
      <c r="D816" t="s">
        <v>8221</v>
      </c>
      <c r="E816">
        <v>1</v>
      </c>
      <c r="G816">
        <f t="shared" si="74"/>
        <v>10.5</v>
      </c>
      <c r="H816">
        <f t="shared" si="79"/>
        <v>10.5</v>
      </c>
      <c r="I816">
        <f t="shared" si="75"/>
        <v>1</v>
      </c>
      <c r="J816">
        <f t="shared" si="76"/>
        <v>20</v>
      </c>
      <c r="K816" s="16">
        <f t="shared" si="77"/>
        <v>0.90476190476190477</v>
      </c>
      <c r="L816">
        <f t="shared" si="78"/>
        <v>9.5</v>
      </c>
    </row>
    <row r="817" spans="1:12" x14ac:dyDescent="0.25">
      <c r="A817" t="s">
        <v>8219</v>
      </c>
      <c r="B817">
        <v>25</v>
      </c>
      <c r="D817" t="s">
        <v>8221</v>
      </c>
      <c r="E817">
        <v>42</v>
      </c>
      <c r="G817">
        <f t="shared" si="74"/>
        <v>33.5</v>
      </c>
      <c r="H817">
        <f t="shared" si="79"/>
        <v>33.5</v>
      </c>
      <c r="I817">
        <f t="shared" si="75"/>
        <v>25</v>
      </c>
      <c r="J817">
        <f t="shared" si="76"/>
        <v>42</v>
      </c>
      <c r="K817" s="16">
        <f t="shared" si="77"/>
        <v>-0.2537313432835821</v>
      </c>
      <c r="L817">
        <f t="shared" si="78"/>
        <v>8.5</v>
      </c>
    </row>
    <row r="818" spans="1:12" x14ac:dyDescent="0.25">
      <c r="A818" t="s">
        <v>8219</v>
      </c>
      <c r="B818">
        <v>90</v>
      </c>
      <c r="D818" t="s">
        <v>8221</v>
      </c>
      <c r="E818">
        <v>26</v>
      </c>
      <c r="G818">
        <f t="shared" si="74"/>
        <v>58</v>
      </c>
      <c r="H818">
        <f t="shared" si="79"/>
        <v>58</v>
      </c>
      <c r="I818">
        <f t="shared" si="75"/>
        <v>26</v>
      </c>
      <c r="J818">
        <f t="shared" si="76"/>
        <v>90</v>
      </c>
      <c r="K818" s="16">
        <f t="shared" si="77"/>
        <v>0.55172413793103448</v>
      </c>
      <c r="L818">
        <f t="shared" si="78"/>
        <v>32</v>
      </c>
    </row>
    <row r="819" spans="1:12" x14ac:dyDescent="0.25">
      <c r="A819" t="s">
        <v>8219</v>
      </c>
      <c r="B819">
        <v>11</v>
      </c>
      <c r="D819" t="s">
        <v>8221</v>
      </c>
      <c r="E819">
        <v>2</v>
      </c>
      <c r="G819">
        <f t="shared" si="74"/>
        <v>6.5</v>
      </c>
      <c r="H819">
        <f t="shared" si="79"/>
        <v>6.5</v>
      </c>
      <c r="I819">
        <f t="shared" si="75"/>
        <v>2</v>
      </c>
      <c r="J819">
        <f t="shared" si="76"/>
        <v>11</v>
      </c>
      <c r="K819" s="16">
        <f t="shared" si="77"/>
        <v>0.69230769230769229</v>
      </c>
      <c r="L819">
        <f t="shared" si="78"/>
        <v>4.5</v>
      </c>
    </row>
    <row r="820" spans="1:12" x14ac:dyDescent="0.25">
      <c r="A820" t="s">
        <v>8219</v>
      </c>
      <c r="B820">
        <v>55</v>
      </c>
      <c r="D820" t="s">
        <v>8221</v>
      </c>
      <c r="E820">
        <v>4</v>
      </c>
      <c r="G820">
        <f t="shared" si="74"/>
        <v>29.5</v>
      </c>
      <c r="H820">
        <f t="shared" si="79"/>
        <v>29.5</v>
      </c>
      <c r="I820">
        <f t="shared" si="75"/>
        <v>4</v>
      </c>
      <c r="J820">
        <f t="shared" si="76"/>
        <v>55</v>
      </c>
      <c r="K820" s="16">
        <f t="shared" si="77"/>
        <v>0.86440677966101698</v>
      </c>
      <c r="L820">
        <f t="shared" si="78"/>
        <v>25.5</v>
      </c>
    </row>
    <row r="821" spans="1:12" x14ac:dyDescent="0.25">
      <c r="A821" t="s">
        <v>8219</v>
      </c>
      <c r="B821">
        <v>30</v>
      </c>
      <c r="D821" t="s">
        <v>8221</v>
      </c>
      <c r="E821">
        <v>6</v>
      </c>
      <c r="G821">
        <f t="shared" si="74"/>
        <v>18</v>
      </c>
      <c r="H821">
        <f t="shared" si="79"/>
        <v>18</v>
      </c>
      <c r="I821">
        <f t="shared" si="75"/>
        <v>6</v>
      </c>
      <c r="J821">
        <f t="shared" si="76"/>
        <v>30</v>
      </c>
      <c r="K821" s="16">
        <f t="shared" si="77"/>
        <v>0.66666666666666663</v>
      </c>
      <c r="L821">
        <f t="shared" si="78"/>
        <v>12</v>
      </c>
    </row>
    <row r="822" spans="1:12" x14ac:dyDescent="0.25">
      <c r="A822" t="s">
        <v>8219</v>
      </c>
      <c r="B822">
        <v>28</v>
      </c>
      <c r="D822" t="s">
        <v>8221</v>
      </c>
      <c r="E822">
        <v>70</v>
      </c>
      <c r="G822">
        <f t="shared" si="74"/>
        <v>49</v>
      </c>
      <c r="H822">
        <f t="shared" si="79"/>
        <v>49</v>
      </c>
      <c r="I822">
        <f t="shared" si="75"/>
        <v>28</v>
      </c>
      <c r="J822">
        <f t="shared" si="76"/>
        <v>70</v>
      </c>
      <c r="K822" s="16">
        <f t="shared" si="77"/>
        <v>-0.42857142857142855</v>
      </c>
      <c r="L822">
        <f t="shared" si="78"/>
        <v>21</v>
      </c>
    </row>
    <row r="823" spans="1:12" x14ac:dyDescent="0.25">
      <c r="A823" t="s">
        <v>8219</v>
      </c>
      <c r="B823">
        <v>45</v>
      </c>
      <c r="D823" t="s">
        <v>8221</v>
      </c>
      <c r="E823">
        <v>9</v>
      </c>
      <c r="G823">
        <f t="shared" si="74"/>
        <v>27</v>
      </c>
      <c r="H823">
        <f t="shared" si="79"/>
        <v>27</v>
      </c>
      <c r="I823">
        <f t="shared" si="75"/>
        <v>9</v>
      </c>
      <c r="J823">
        <f t="shared" si="76"/>
        <v>45</v>
      </c>
      <c r="K823" s="16">
        <f t="shared" si="77"/>
        <v>0.66666666666666663</v>
      </c>
      <c r="L823">
        <f t="shared" si="78"/>
        <v>18</v>
      </c>
    </row>
    <row r="824" spans="1:12" x14ac:dyDescent="0.25">
      <c r="A824" t="s">
        <v>8219</v>
      </c>
      <c r="B824">
        <v>13</v>
      </c>
      <c r="D824" t="s">
        <v>8221</v>
      </c>
      <c r="E824">
        <v>8</v>
      </c>
      <c r="G824">
        <f t="shared" si="74"/>
        <v>10.5</v>
      </c>
      <c r="H824">
        <f t="shared" si="79"/>
        <v>10.5</v>
      </c>
      <c r="I824">
        <f t="shared" si="75"/>
        <v>8</v>
      </c>
      <c r="J824">
        <f t="shared" si="76"/>
        <v>13</v>
      </c>
      <c r="K824" s="16">
        <f t="shared" si="77"/>
        <v>0.23809523809523808</v>
      </c>
      <c r="L824">
        <f t="shared" si="78"/>
        <v>2.5</v>
      </c>
    </row>
    <row r="825" spans="1:12" x14ac:dyDescent="0.25">
      <c r="A825" t="s">
        <v>8219</v>
      </c>
      <c r="B825">
        <v>40</v>
      </c>
      <c r="D825" t="s">
        <v>8221</v>
      </c>
      <c r="E825">
        <v>105</v>
      </c>
      <c r="G825">
        <f t="shared" si="74"/>
        <v>72.5</v>
      </c>
      <c r="H825">
        <f t="shared" si="79"/>
        <v>72.5</v>
      </c>
      <c r="I825">
        <f t="shared" si="75"/>
        <v>40</v>
      </c>
      <c r="J825">
        <f t="shared" si="76"/>
        <v>105</v>
      </c>
      <c r="K825" s="16">
        <f t="shared" si="77"/>
        <v>-0.44827586206896552</v>
      </c>
      <c r="L825">
        <f t="shared" si="78"/>
        <v>32.5</v>
      </c>
    </row>
    <row r="826" spans="1:12" x14ac:dyDescent="0.25">
      <c r="A826" t="s">
        <v>8219</v>
      </c>
      <c r="B826">
        <v>21</v>
      </c>
      <c r="D826" t="s">
        <v>8221</v>
      </c>
      <c r="E826">
        <v>12</v>
      </c>
      <c r="G826">
        <f t="shared" si="74"/>
        <v>16.5</v>
      </c>
      <c r="H826">
        <f t="shared" si="79"/>
        <v>16.5</v>
      </c>
      <c r="I826">
        <f t="shared" si="75"/>
        <v>12</v>
      </c>
      <c r="J826">
        <f t="shared" si="76"/>
        <v>21</v>
      </c>
      <c r="K826" s="16">
        <f t="shared" si="77"/>
        <v>0.27272727272727271</v>
      </c>
      <c r="L826">
        <f t="shared" si="78"/>
        <v>4.5</v>
      </c>
    </row>
    <row r="827" spans="1:12" x14ac:dyDescent="0.25">
      <c r="A827" t="s">
        <v>8219</v>
      </c>
      <c r="B827">
        <v>134</v>
      </c>
      <c r="D827" t="s">
        <v>8221</v>
      </c>
      <c r="E827">
        <v>0</v>
      </c>
      <c r="G827">
        <f t="shared" si="74"/>
        <v>67</v>
      </c>
      <c r="H827">
        <f t="shared" si="79"/>
        <v>67</v>
      </c>
      <c r="I827">
        <f t="shared" si="75"/>
        <v>0</v>
      </c>
      <c r="J827">
        <f t="shared" si="76"/>
        <v>134</v>
      </c>
      <c r="K827" s="16">
        <f t="shared" si="77"/>
        <v>1</v>
      </c>
      <c r="L827">
        <f t="shared" si="78"/>
        <v>67</v>
      </c>
    </row>
    <row r="828" spans="1:12" x14ac:dyDescent="0.25">
      <c r="A828" t="s">
        <v>8219</v>
      </c>
      <c r="B828">
        <v>20</v>
      </c>
      <c r="D828" t="s">
        <v>8221</v>
      </c>
      <c r="E828">
        <v>16</v>
      </c>
      <c r="G828">
        <f t="shared" si="74"/>
        <v>18</v>
      </c>
      <c r="H828">
        <f t="shared" si="79"/>
        <v>18</v>
      </c>
      <c r="I828">
        <f t="shared" si="75"/>
        <v>16</v>
      </c>
      <c r="J828">
        <f t="shared" si="76"/>
        <v>20</v>
      </c>
      <c r="K828" s="16">
        <f t="shared" si="77"/>
        <v>0.1111111111111111</v>
      </c>
      <c r="L828">
        <f t="shared" si="78"/>
        <v>2</v>
      </c>
    </row>
    <row r="829" spans="1:12" x14ac:dyDescent="0.25">
      <c r="A829" t="s">
        <v>8219</v>
      </c>
      <c r="B829">
        <v>19</v>
      </c>
      <c r="D829" t="s">
        <v>8221</v>
      </c>
      <c r="E829">
        <v>7</v>
      </c>
      <c r="G829">
        <f t="shared" si="74"/>
        <v>13</v>
      </c>
      <c r="H829">
        <f t="shared" si="79"/>
        <v>13</v>
      </c>
      <c r="I829">
        <f t="shared" si="75"/>
        <v>7</v>
      </c>
      <c r="J829">
        <f t="shared" si="76"/>
        <v>19</v>
      </c>
      <c r="K829" s="16">
        <f t="shared" si="77"/>
        <v>0.46153846153846156</v>
      </c>
      <c r="L829">
        <f t="shared" si="78"/>
        <v>6</v>
      </c>
    </row>
    <row r="830" spans="1:12" x14ac:dyDescent="0.25">
      <c r="A830" t="s">
        <v>8219</v>
      </c>
      <c r="B830">
        <v>209</v>
      </c>
      <c r="D830" t="s">
        <v>8221</v>
      </c>
      <c r="E830">
        <v>4</v>
      </c>
      <c r="G830">
        <f t="shared" si="74"/>
        <v>106.5</v>
      </c>
      <c r="H830">
        <f t="shared" si="79"/>
        <v>106.5</v>
      </c>
      <c r="I830">
        <f t="shared" si="75"/>
        <v>4</v>
      </c>
      <c r="J830">
        <f t="shared" si="76"/>
        <v>209</v>
      </c>
      <c r="K830" s="16">
        <f t="shared" si="77"/>
        <v>0.96244131455399062</v>
      </c>
      <c r="L830">
        <f t="shared" si="78"/>
        <v>102.5</v>
      </c>
    </row>
    <row r="831" spans="1:12" x14ac:dyDescent="0.25">
      <c r="A831" t="s">
        <v>8219</v>
      </c>
      <c r="B831">
        <v>38</v>
      </c>
      <c r="D831" t="s">
        <v>8221</v>
      </c>
      <c r="E831">
        <v>1</v>
      </c>
      <c r="G831">
        <f t="shared" si="74"/>
        <v>19.5</v>
      </c>
      <c r="H831">
        <f t="shared" si="79"/>
        <v>19.5</v>
      </c>
      <c r="I831">
        <f t="shared" si="75"/>
        <v>1</v>
      </c>
      <c r="J831">
        <f t="shared" si="76"/>
        <v>38</v>
      </c>
      <c r="K831" s="16">
        <f t="shared" si="77"/>
        <v>0.94871794871794868</v>
      </c>
      <c r="L831">
        <f t="shared" si="78"/>
        <v>18.5</v>
      </c>
    </row>
    <row r="832" spans="1:12" x14ac:dyDescent="0.25">
      <c r="A832" t="s">
        <v>8219</v>
      </c>
      <c r="B832">
        <v>24</v>
      </c>
      <c r="D832" t="s">
        <v>8221</v>
      </c>
      <c r="E832">
        <v>28</v>
      </c>
      <c r="G832">
        <f t="shared" si="74"/>
        <v>26</v>
      </c>
      <c r="H832">
        <f t="shared" si="79"/>
        <v>26</v>
      </c>
      <c r="I832">
        <f t="shared" si="75"/>
        <v>24</v>
      </c>
      <c r="J832">
        <f t="shared" si="76"/>
        <v>28</v>
      </c>
      <c r="K832" s="16">
        <f t="shared" si="77"/>
        <v>-7.6923076923076927E-2</v>
      </c>
      <c r="L832">
        <f t="shared" si="78"/>
        <v>2</v>
      </c>
    </row>
    <row r="833" spans="1:12" x14ac:dyDescent="0.25">
      <c r="A833" t="s">
        <v>8219</v>
      </c>
      <c r="B833">
        <v>8</v>
      </c>
      <c r="D833" t="s">
        <v>8221</v>
      </c>
      <c r="E833">
        <v>1</v>
      </c>
      <c r="G833">
        <f t="shared" si="74"/>
        <v>4.5</v>
      </c>
      <c r="H833">
        <f t="shared" si="79"/>
        <v>4.5</v>
      </c>
      <c r="I833">
        <f t="shared" si="75"/>
        <v>1</v>
      </c>
      <c r="J833">
        <f t="shared" si="76"/>
        <v>8</v>
      </c>
      <c r="K833" s="16">
        <f t="shared" si="77"/>
        <v>0.77777777777777779</v>
      </c>
      <c r="L833">
        <f t="shared" si="78"/>
        <v>3.5</v>
      </c>
    </row>
    <row r="834" spans="1:12" x14ac:dyDescent="0.25">
      <c r="A834" t="s">
        <v>8219</v>
      </c>
      <c r="B834">
        <v>179</v>
      </c>
      <c r="D834" t="s">
        <v>8221</v>
      </c>
      <c r="E834">
        <v>1</v>
      </c>
      <c r="G834">
        <f t="shared" si="74"/>
        <v>90</v>
      </c>
      <c r="H834">
        <f t="shared" si="79"/>
        <v>90</v>
      </c>
      <c r="I834">
        <f t="shared" si="75"/>
        <v>1</v>
      </c>
      <c r="J834">
        <f t="shared" si="76"/>
        <v>179</v>
      </c>
      <c r="K834" s="16">
        <f t="shared" si="77"/>
        <v>0.98888888888888893</v>
      </c>
      <c r="L834">
        <f t="shared" si="78"/>
        <v>89</v>
      </c>
    </row>
    <row r="835" spans="1:12" x14ac:dyDescent="0.25">
      <c r="A835" t="s">
        <v>8219</v>
      </c>
      <c r="B835">
        <v>26</v>
      </c>
      <c r="D835" t="s">
        <v>8221</v>
      </c>
      <c r="E835">
        <v>5</v>
      </c>
      <c r="G835">
        <f t="shared" ref="G835:G898" si="80">AVERAGE(B835,E835)</f>
        <v>15.5</v>
      </c>
      <c r="H835">
        <f t="shared" si="79"/>
        <v>15.5</v>
      </c>
      <c r="I835">
        <f t="shared" ref="I835:I898" si="81">MIN(B835,E835)</f>
        <v>5</v>
      </c>
      <c r="J835">
        <f t="shared" ref="J835:J898" si="82">MAX(B835,E835)</f>
        <v>26</v>
      </c>
      <c r="K835" s="16">
        <f t="shared" ref="K835:K898" si="83">(B835-E835)/(B835+E835)</f>
        <v>0.67741935483870963</v>
      </c>
      <c r="L835">
        <f t="shared" ref="L835:L898" si="84">_xlfn.STDEV.P(B835,E835)</f>
        <v>10.5</v>
      </c>
    </row>
    <row r="836" spans="1:12" x14ac:dyDescent="0.25">
      <c r="A836" t="s">
        <v>8219</v>
      </c>
      <c r="B836">
        <v>131</v>
      </c>
      <c r="D836" t="s">
        <v>8221</v>
      </c>
      <c r="E836">
        <v>3</v>
      </c>
      <c r="G836">
        <f t="shared" si="80"/>
        <v>67</v>
      </c>
      <c r="H836">
        <f t="shared" si="79"/>
        <v>67</v>
      </c>
      <c r="I836">
        <f t="shared" si="81"/>
        <v>3</v>
      </c>
      <c r="J836">
        <f t="shared" si="82"/>
        <v>131</v>
      </c>
      <c r="K836" s="16">
        <f t="shared" si="83"/>
        <v>0.95522388059701491</v>
      </c>
      <c r="L836">
        <f t="shared" si="84"/>
        <v>64</v>
      </c>
    </row>
    <row r="837" spans="1:12" x14ac:dyDescent="0.25">
      <c r="A837" t="s">
        <v>8219</v>
      </c>
      <c r="B837">
        <v>14</v>
      </c>
      <c r="D837" t="s">
        <v>8221</v>
      </c>
      <c r="E837">
        <v>2</v>
      </c>
      <c r="G837">
        <f t="shared" si="80"/>
        <v>8</v>
      </c>
      <c r="H837">
        <f t="shared" si="79"/>
        <v>8</v>
      </c>
      <c r="I837">
        <f t="shared" si="81"/>
        <v>2</v>
      </c>
      <c r="J837">
        <f t="shared" si="82"/>
        <v>14</v>
      </c>
      <c r="K837" s="16">
        <f t="shared" si="83"/>
        <v>0.75</v>
      </c>
      <c r="L837">
        <f t="shared" si="84"/>
        <v>6</v>
      </c>
    </row>
    <row r="838" spans="1:12" x14ac:dyDescent="0.25">
      <c r="A838" t="s">
        <v>8219</v>
      </c>
      <c r="B838">
        <v>174</v>
      </c>
      <c r="D838" t="s">
        <v>8221</v>
      </c>
      <c r="E838">
        <v>0</v>
      </c>
      <c r="G838">
        <f t="shared" si="80"/>
        <v>87</v>
      </c>
      <c r="H838">
        <f t="shared" si="79"/>
        <v>87</v>
      </c>
      <c r="I838">
        <f t="shared" si="81"/>
        <v>0</v>
      </c>
      <c r="J838">
        <f t="shared" si="82"/>
        <v>174</v>
      </c>
      <c r="K838" s="16">
        <f t="shared" si="83"/>
        <v>1</v>
      </c>
      <c r="L838">
        <f t="shared" si="84"/>
        <v>87</v>
      </c>
    </row>
    <row r="839" spans="1:12" x14ac:dyDescent="0.25">
      <c r="A839" t="s">
        <v>8219</v>
      </c>
      <c r="B839">
        <v>191</v>
      </c>
      <c r="D839" t="s">
        <v>8221</v>
      </c>
      <c r="E839">
        <v>0</v>
      </c>
      <c r="G839">
        <f t="shared" si="80"/>
        <v>95.5</v>
      </c>
      <c r="H839">
        <f t="shared" si="79"/>
        <v>95.5</v>
      </c>
      <c r="I839">
        <f t="shared" si="81"/>
        <v>0</v>
      </c>
      <c r="J839">
        <f t="shared" si="82"/>
        <v>191</v>
      </c>
      <c r="K839" s="16">
        <f t="shared" si="83"/>
        <v>1</v>
      </c>
      <c r="L839">
        <f t="shared" si="84"/>
        <v>95.5</v>
      </c>
    </row>
    <row r="840" spans="1:12" x14ac:dyDescent="0.25">
      <c r="A840" t="s">
        <v>8219</v>
      </c>
      <c r="B840">
        <v>38</v>
      </c>
      <c r="D840" t="s">
        <v>8221</v>
      </c>
      <c r="E840">
        <v>3</v>
      </c>
      <c r="G840">
        <f t="shared" si="80"/>
        <v>20.5</v>
      </c>
      <c r="H840">
        <f t="shared" si="79"/>
        <v>20.5</v>
      </c>
      <c r="I840">
        <f t="shared" si="81"/>
        <v>3</v>
      </c>
      <c r="J840">
        <f t="shared" si="82"/>
        <v>38</v>
      </c>
      <c r="K840" s="16">
        <f t="shared" si="83"/>
        <v>0.85365853658536583</v>
      </c>
      <c r="L840">
        <f t="shared" si="84"/>
        <v>17.5</v>
      </c>
    </row>
    <row r="841" spans="1:12" x14ac:dyDescent="0.25">
      <c r="A841" t="s">
        <v>8219</v>
      </c>
      <c r="B841">
        <v>22</v>
      </c>
      <c r="D841" t="s">
        <v>8221</v>
      </c>
      <c r="E841">
        <v>0</v>
      </c>
      <c r="G841">
        <f t="shared" si="80"/>
        <v>11</v>
      </c>
      <c r="H841">
        <f t="shared" si="79"/>
        <v>11</v>
      </c>
      <c r="I841">
        <f t="shared" si="81"/>
        <v>0</v>
      </c>
      <c r="J841">
        <f t="shared" si="82"/>
        <v>22</v>
      </c>
      <c r="K841" s="16">
        <f t="shared" si="83"/>
        <v>1</v>
      </c>
      <c r="L841">
        <f t="shared" si="84"/>
        <v>11</v>
      </c>
    </row>
    <row r="842" spans="1:12" x14ac:dyDescent="0.25">
      <c r="A842" t="s">
        <v>8219</v>
      </c>
      <c r="B842">
        <v>149</v>
      </c>
      <c r="D842" t="s">
        <v>8221</v>
      </c>
      <c r="E842">
        <v>0</v>
      </c>
      <c r="G842">
        <f t="shared" si="80"/>
        <v>74.5</v>
      </c>
      <c r="H842">
        <f t="shared" si="79"/>
        <v>74.5</v>
      </c>
      <c r="I842">
        <f t="shared" si="81"/>
        <v>0</v>
      </c>
      <c r="J842">
        <f t="shared" si="82"/>
        <v>149</v>
      </c>
      <c r="K842" s="16">
        <f t="shared" si="83"/>
        <v>1</v>
      </c>
      <c r="L842">
        <f t="shared" si="84"/>
        <v>74.5</v>
      </c>
    </row>
    <row r="843" spans="1:12" x14ac:dyDescent="0.25">
      <c r="A843" t="s">
        <v>8219</v>
      </c>
      <c r="B843">
        <v>56</v>
      </c>
      <c r="D843" t="s">
        <v>8221</v>
      </c>
      <c r="E843">
        <v>3</v>
      </c>
      <c r="G843">
        <f t="shared" si="80"/>
        <v>29.5</v>
      </c>
      <c r="H843">
        <f t="shared" si="79"/>
        <v>29.5</v>
      </c>
      <c r="I843">
        <f t="shared" si="81"/>
        <v>3</v>
      </c>
      <c r="J843">
        <f t="shared" si="82"/>
        <v>56</v>
      </c>
      <c r="K843" s="16">
        <f t="shared" si="83"/>
        <v>0.89830508474576276</v>
      </c>
      <c r="L843">
        <f t="shared" si="84"/>
        <v>26.5</v>
      </c>
    </row>
    <row r="844" spans="1:12" x14ac:dyDescent="0.25">
      <c r="A844" t="s">
        <v>8219</v>
      </c>
      <c r="B844">
        <v>19</v>
      </c>
      <c r="D844" t="s">
        <v>8221</v>
      </c>
      <c r="E844">
        <v>7</v>
      </c>
      <c r="G844">
        <f t="shared" si="80"/>
        <v>13</v>
      </c>
      <c r="H844">
        <f t="shared" si="79"/>
        <v>13</v>
      </c>
      <c r="I844">
        <f t="shared" si="81"/>
        <v>7</v>
      </c>
      <c r="J844">
        <f t="shared" si="82"/>
        <v>19</v>
      </c>
      <c r="K844" s="16">
        <f t="shared" si="83"/>
        <v>0.46153846153846156</v>
      </c>
      <c r="L844">
        <f t="shared" si="84"/>
        <v>6</v>
      </c>
    </row>
    <row r="845" spans="1:12" x14ac:dyDescent="0.25">
      <c r="A845" t="s">
        <v>8219</v>
      </c>
      <c r="B845">
        <v>70</v>
      </c>
      <c r="D845" t="s">
        <v>8221</v>
      </c>
      <c r="E845">
        <v>25</v>
      </c>
      <c r="G845">
        <f t="shared" si="80"/>
        <v>47.5</v>
      </c>
      <c r="H845">
        <f t="shared" si="79"/>
        <v>47.5</v>
      </c>
      <c r="I845">
        <f t="shared" si="81"/>
        <v>25</v>
      </c>
      <c r="J845">
        <f t="shared" si="82"/>
        <v>70</v>
      </c>
      <c r="K845" s="16">
        <f t="shared" si="83"/>
        <v>0.47368421052631576</v>
      </c>
      <c r="L845">
        <f t="shared" si="84"/>
        <v>22.5</v>
      </c>
    </row>
    <row r="846" spans="1:12" x14ac:dyDescent="0.25">
      <c r="A846" t="s">
        <v>8219</v>
      </c>
      <c r="B846">
        <v>81</v>
      </c>
      <c r="D846" t="s">
        <v>8221</v>
      </c>
      <c r="E846">
        <v>10</v>
      </c>
      <c r="G846">
        <f t="shared" si="80"/>
        <v>45.5</v>
      </c>
      <c r="H846">
        <f t="shared" si="79"/>
        <v>45.5</v>
      </c>
      <c r="I846">
        <f t="shared" si="81"/>
        <v>10</v>
      </c>
      <c r="J846">
        <f t="shared" si="82"/>
        <v>81</v>
      </c>
      <c r="K846" s="16">
        <f t="shared" si="83"/>
        <v>0.78021978021978022</v>
      </c>
      <c r="L846">
        <f t="shared" si="84"/>
        <v>35.5</v>
      </c>
    </row>
    <row r="847" spans="1:12" x14ac:dyDescent="0.25">
      <c r="A847" t="s">
        <v>8219</v>
      </c>
      <c r="B847">
        <v>32</v>
      </c>
      <c r="D847" t="s">
        <v>8221</v>
      </c>
      <c r="E847">
        <v>3</v>
      </c>
      <c r="G847">
        <f t="shared" si="80"/>
        <v>17.5</v>
      </c>
      <c r="H847">
        <f t="shared" si="79"/>
        <v>17.5</v>
      </c>
      <c r="I847">
        <f t="shared" si="81"/>
        <v>3</v>
      </c>
      <c r="J847">
        <f t="shared" si="82"/>
        <v>32</v>
      </c>
      <c r="K847" s="16">
        <f t="shared" si="83"/>
        <v>0.82857142857142863</v>
      </c>
      <c r="L847">
        <f t="shared" si="84"/>
        <v>14.5</v>
      </c>
    </row>
    <row r="848" spans="1:12" x14ac:dyDescent="0.25">
      <c r="A848" t="s">
        <v>8219</v>
      </c>
      <c r="B848">
        <v>26</v>
      </c>
      <c r="D848" t="s">
        <v>8221</v>
      </c>
      <c r="E848">
        <v>5</v>
      </c>
      <c r="G848">
        <f t="shared" si="80"/>
        <v>15.5</v>
      </c>
      <c r="H848">
        <f t="shared" si="79"/>
        <v>15.5</v>
      </c>
      <c r="I848">
        <f t="shared" si="81"/>
        <v>5</v>
      </c>
      <c r="J848">
        <f t="shared" si="82"/>
        <v>26</v>
      </c>
      <c r="K848" s="16">
        <f t="shared" si="83"/>
        <v>0.67741935483870963</v>
      </c>
      <c r="L848">
        <f t="shared" si="84"/>
        <v>10.5</v>
      </c>
    </row>
    <row r="849" spans="1:12" x14ac:dyDescent="0.25">
      <c r="A849" t="s">
        <v>8219</v>
      </c>
      <c r="B849">
        <v>105</v>
      </c>
      <c r="D849" t="s">
        <v>8221</v>
      </c>
      <c r="E849">
        <v>5</v>
      </c>
      <c r="G849">
        <f t="shared" si="80"/>
        <v>55</v>
      </c>
      <c r="H849">
        <f t="shared" si="79"/>
        <v>55</v>
      </c>
      <c r="I849">
        <f t="shared" si="81"/>
        <v>5</v>
      </c>
      <c r="J849">
        <f t="shared" si="82"/>
        <v>105</v>
      </c>
      <c r="K849" s="16">
        <f t="shared" si="83"/>
        <v>0.90909090909090906</v>
      </c>
      <c r="L849">
        <f t="shared" si="84"/>
        <v>50</v>
      </c>
    </row>
    <row r="850" spans="1:12" x14ac:dyDescent="0.25">
      <c r="A850" t="s">
        <v>8219</v>
      </c>
      <c r="B850">
        <v>29</v>
      </c>
      <c r="D850" t="s">
        <v>8221</v>
      </c>
      <c r="E850">
        <v>27</v>
      </c>
      <c r="G850">
        <f t="shared" si="80"/>
        <v>28</v>
      </c>
      <c r="H850">
        <f t="shared" si="79"/>
        <v>28</v>
      </c>
      <c r="I850">
        <f t="shared" si="81"/>
        <v>27</v>
      </c>
      <c r="J850">
        <f t="shared" si="82"/>
        <v>29</v>
      </c>
      <c r="K850" s="16">
        <f t="shared" si="83"/>
        <v>3.5714285714285712E-2</v>
      </c>
      <c r="L850">
        <f t="shared" si="84"/>
        <v>1</v>
      </c>
    </row>
    <row r="851" spans="1:12" x14ac:dyDescent="0.25">
      <c r="A851" t="s">
        <v>8219</v>
      </c>
      <c r="B851">
        <v>8</v>
      </c>
      <c r="D851" t="s">
        <v>8221</v>
      </c>
      <c r="E851">
        <v>2</v>
      </c>
      <c r="G851">
        <f t="shared" si="80"/>
        <v>5</v>
      </c>
      <c r="H851">
        <f t="shared" ref="H851:H914" si="85">MEDIAN(B851,E851)</f>
        <v>5</v>
      </c>
      <c r="I851">
        <f t="shared" si="81"/>
        <v>2</v>
      </c>
      <c r="J851">
        <f t="shared" si="82"/>
        <v>8</v>
      </c>
      <c r="K851" s="16">
        <f t="shared" si="83"/>
        <v>0.6</v>
      </c>
      <c r="L851">
        <f t="shared" si="84"/>
        <v>3</v>
      </c>
    </row>
    <row r="852" spans="1:12" x14ac:dyDescent="0.25">
      <c r="A852" t="s">
        <v>8219</v>
      </c>
      <c r="B852">
        <v>89</v>
      </c>
      <c r="D852" t="s">
        <v>8221</v>
      </c>
      <c r="E852">
        <v>236</v>
      </c>
      <c r="G852">
        <f t="shared" si="80"/>
        <v>162.5</v>
      </c>
      <c r="H852">
        <f t="shared" si="85"/>
        <v>162.5</v>
      </c>
      <c r="I852">
        <f t="shared" si="81"/>
        <v>89</v>
      </c>
      <c r="J852">
        <f t="shared" si="82"/>
        <v>236</v>
      </c>
      <c r="K852" s="16">
        <f t="shared" si="83"/>
        <v>-0.4523076923076923</v>
      </c>
      <c r="L852">
        <f t="shared" si="84"/>
        <v>73.5</v>
      </c>
    </row>
    <row r="853" spans="1:12" x14ac:dyDescent="0.25">
      <c r="A853" t="s">
        <v>8219</v>
      </c>
      <c r="B853">
        <v>44</v>
      </c>
      <c r="D853" t="s">
        <v>8221</v>
      </c>
      <c r="E853">
        <v>1</v>
      </c>
      <c r="G853">
        <f t="shared" si="80"/>
        <v>22.5</v>
      </c>
      <c r="H853">
        <f t="shared" si="85"/>
        <v>22.5</v>
      </c>
      <c r="I853">
        <f t="shared" si="81"/>
        <v>1</v>
      </c>
      <c r="J853">
        <f t="shared" si="82"/>
        <v>44</v>
      </c>
      <c r="K853" s="16">
        <f t="shared" si="83"/>
        <v>0.9555555555555556</v>
      </c>
      <c r="L853">
        <f t="shared" si="84"/>
        <v>21.5</v>
      </c>
    </row>
    <row r="854" spans="1:12" x14ac:dyDescent="0.25">
      <c r="A854" t="s">
        <v>8219</v>
      </c>
      <c r="B854">
        <v>246</v>
      </c>
      <c r="D854" t="s">
        <v>8221</v>
      </c>
      <c r="E854">
        <v>12</v>
      </c>
      <c r="G854">
        <f t="shared" si="80"/>
        <v>129</v>
      </c>
      <c r="H854">
        <f t="shared" si="85"/>
        <v>129</v>
      </c>
      <c r="I854">
        <f t="shared" si="81"/>
        <v>12</v>
      </c>
      <c r="J854">
        <f t="shared" si="82"/>
        <v>246</v>
      </c>
      <c r="K854" s="16">
        <f t="shared" si="83"/>
        <v>0.90697674418604646</v>
      </c>
      <c r="L854">
        <f t="shared" si="84"/>
        <v>117</v>
      </c>
    </row>
    <row r="855" spans="1:12" x14ac:dyDescent="0.25">
      <c r="A855" t="s">
        <v>8219</v>
      </c>
      <c r="B855">
        <v>120</v>
      </c>
      <c r="D855" t="s">
        <v>8221</v>
      </c>
      <c r="E855">
        <v>4</v>
      </c>
      <c r="G855">
        <f t="shared" si="80"/>
        <v>62</v>
      </c>
      <c r="H855">
        <f t="shared" si="85"/>
        <v>62</v>
      </c>
      <c r="I855">
        <f t="shared" si="81"/>
        <v>4</v>
      </c>
      <c r="J855">
        <f t="shared" si="82"/>
        <v>120</v>
      </c>
      <c r="K855" s="16">
        <f t="shared" si="83"/>
        <v>0.93548387096774188</v>
      </c>
      <c r="L855">
        <f t="shared" si="84"/>
        <v>58</v>
      </c>
    </row>
    <row r="856" spans="1:12" x14ac:dyDescent="0.25">
      <c r="A856" t="s">
        <v>8219</v>
      </c>
      <c r="B856">
        <v>26</v>
      </c>
      <c r="D856" t="s">
        <v>8221</v>
      </c>
      <c r="E856">
        <v>3</v>
      </c>
      <c r="G856">
        <f t="shared" si="80"/>
        <v>14.5</v>
      </c>
      <c r="H856">
        <f t="shared" si="85"/>
        <v>14.5</v>
      </c>
      <c r="I856">
        <f t="shared" si="81"/>
        <v>3</v>
      </c>
      <c r="J856">
        <f t="shared" si="82"/>
        <v>26</v>
      </c>
      <c r="K856" s="16">
        <f t="shared" si="83"/>
        <v>0.7931034482758621</v>
      </c>
      <c r="L856">
        <f t="shared" si="84"/>
        <v>11.5</v>
      </c>
    </row>
    <row r="857" spans="1:12" x14ac:dyDescent="0.25">
      <c r="A857" t="s">
        <v>8219</v>
      </c>
      <c r="B857">
        <v>45</v>
      </c>
      <c r="D857" t="s">
        <v>8221</v>
      </c>
      <c r="E857">
        <v>99</v>
      </c>
      <c r="G857">
        <f t="shared" si="80"/>
        <v>72</v>
      </c>
      <c r="H857">
        <f t="shared" si="85"/>
        <v>72</v>
      </c>
      <c r="I857">
        <f t="shared" si="81"/>
        <v>45</v>
      </c>
      <c r="J857">
        <f t="shared" si="82"/>
        <v>99</v>
      </c>
      <c r="K857" s="16">
        <f t="shared" si="83"/>
        <v>-0.375</v>
      </c>
      <c r="L857">
        <f t="shared" si="84"/>
        <v>27</v>
      </c>
    </row>
    <row r="858" spans="1:12" x14ac:dyDescent="0.25">
      <c r="A858" t="s">
        <v>8219</v>
      </c>
      <c r="B858">
        <v>20</v>
      </c>
      <c r="D858" t="s">
        <v>8221</v>
      </c>
      <c r="E858">
        <v>3</v>
      </c>
      <c r="G858">
        <f t="shared" si="80"/>
        <v>11.5</v>
      </c>
      <c r="H858">
        <f t="shared" si="85"/>
        <v>11.5</v>
      </c>
      <c r="I858">
        <f t="shared" si="81"/>
        <v>3</v>
      </c>
      <c r="J858">
        <f t="shared" si="82"/>
        <v>20</v>
      </c>
      <c r="K858" s="16">
        <f t="shared" si="83"/>
        <v>0.73913043478260865</v>
      </c>
      <c r="L858">
        <f t="shared" si="84"/>
        <v>8.5</v>
      </c>
    </row>
    <row r="859" spans="1:12" x14ac:dyDescent="0.25">
      <c r="A859" t="s">
        <v>8219</v>
      </c>
      <c r="B859">
        <v>47</v>
      </c>
      <c r="D859" t="s">
        <v>8221</v>
      </c>
      <c r="E859">
        <v>3</v>
      </c>
      <c r="G859">
        <f t="shared" si="80"/>
        <v>25</v>
      </c>
      <c r="H859">
        <f t="shared" si="85"/>
        <v>25</v>
      </c>
      <c r="I859">
        <f t="shared" si="81"/>
        <v>3</v>
      </c>
      <c r="J859">
        <f t="shared" si="82"/>
        <v>47</v>
      </c>
      <c r="K859" s="16">
        <f t="shared" si="83"/>
        <v>0.88</v>
      </c>
      <c r="L859">
        <f t="shared" si="84"/>
        <v>22</v>
      </c>
    </row>
    <row r="860" spans="1:12" x14ac:dyDescent="0.25">
      <c r="A860" t="s">
        <v>8219</v>
      </c>
      <c r="B860">
        <v>13</v>
      </c>
      <c r="D860" t="s">
        <v>8221</v>
      </c>
      <c r="E860">
        <v>22</v>
      </c>
      <c r="G860">
        <f t="shared" si="80"/>
        <v>17.5</v>
      </c>
      <c r="H860">
        <f t="shared" si="85"/>
        <v>17.5</v>
      </c>
      <c r="I860">
        <f t="shared" si="81"/>
        <v>13</v>
      </c>
      <c r="J860">
        <f t="shared" si="82"/>
        <v>22</v>
      </c>
      <c r="K860" s="16">
        <f t="shared" si="83"/>
        <v>-0.25714285714285712</v>
      </c>
      <c r="L860">
        <f t="shared" si="84"/>
        <v>4.5</v>
      </c>
    </row>
    <row r="861" spans="1:12" x14ac:dyDescent="0.25">
      <c r="A861" t="s">
        <v>8219</v>
      </c>
      <c r="B861">
        <v>183</v>
      </c>
      <c r="D861" t="s">
        <v>8221</v>
      </c>
      <c r="E861">
        <v>4</v>
      </c>
      <c r="G861">
        <f t="shared" si="80"/>
        <v>93.5</v>
      </c>
      <c r="H861">
        <f t="shared" si="85"/>
        <v>93.5</v>
      </c>
      <c r="I861">
        <f t="shared" si="81"/>
        <v>4</v>
      </c>
      <c r="J861">
        <f t="shared" si="82"/>
        <v>183</v>
      </c>
      <c r="K861" s="16">
        <f t="shared" si="83"/>
        <v>0.95721925133689845</v>
      </c>
      <c r="L861">
        <f t="shared" si="84"/>
        <v>89.5</v>
      </c>
    </row>
    <row r="862" spans="1:12" x14ac:dyDescent="0.25">
      <c r="A862" t="s">
        <v>8219</v>
      </c>
      <c r="B862">
        <v>21</v>
      </c>
      <c r="D862" t="s">
        <v>8221</v>
      </c>
      <c r="E862">
        <v>534</v>
      </c>
      <c r="G862">
        <f t="shared" si="80"/>
        <v>277.5</v>
      </c>
      <c r="H862">
        <f t="shared" si="85"/>
        <v>277.5</v>
      </c>
      <c r="I862">
        <f t="shared" si="81"/>
        <v>21</v>
      </c>
      <c r="J862">
        <f t="shared" si="82"/>
        <v>534</v>
      </c>
      <c r="K862" s="16">
        <f t="shared" si="83"/>
        <v>-0.92432432432432432</v>
      </c>
      <c r="L862">
        <f t="shared" si="84"/>
        <v>256.5</v>
      </c>
    </row>
    <row r="863" spans="1:12" x14ac:dyDescent="0.25">
      <c r="A863" t="s">
        <v>8219</v>
      </c>
      <c r="B863">
        <v>42</v>
      </c>
      <c r="D863" t="s">
        <v>8221</v>
      </c>
      <c r="E863">
        <v>12</v>
      </c>
      <c r="G863">
        <f t="shared" si="80"/>
        <v>27</v>
      </c>
      <c r="H863">
        <f t="shared" si="85"/>
        <v>27</v>
      </c>
      <c r="I863">
        <f t="shared" si="81"/>
        <v>12</v>
      </c>
      <c r="J863">
        <f t="shared" si="82"/>
        <v>42</v>
      </c>
      <c r="K863" s="16">
        <f t="shared" si="83"/>
        <v>0.55555555555555558</v>
      </c>
      <c r="L863">
        <f t="shared" si="84"/>
        <v>15</v>
      </c>
    </row>
    <row r="864" spans="1:12" x14ac:dyDescent="0.25">
      <c r="A864" t="s">
        <v>8219</v>
      </c>
      <c r="B864">
        <v>54</v>
      </c>
      <c r="D864" t="s">
        <v>8221</v>
      </c>
      <c r="E864">
        <v>56</v>
      </c>
      <c r="G864">
        <f t="shared" si="80"/>
        <v>55</v>
      </c>
      <c r="H864">
        <f t="shared" si="85"/>
        <v>55</v>
      </c>
      <c r="I864">
        <f t="shared" si="81"/>
        <v>54</v>
      </c>
      <c r="J864">
        <f t="shared" si="82"/>
        <v>56</v>
      </c>
      <c r="K864" s="16">
        <f t="shared" si="83"/>
        <v>-1.8181818181818181E-2</v>
      </c>
      <c r="L864">
        <f t="shared" si="84"/>
        <v>1</v>
      </c>
    </row>
    <row r="865" spans="1:12" x14ac:dyDescent="0.25">
      <c r="A865" t="s">
        <v>8219</v>
      </c>
      <c r="B865">
        <v>38</v>
      </c>
      <c r="D865" t="s">
        <v>8221</v>
      </c>
      <c r="E865">
        <v>11</v>
      </c>
      <c r="G865">
        <f t="shared" si="80"/>
        <v>24.5</v>
      </c>
      <c r="H865">
        <f t="shared" si="85"/>
        <v>24.5</v>
      </c>
      <c r="I865">
        <f t="shared" si="81"/>
        <v>11</v>
      </c>
      <c r="J865">
        <f t="shared" si="82"/>
        <v>38</v>
      </c>
      <c r="K865" s="16">
        <f t="shared" si="83"/>
        <v>0.55102040816326525</v>
      </c>
      <c r="L865">
        <f t="shared" si="84"/>
        <v>13.5</v>
      </c>
    </row>
    <row r="866" spans="1:12" x14ac:dyDescent="0.25">
      <c r="A866" t="s">
        <v>8219</v>
      </c>
      <c r="B866">
        <v>64</v>
      </c>
      <c r="D866" t="s">
        <v>8221</v>
      </c>
      <c r="E866">
        <v>0</v>
      </c>
      <c r="G866">
        <f t="shared" si="80"/>
        <v>32</v>
      </c>
      <c r="H866">
        <f t="shared" si="85"/>
        <v>32</v>
      </c>
      <c r="I866">
        <f t="shared" si="81"/>
        <v>0</v>
      </c>
      <c r="J866">
        <f t="shared" si="82"/>
        <v>64</v>
      </c>
      <c r="K866" s="16">
        <f t="shared" si="83"/>
        <v>1</v>
      </c>
      <c r="L866">
        <f t="shared" si="84"/>
        <v>32</v>
      </c>
    </row>
    <row r="867" spans="1:12" x14ac:dyDescent="0.25">
      <c r="A867" t="s">
        <v>8219</v>
      </c>
      <c r="B867">
        <v>13</v>
      </c>
      <c r="D867" t="s">
        <v>8221</v>
      </c>
      <c r="E867">
        <v>12</v>
      </c>
      <c r="G867">
        <f t="shared" si="80"/>
        <v>12.5</v>
      </c>
      <c r="H867">
        <f t="shared" si="85"/>
        <v>12.5</v>
      </c>
      <c r="I867">
        <f t="shared" si="81"/>
        <v>12</v>
      </c>
      <c r="J867">
        <f t="shared" si="82"/>
        <v>13</v>
      </c>
      <c r="K867" s="16">
        <f t="shared" si="83"/>
        <v>0.04</v>
      </c>
      <c r="L867">
        <f t="shared" si="84"/>
        <v>0.5</v>
      </c>
    </row>
    <row r="868" spans="1:12" x14ac:dyDescent="0.25">
      <c r="A868" t="s">
        <v>8219</v>
      </c>
      <c r="B868">
        <v>33</v>
      </c>
      <c r="D868" t="s">
        <v>8221</v>
      </c>
      <c r="E868">
        <v>5</v>
      </c>
      <c r="G868">
        <f t="shared" si="80"/>
        <v>19</v>
      </c>
      <c r="H868">
        <f t="shared" si="85"/>
        <v>19</v>
      </c>
      <c r="I868">
        <f t="shared" si="81"/>
        <v>5</v>
      </c>
      <c r="J868">
        <f t="shared" si="82"/>
        <v>33</v>
      </c>
      <c r="K868" s="16">
        <f t="shared" si="83"/>
        <v>0.73684210526315785</v>
      </c>
      <c r="L868">
        <f t="shared" si="84"/>
        <v>14</v>
      </c>
    </row>
    <row r="869" spans="1:12" x14ac:dyDescent="0.25">
      <c r="A869" t="s">
        <v>8219</v>
      </c>
      <c r="B869">
        <v>52</v>
      </c>
      <c r="D869" t="s">
        <v>8221</v>
      </c>
      <c r="E869">
        <v>24</v>
      </c>
      <c r="G869">
        <f t="shared" si="80"/>
        <v>38</v>
      </c>
      <c r="H869">
        <f t="shared" si="85"/>
        <v>38</v>
      </c>
      <c r="I869">
        <f t="shared" si="81"/>
        <v>24</v>
      </c>
      <c r="J869">
        <f t="shared" si="82"/>
        <v>52</v>
      </c>
      <c r="K869" s="16">
        <f t="shared" si="83"/>
        <v>0.36842105263157893</v>
      </c>
      <c r="L869">
        <f t="shared" si="84"/>
        <v>14</v>
      </c>
    </row>
    <row r="870" spans="1:12" x14ac:dyDescent="0.25">
      <c r="A870" t="s">
        <v>8219</v>
      </c>
      <c r="B870">
        <v>107</v>
      </c>
      <c r="D870" t="s">
        <v>8221</v>
      </c>
      <c r="E870">
        <v>89</v>
      </c>
      <c r="G870">
        <f t="shared" si="80"/>
        <v>98</v>
      </c>
      <c r="H870">
        <f t="shared" si="85"/>
        <v>98</v>
      </c>
      <c r="I870">
        <f t="shared" si="81"/>
        <v>89</v>
      </c>
      <c r="J870">
        <f t="shared" si="82"/>
        <v>107</v>
      </c>
      <c r="K870" s="16">
        <f t="shared" si="83"/>
        <v>9.1836734693877556E-2</v>
      </c>
      <c r="L870">
        <f t="shared" si="84"/>
        <v>9</v>
      </c>
    </row>
    <row r="871" spans="1:12" x14ac:dyDescent="0.25">
      <c r="A871" t="s">
        <v>8219</v>
      </c>
      <c r="B871">
        <v>11</v>
      </c>
      <c r="D871" t="s">
        <v>8221</v>
      </c>
      <c r="E871">
        <v>1</v>
      </c>
      <c r="G871">
        <f t="shared" si="80"/>
        <v>6</v>
      </c>
      <c r="H871">
        <f t="shared" si="85"/>
        <v>6</v>
      </c>
      <c r="I871">
        <f t="shared" si="81"/>
        <v>1</v>
      </c>
      <c r="J871">
        <f t="shared" si="82"/>
        <v>11</v>
      </c>
      <c r="K871" s="16">
        <f t="shared" si="83"/>
        <v>0.83333333333333337</v>
      </c>
      <c r="L871">
        <f t="shared" si="84"/>
        <v>5</v>
      </c>
    </row>
    <row r="872" spans="1:12" x14ac:dyDescent="0.25">
      <c r="A872" t="s">
        <v>8219</v>
      </c>
      <c r="B872">
        <v>34</v>
      </c>
      <c r="D872" t="s">
        <v>8221</v>
      </c>
      <c r="E872">
        <v>55</v>
      </c>
      <c r="G872">
        <f t="shared" si="80"/>
        <v>44.5</v>
      </c>
      <c r="H872">
        <f t="shared" si="85"/>
        <v>44.5</v>
      </c>
      <c r="I872">
        <f t="shared" si="81"/>
        <v>34</v>
      </c>
      <c r="J872">
        <f t="shared" si="82"/>
        <v>55</v>
      </c>
      <c r="K872" s="16">
        <f t="shared" si="83"/>
        <v>-0.23595505617977527</v>
      </c>
      <c r="L872">
        <f t="shared" si="84"/>
        <v>10.5</v>
      </c>
    </row>
    <row r="873" spans="1:12" x14ac:dyDescent="0.25">
      <c r="A873" t="s">
        <v>8219</v>
      </c>
      <c r="B873">
        <v>75</v>
      </c>
      <c r="D873" t="s">
        <v>8221</v>
      </c>
      <c r="E873">
        <v>2</v>
      </c>
      <c r="G873">
        <f t="shared" si="80"/>
        <v>38.5</v>
      </c>
      <c r="H873">
        <f t="shared" si="85"/>
        <v>38.5</v>
      </c>
      <c r="I873">
        <f t="shared" si="81"/>
        <v>2</v>
      </c>
      <c r="J873">
        <f t="shared" si="82"/>
        <v>75</v>
      </c>
      <c r="K873" s="16">
        <f t="shared" si="83"/>
        <v>0.94805194805194803</v>
      </c>
      <c r="L873">
        <f t="shared" si="84"/>
        <v>36.5</v>
      </c>
    </row>
    <row r="874" spans="1:12" x14ac:dyDescent="0.25">
      <c r="A874" t="s">
        <v>8219</v>
      </c>
      <c r="B874">
        <v>26</v>
      </c>
      <c r="D874" t="s">
        <v>8221</v>
      </c>
      <c r="E874">
        <v>0</v>
      </c>
      <c r="G874">
        <f t="shared" si="80"/>
        <v>13</v>
      </c>
      <c r="H874">
        <f t="shared" si="85"/>
        <v>13</v>
      </c>
      <c r="I874">
        <f t="shared" si="81"/>
        <v>0</v>
      </c>
      <c r="J874">
        <f t="shared" si="82"/>
        <v>26</v>
      </c>
      <c r="K874" s="16">
        <f t="shared" si="83"/>
        <v>1</v>
      </c>
      <c r="L874">
        <f t="shared" si="84"/>
        <v>13</v>
      </c>
    </row>
    <row r="875" spans="1:12" x14ac:dyDescent="0.25">
      <c r="A875" t="s">
        <v>8219</v>
      </c>
      <c r="B875">
        <v>50</v>
      </c>
      <c r="D875" t="s">
        <v>8221</v>
      </c>
      <c r="E875">
        <v>4</v>
      </c>
      <c r="G875">
        <f t="shared" si="80"/>
        <v>27</v>
      </c>
      <c r="H875">
        <f t="shared" si="85"/>
        <v>27</v>
      </c>
      <c r="I875">
        <f t="shared" si="81"/>
        <v>4</v>
      </c>
      <c r="J875">
        <f t="shared" si="82"/>
        <v>50</v>
      </c>
      <c r="K875" s="16">
        <f t="shared" si="83"/>
        <v>0.85185185185185186</v>
      </c>
      <c r="L875">
        <f t="shared" si="84"/>
        <v>23</v>
      </c>
    </row>
    <row r="876" spans="1:12" x14ac:dyDescent="0.25">
      <c r="A876" t="s">
        <v>8219</v>
      </c>
      <c r="B876">
        <v>80</v>
      </c>
      <c r="D876" t="s">
        <v>8221</v>
      </c>
      <c r="E876">
        <v>6</v>
      </c>
      <c r="G876">
        <f t="shared" si="80"/>
        <v>43</v>
      </c>
      <c r="H876">
        <f t="shared" si="85"/>
        <v>43</v>
      </c>
      <c r="I876">
        <f t="shared" si="81"/>
        <v>6</v>
      </c>
      <c r="J876">
        <f t="shared" si="82"/>
        <v>80</v>
      </c>
      <c r="K876" s="16">
        <f t="shared" si="83"/>
        <v>0.86046511627906974</v>
      </c>
      <c r="L876">
        <f t="shared" si="84"/>
        <v>37</v>
      </c>
    </row>
    <row r="877" spans="1:12" x14ac:dyDescent="0.25">
      <c r="A877" t="s">
        <v>8219</v>
      </c>
      <c r="B877">
        <v>110</v>
      </c>
      <c r="D877" t="s">
        <v>8221</v>
      </c>
      <c r="E877">
        <v>4</v>
      </c>
      <c r="G877">
        <f t="shared" si="80"/>
        <v>57</v>
      </c>
      <c r="H877">
        <f t="shared" si="85"/>
        <v>57</v>
      </c>
      <c r="I877">
        <f t="shared" si="81"/>
        <v>4</v>
      </c>
      <c r="J877">
        <f t="shared" si="82"/>
        <v>110</v>
      </c>
      <c r="K877" s="16">
        <f t="shared" si="83"/>
        <v>0.92982456140350878</v>
      </c>
      <c r="L877">
        <f t="shared" si="84"/>
        <v>53</v>
      </c>
    </row>
    <row r="878" spans="1:12" x14ac:dyDescent="0.25">
      <c r="A878" t="s">
        <v>8219</v>
      </c>
      <c r="B878">
        <v>77</v>
      </c>
      <c r="D878" t="s">
        <v>8221</v>
      </c>
      <c r="E878">
        <v>4</v>
      </c>
      <c r="G878">
        <f t="shared" si="80"/>
        <v>40.5</v>
      </c>
      <c r="H878">
        <f t="shared" si="85"/>
        <v>40.5</v>
      </c>
      <c r="I878">
        <f t="shared" si="81"/>
        <v>4</v>
      </c>
      <c r="J878">
        <f t="shared" si="82"/>
        <v>77</v>
      </c>
      <c r="K878" s="16">
        <f t="shared" si="83"/>
        <v>0.90123456790123457</v>
      </c>
      <c r="L878">
        <f t="shared" si="84"/>
        <v>36.5</v>
      </c>
    </row>
    <row r="879" spans="1:12" x14ac:dyDescent="0.25">
      <c r="A879" t="s">
        <v>8219</v>
      </c>
      <c r="B879">
        <v>50</v>
      </c>
      <c r="D879" t="s">
        <v>8221</v>
      </c>
      <c r="E879">
        <v>2</v>
      </c>
      <c r="G879">
        <f t="shared" si="80"/>
        <v>26</v>
      </c>
      <c r="H879">
        <f t="shared" si="85"/>
        <v>26</v>
      </c>
      <c r="I879">
        <f t="shared" si="81"/>
        <v>2</v>
      </c>
      <c r="J879">
        <f t="shared" si="82"/>
        <v>50</v>
      </c>
      <c r="K879" s="16">
        <f t="shared" si="83"/>
        <v>0.92307692307692313</v>
      </c>
      <c r="L879">
        <f t="shared" si="84"/>
        <v>24</v>
      </c>
    </row>
    <row r="880" spans="1:12" x14ac:dyDescent="0.25">
      <c r="A880" t="s">
        <v>8219</v>
      </c>
      <c r="B880">
        <v>145</v>
      </c>
      <c r="D880" t="s">
        <v>8221</v>
      </c>
      <c r="E880">
        <v>5</v>
      </c>
      <c r="G880">
        <f t="shared" si="80"/>
        <v>75</v>
      </c>
      <c r="H880">
        <f t="shared" si="85"/>
        <v>75</v>
      </c>
      <c r="I880">
        <f t="shared" si="81"/>
        <v>5</v>
      </c>
      <c r="J880">
        <f t="shared" si="82"/>
        <v>145</v>
      </c>
      <c r="K880" s="16">
        <f t="shared" si="83"/>
        <v>0.93333333333333335</v>
      </c>
      <c r="L880">
        <f t="shared" si="84"/>
        <v>70</v>
      </c>
    </row>
    <row r="881" spans="1:12" x14ac:dyDescent="0.25">
      <c r="A881" t="s">
        <v>8219</v>
      </c>
      <c r="B881">
        <v>29</v>
      </c>
      <c r="D881" t="s">
        <v>8221</v>
      </c>
      <c r="E881">
        <v>83</v>
      </c>
      <c r="G881">
        <f t="shared" si="80"/>
        <v>56</v>
      </c>
      <c r="H881">
        <f t="shared" si="85"/>
        <v>56</v>
      </c>
      <c r="I881">
        <f t="shared" si="81"/>
        <v>29</v>
      </c>
      <c r="J881">
        <f t="shared" si="82"/>
        <v>83</v>
      </c>
      <c r="K881" s="16">
        <f t="shared" si="83"/>
        <v>-0.48214285714285715</v>
      </c>
      <c r="L881">
        <f t="shared" si="84"/>
        <v>27</v>
      </c>
    </row>
    <row r="882" spans="1:12" x14ac:dyDescent="0.25">
      <c r="A882" t="s">
        <v>8219</v>
      </c>
      <c r="B882">
        <v>114</v>
      </c>
      <c r="D882" t="s">
        <v>8221</v>
      </c>
      <c r="E882">
        <v>57</v>
      </c>
      <c r="G882">
        <f t="shared" si="80"/>
        <v>85.5</v>
      </c>
      <c r="H882">
        <f t="shared" si="85"/>
        <v>85.5</v>
      </c>
      <c r="I882">
        <f t="shared" si="81"/>
        <v>57</v>
      </c>
      <c r="J882">
        <f t="shared" si="82"/>
        <v>114</v>
      </c>
      <c r="K882" s="16">
        <f t="shared" si="83"/>
        <v>0.33333333333333331</v>
      </c>
      <c r="L882">
        <f t="shared" si="84"/>
        <v>28.5</v>
      </c>
    </row>
    <row r="883" spans="1:12" x14ac:dyDescent="0.25">
      <c r="A883" t="s">
        <v>8219</v>
      </c>
      <c r="B883">
        <v>96</v>
      </c>
      <c r="D883" t="s">
        <v>8221</v>
      </c>
      <c r="E883">
        <v>311</v>
      </c>
      <c r="G883">
        <f t="shared" si="80"/>
        <v>203.5</v>
      </c>
      <c r="H883">
        <f t="shared" si="85"/>
        <v>203.5</v>
      </c>
      <c r="I883">
        <f t="shared" si="81"/>
        <v>96</v>
      </c>
      <c r="J883">
        <f t="shared" si="82"/>
        <v>311</v>
      </c>
      <c r="K883" s="16">
        <f t="shared" si="83"/>
        <v>-0.52825552825552824</v>
      </c>
      <c r="L883">
        <f t="shared" si="84"/>
        <v>107.5</v>
      </c>
    </row>
    <row r="884" spans="1:12" x14ac:dyDescent="0.25">
      <c r="A884" t="s">
        <v>8219</v>
      </c>
      <c r="B884">
        <v>31</v>
      </c>
      <c r="D884" t="s">
        <v>8221</v>
      </c>
      <c r="E884">
        <v>2</v>
      </c>
      <c r="G884">
        <f t="shared" si="80"/>
        <v>16.5</v>
      </c>
      <c r="H884">
        <f t="shared" si="85"/>
        <v>16.5</v>
      </c>
      <c r="I884">
        <f t="shared" si="81"/>
        <v>2</v>
      </c>
      <c r="J884">
        <f t="shared" si="82"/>
        <v>31</v>
      </c>
      <c r="K884" s="16">
        <f t="shared" si="83"/>
        <v>0.87878787878787878</v>
      </c>
      <c r="L884">
        <f t="shared" si="84"/>
        <v>14.5</v>
      </c>
    </row>
    <row r="885" spans="1:12" x14ac:dyDescent="0.25">
      <c r="A885" t="s">
        <v>8219</v>
      </c>
      <c r="B885">
        <v>4883</v>
      </c>
      <c r="D885" t="s">
        <v>8221</v>
      </c>
      <c r="E885">
        <v>16</v>
      </c>
      <c r="G885">
        <f t="shared" si="80"/>
        <v>2449.5</v>
      </c>
      <c r="H885">
        <f t="shared" si="85"/>
        <v>2449.5</v>
      </c>
      <c r="I885">
        <f t="shared" si="81"/>
        <v>16</v>
      </c>
      <c r="J885">
        <f t="shared" si="82"/>
        <v>4883</v>
      </c>
      <c r="K885" s="16">
        <f t="shared" si="83"/>
        <v>0.99346805470504185</v>
      </c>
      <c r="L885">
        <f t="shared" si="84"/>
        <v>2433.5</v>
      </c>
    </row>
    <row r="886" spans="1:12" x14ac:dyDescent="0.25">
      <c r="A886" t="s">
        <v>8219</v>
      </c>
      <c r="B886">
        <v>95</v>
      </c>
      <c r="D886" t="s">
        <v>8221</v>
      </c>
      <c r="E886">
        <v>9</v>
      </c>
      <c r="G886">
        <f t="shared" si="80"/>
        <v>52</v>
      </c>
      <c r="H886">
        <f t="shared" si="85"/>
        <v>52</v>
      </c>
      <c r="I886">
        <f t="shared" si="81"/>
        <v>9</v>
      </c>
      <c r="J886">
        <f t="shared" si="82"/>
        <v>95</v>
      </c>
      <c r="K886" s="16">
        <f t="shared" si="83"/>
        <v>0.82692307692307687</v>
      </c>
      <c r="L886">
        <f t="shared" si="84"/>
        <v>43</v>
      </c>
    </row>
    <row r="887" spans="1:12" x14ac:dyDescent="0.25">
      <c r="A887" t="s">
        <v>8219</v>
      </c>
      <c r="B887">
        <v>2478</v>
      </c>
      <c r="D887" t="s">
        <v>8221</v>
      </c>
      <c r="E887">
        <v>1</v>
      </c>
      <c r="G887">
        <f t="shared" si="80"/>
        <v>1239.5</v>
      </c>
      <c r="H887">
        <f t="shared" si="85"/>
        <v>1239.5</v>
      </c>
      <c r="I887">
        <f t="shared" si="81"/>
        <v>1</v>
      </c>
      <c r="J887">
        <f t="shared" si="82"/>
        <v>2478</v>
      </c>
      <c r="K887" s="16">
        <f t="shared" si="83"/>
        <v>0.99919322307382008</v>
      </c>
      <c r="L887">
        <f t="shared" si="84"/>
        <v>1238.5</v>
      </c>
    </row>
    <row r="888" spans="1:12" x14ac:dyDescent="0.25">
      <c r="A888" t="s">
        <v>8219</v>
      </c>
      <c r="B888">
        <v>1789</v>
      </c>
      <c r="D888" t="s">
        <v>8221</v>
      </c>
      <c r="E888">
        <v>12</v>
      </c>
      <c r="G888">
        <f t="shared" si="80"/>
        <v>900.5</v>
      </c>
      <c r="H888">
        <f t="shared" si="85"/>
        <v>900.5</v>
      </c>
      <c r="I888">
        <f t="shared" si="81"/>
        <v>12</v>
      </c>
      <c r="J888">
        <f t="shared" si="82"/>
        <v>1789</v>
      </c>
      <c r="K888" s="16">
        <f t="shared" si="83"/>
        <v>0.98667406996113272</v>
      </c>
      <c r="L888">
        <f t="shared" si="84"/>
        <v>888.5</v>
      </c>
    </row>
    <row r="889" spans="1:12" x14ac:dyDescent="0.25">
      <c r="A889" t="s">
        <v>8219</v>
      </c>
      <c r="B889">
        <v>680</v>
      </c>
      <c r="D889" t="s">
        <v>8221</v>
      </c>
      <c r="E889">
        <v>0</v>
      </c>
      <c r="G889">
        <f t="shared" si="80"/>
        <v>340</v>
      </c>
      <c r="H889">
        <f t="shared" si="85"/>
        <v>340</v>
      </c>
      <c r="I889">
        <f t="shared" si="81"/>
        <v>0</v>
      </c>
      <c r="J889">
        <f t="shared" si="82"/>
        <v>680</v>
      </c>
      <c r="K889" s="16">
        <f t="shared" si="83"/>
        <v>1</v>
      </c>
      <c r="L889">
        <f t="shared" si="84"/>
        <v>340</v>
      </c>
    </row>
    <row r="890" spans="1:12" x14ac:dyDescent="0.25">
      <c r="A890" t="s">
        <v>8219</v>
      </c>
      <c r="B890">
        <v>70</v>
      </c>
      <c r="D890" t="s">
        <v>8221</v>
      </c>
      <c r="E890">
        <v>20</v>
      </c>
      <c r="G890">
        <f t="shared" si="80"/>
        <v>45</v>
      </c>
      <c r="H890">
        <f t="shared" si="85"/>
        <v>45</v>
      </c>
      <c r="I890">
        <f t="shared" si="81"/>
        <v>20</v>
      </c>
      <c r="J890">
        <f t="shared" si="82"/>
        <v>70</v>
      </c>
      <c r="K890" s="16">
        <f t="shared" si="83"/>
        <v>0.55555555555555558</v>
      </c>
      <c r="L890">
        <f t="shared" si="84"/>
        <v>25</v>
      </c>
    </row>
    <row r="891" spans="1:12" x14ac:dyDescent="0.25">
      <c r="A891" t="s">
        <v>8219</v>
      </c>
      <c r="B891">
        <v>23</v>
      </c>
      <c r="D891" t="s">
        <v>8221</v>
      </c>
      <c r="E891">
        <v>16</v>
      </c>
      <c r="G891">
        <f t="shared" si="80"/>
        <v>19.5</v>
      </c>
      <c r="H891">
        <f t="shared" si="85"/>
        <v>19.5</v>
      </c>
      <c r="I891">
        <f t="shared" si="81"/>
        <v>16</v>
      </c>
      <c r="J891">
        <f t="shared" si="82"/>
        <v>23</v>
      </c>
      <c r="K891" s="16">
        <f t="shared" si="83"/>
        <v>0.17948717948717949</v>
      </c>
      <c r="L891">
        <f t="shared" si="84"/>
        <v>3.5</v>
      </c>
    </row>
    <row r="892" spans="1:12" x14ac:dyDescent="0.25">
      <c r="A892" t="s">
        <v>8219</v>
      </c>
      <c r="B892">
        <v>4245</v>
      </c>
      <c r="D892" t="s">
        <v>8221</v>
      </c>
      <c r="E892">
        <v>33</v>
      </c>
      <c r="G892">
        <f t="shared" si="80"/>
        <v>2139</v>
      </c>
      <c r="H892">
        <f t="shared" si="85"/>
        <v>2139</v>
      </c>
      <c r="I892">
        <f t="shared" si="81"/>
        <v>33</v>
      </c>
      <c r="J892">
        <f t="shared" si="82"/>
        <v>4245</v>
      </c>
      <c r="K892" s="16">
        <f t="shared" si="83"/>
        <v>0.98457223001402527</v>
      </c>
      <c r="L892">
        <f t="shared" si="84"/>
        <v>2106</v>
      </c>
    </row>
    <row r="893" spans="1:12" x14ac:dyDescent="0.25">
      <c r="A893" t="s">
        <v>8219</v>
      </c>
      <c r="B893">
        <v>943</v>
      </c>
      <c r="D893" t="s">
        <v>8221</v>
      </c>
      <c r="E893">
        <v>2</v>
      </c>
      <c r="G893">
        <f t="shared" si="80"/>
        <v>472.5</v>
      </c>
      <c r="H893">
        <f t="shared" si="85"/>
        <v>472.5</v>
      </c>
      <c r="I893">
        <f t="shared" si="81"/>
        <v>2</v>
      </c>
      <c r="J893">
        <f t="shared" si="82"/>
        <v>943</v>
      </c>
      <c r="K893" s="16">
        <f t="shared" si="83"/>
        <v>0.99576719576719575</v>
      </c>
      <c r="L893">
        <f t="shared" si="84"/>
        <v>470.5</v>
      </c>
    </row>
    <row r="894" spans="1:12" x14ac:dyDescent="0.25">
      <c r="A894" t="s">
        <v>8219</v>
      </c>
      <c r="B894">
        <v>1876</v>
      </c>
      <c r="D894" t="s">
        <v>8221</v>
      </c>
      <c r="E894">
        <v>6</v>
      </c>
      <c r="G894">
        <f t="shared" si="80"/>
        <v>941</v>
      </c>
      <c r="H894">
        <f t="shared" si="85"/>
        <v>941</v>
      </c>
      <c r="I894">
        <f t="shared" si="81"/>
        <v>6</v>
      </c>
      <c r="J894">
        <f t="shared" si="82"/>
        <v>1876</v>
      </c>
      <c r="K894" s="16">
        <f t="shared" si="83"/>
        <v>0.99362380446333687</v>
      </c>
      <c r="L894">
        <f t="shared" si="84"/>
        <v>935</v>
      </c>
    </row>
    <row r="895" spans="1:12" x14ac:dyDescent="0.25">
      <c r="A895" t="s">
        <v>8219</v>
      </c>
      <c r="B895">
        <v>834</v>
      </c>
      <c r="D895" t="s">
        <v>8221</v>
      </c>
      <c r="E895">
        <v>0</v>
      </c>
      <c r="G895">
        <f t="shared" si="80"/>
        <v>417</v>
      </c>
      <c r="H895">
        <f t="shared" si="85"/>
        <v>417</v>
      </c>
      <c r="I895">
        <f t="shared" si="81"/>
        <v>0</v>
      </c>
      <c r="J895">
        <f t="shared" si="82"/>
        <v>834</v>
      </c>
      <c r="K895" s="16">
        <f t="shared" si="83"/>
        <v>1</v>
      </c>
      <c r="L895">
        <f t="shared" si="84"/>
        <v>417</v>
      </c>
    </row>
    <row r="896" spans="1:12" x14ac:dyDescent="0.25">
      <c r="A896" t="s">
        <v>8219</v>
      </c>
      <c r="B896">
        <v>682</v>
      </c>
      <c r="D896" t="s">
        <v>8221</v>
      </c>
      <c r="E896">
        <v>3</v>
      </c>
      <c r="G896">
        <f t="shared" si="80"/>
        <v>342.5</v>
      </c>
      <c r="H896">
        <f t="shared" si="85"/>
        <v>342.5</v>
      </c>
      <c r="I896">
        <f t="shared" si="81"/>
        <v>3</v>
      </c>
      <c r="J896">
        <f t="shared" si="82"/>
        <v>682</v>
      </c>
      <c r="K896" s="16">
        <f t="shared" si="83"/>
        <v>0.99124087591240873</v>
      </c>
      <c r="L896">
        <f t="shared" si="84"/>
        <v>339.5</v>
      </c>
    </row>
    <row r="897" spans="1:12" x14ac:dyDescent="0.25">
      <c r="A897" t="s">
        <v>8219</v>
      </c>
      <c r="B897">
        <v>147</v>
      </c>
      <c r="D897" t="s">
        <v>8221</v>
      </c>
      <c r="E897">
        <v>0</v>
      </c>
      <c r="G897">
        <f t="shared" si="80"/>
        <v>73.5</v>
      </c>
      <c r="H897">
        <f t="shared" si="85"/>
        <v>73.5</v>
      </c>
      <c r="I897">
        <f t="shared" si="81"/>
        <v>0</v>
      </c>
      <c r="J897">
        <f t="shared" si="82"/>
        <v>147</v>
      </c>
      <c r="K897" s="16">
        <f t="shared" si="83"/>
        <v>1</v>
      </c>
      <c r="L897">
        <f t="shared" si="84"/>
        <v>73.5</v>
      </c>
    </row>
    <row r="898" spans="1:12" x14ac:dyDescent="0.25">
      <c r="A898" t="s">
        <v>8219</v>
      </c>
      <c r="B898">
        <v>415</v>
      </c>
      <c r="D898" t="s">
        <v>8221</v>
      </c>
      <c r="E898">
        <v>3</v>
      </c>
      <c r="G898">
        <f t="shared" si="80"/>
        <v>209</v>
      </c>
      <c r="H898">
        <f t="shared" si="85"/>
        <v>209</v>
      </c>
      <c r="I898">
        <f t="shared" si="81"/>
        <v>3</v>
      </c>
      <c r="J898">
        <f t="shared" si="82"/>
        <v>415</v>
      </c>
      <c r="K898" s="16">
        <f t="shared" si="83"/>
        <v>0.9856459330143541</v>
      </c>
      <c r="L898">
        <f t="shared" si="84"/>
        <v>206</v>
      </c>
    </row>
    <row r="899" spans="1:12" x14ac:dyDescent="0.25">
      <c r="A899" t="s">
        <v>8219</v>
      </c>
      <c r="B899">
        <v>290</v>
      </c>
      <c r="D899" t="s">
        <v>8221</v>
      </c>
      <c r="E899">
        <v>13</v>
      </c>
      <c r="G899">
        <f t="shared" ref="G899:G962" si="86">AVERAGE(B899,E899)</f>
        <v>151.5</v>
      </c>
      <c r="H899">
        <f t="shared" si="85"/>
        <v>151.5</v>
      </c>
      <c r="I899">
        <f t="shared" ref="I899:I962" si="87">MIN(B899,E899)</f>
        <v>13</v>
      </c>
      <c r="J899">
        <f t="shared" ref="J899:J962" si="88">MAX(B899,E899)</f>
        <v>290</v>
      </c>
      <c r="K899" s="16">
        <f t="shared" ref="K899:K962" si="89">(B899-E899)/(B899+E899)</f>
        <v>0.91419141914191415</v>
      </c>
      <c r="L899">
        <f t="shared" ref="L899:L962" si="90">_xlfn.STDEV.P(B899,E899)</f>
        <v>138.5</v>
      </c>
    </row>
    <row r="900" spans="1:12" x14ac:dyDescent="0.25">
      <c r="A900" t="s">
        <v>8219</v>
      </c>
      <c r="B900">
        <v>365</v>
      </c>
      <c r="D900" t="s">
        <v>8221</v>
      </c>
      <c r="E900">
        <v>6</v>
      </c>
      <c r="G900">
        <f t="shared" si="86"/>
        <v>185.5</v>
      </c>
      <c r="H900">
        <f t="shared" si="85"/>
        <v>185.5</v>
      </c>
      <c r="I900">
        <f t="shared" si="87"/>
        <v>6</v>
      </c>
      <c r="J900">
        <f t="shared" si="88"/>
        <v>365</v>
      </c>
      <c r="K900" s="16">
        <f t="shared" si="89"/>
        <v>0.96765498652291104</v>
      </c>
      <c r="L900">
        <f t="shared" si="90"/>
        <v>179.5</v>
      </c>
    </row>
    <row r="901" spans="1:12" x14ac:dyDescent="0.25">
      <c r="A901" t="s">
        <v>8219</v>
      </c>
      <c r="B901">
        <v>660</v>
      </c>
      <c r="D901" t="s">
        <v>8221</v>
      </c>
      <c r="E901">
        <v>1</v>
      </c>
      <c r="G901">
        <f t="shared" si="86"/>
        <v>330.5</v>
      </c>
      <c r="H901">
        <f t="shared" si="85"/>
        <v>330.5</v>
      </c>
      <c r="I901">
        <f t="shared" si="87"/>
        <v>1</v>
      </c>
      <c r="J901">
        <f t="shared" si="88"/>
        <v>660</v>
      </c>
      <c r="K901" s="16">
        <f t="shared" si="89"/>
        <v>0.99697428139183053</v>
      </c>
      <c r="L901">
        <f t="shared" si="90"/>
        <v>329.5</v>
      </c>
    </row>
    <row r="902" spans="1:12" x14ac:dyDescent="0.25">
      <c r="A902" t="s">
        <v>8219</v>
      </c>
      <c r="B902">
        <v>1356</v>
      </c>
      <c r="D902" t="s">
        <v>8221</v>
      </c>
      <c r="E902">
        <v>0</v>
      </c>
      <c r="G902">
        <f t="shared" si="86"/>
        <v>678</v>
      </c>
      <c r="H902">
        <f t="shared" si="85"/>
        <v>678</v>
      </c>
      <c r="I902">
        <f t="shared" si="87"/>
        <v>0</v>
      </c>
      <c r="J902">
        <f t="shared" si="88"/>
        <v>1356</v>
      </c>
      <c r="K902" s="16">
        <f t="shared" si="89"/>
        <v>1</v>
      </c>
      <c r="L902">
        <f t="shared" si="90"/>
        <v>678</v>
      </c>
    </row>
    <row r="903" spans="1:12" x14ac:dyDescent="0.25">
      <c r="A903" t="s">
        <v>8219</v>
      </c>
      <c r="B903">
        <v>424</v>
      </c>
      <c r="D903" t="s">
        <v>8221</v>
      </c>
      <c r="E903">
        <v>5</v>
      </c>
      <c r="G903">
        <f t="shared" si="86"/>
        <v>214.5</v>
      </c>
      <c r="H903">
        <f t="shared" si="85"/>
        <v>214.5</v>
      </c>
      <c r="I903">
        <f t="shared" si="87"/>
        <v>5</v>
      </c>
      <c r="J903">
        <f t="shared" si="88"/>
        <v>424</v>
      </c>
      <c r="K903" s="16">
        <f t="shared" si="89"/>
        <v>0.9766899766899767</v>
      </c>
      <c r="L903">
        <f t="shared" si="90"/>
        <v>209.5</v>
      </c>
    </row>
    <row r="904" spans="1:12" x14ac:dyDescent="0.25">
      <c r="A904" t="s">
        <v>8219</v>
      </c>
      <c r="B904">
        <v>33</v>
      </c>
      <c r="D904" t="s">
        <v>8221</v>
      </c>
      <c r="E904">
        <v>0</v>
      </c>
      <c r="G904">
        <f t="shared" si="86"/>
        <v>16.5</v>
      </c>
      <c r="H904">
        <f t="shared" si="85"/>
        <v>16.5</v>
      </c>
      <c r="I904">
        <f t="shared" si="87"/>
        <v>0</v>
      </c>
      <c r="J904">
        <f t="shared" si="88"/>
        <v>33</v>
      </c>
      <c r="K904" s="16">
        <f t="shared" si="89"/>
        <v>1</v>
      </c>
      <c r="L904">
        <f t="shared" si="90"/>
        <v>16.5</v>
      </c>
    </row>
    <row r="905" spans="1:12" x14ac:dyDescent="0.25">
      <c r="A905" t="s">
        <v>8219</v>
      </c>
      <c r="B905">
        <v>1633</v>
      </c>
      <c r="D905" t="s">
        <v>8221</v>
      </c>
      <c r="E905">
        <v>36</v>
      </c>
      <c r="G905">
        <f t="shared" si="86"/>
        <v>834.5</v>
      </c>
      <c r="H905">
        <f t="shared" si="85"/>
        <v>834.5</v>
      </c>
      <c r="I905">
        <f t="shared" si="87"/>
        <v>36</v>
      </c>
      <c r="J905">
        <f t="shared" si="88"/>
        <v>1633</v>
      </c>
      <c r="K905" s="16">
        <f t="shared" si="89"/>
        <v>0.95686039544637502</v>
      </c>
      <c r="L905">
        <f t="shared" si="90"/>
        <v>798.5</v>
      </c>
    </row>
    <row r="906" spans="1:12" x14ac:dyDescent="0.25">
      <c r="A906" t="s">
        <v>8219</v>
      </c>
      <c r="B906">
        <v>306</v>
      </c>
      <c r="D906" t="s">
        <v>8221</v>
      </c>
      <c r="E906">
        <v>1</v>
      </c>
      <c r="G906">
        <f t="shared" si="86"/>
        <v>153.5</v>
      </c>
      <c r="H906">
        <f t="shared" si="85"/>
        <v>153.5</v>
      </c>
      <c r="I906">
        <f t="shared" si="87"/>
        <v>1</v>
      </c>
      <c r="J906">
        <f t="shared" si="88"/>
        <v>306</v>
      </c>
      <c r="K906" s="16">
        <f t="shared" si="89"/>
        <v>0.99348534201954397</v>
      </c>
      <c r="L906">
        <f t="shared" si="90"/>
        <v>152.5</v>
      </c>
    </row>
    <row r="907" spans="1:12" x14ac:dyDescent="0.25">
      <c r="A907" t="s">
        <v>8219</v>
      </c>
      <c r="B907">
        <v>205</v>
      </c>
      <c r="D907" t="s">
        <v>8221</v>
      </c>
      <c r="E907">
        <v>1</v>
      </c>
      <c r="G907">
        <f t="shared" si="86"/>
        <v>103</v>
      </c>
      <c r="H907">
        <f t="shared" si="85"/>
        <v>103</v>
      </c>
      <c r="I907">
        <f t="shared" si="87"/>
        <v>1</v>
      </c>
      <c r="J907">
        <f t="shared" si="88"/>
        <v>205</v>
      </c>
      <c r="K907" s="16">
        <f t="shared" si="89"/>
        <v>0.99029126213592233</v>
      </c>
      <c r="L907">
        <f t="shared" si="90"/>
        <v>102</v>
      </c>
    </row>
    <row r="908" spans="1:12" x14ac:dyDescent="0.25">
      <c r="A908" t="s">
        <v>8219</v>
      </c>
      <c r="B908">
        <v>1281</v>
      </c>
      <c r="D908" t="s">
        <v>8221</v>
      </c>
      <c r="E908">
        <v>1</v>
      </c>
      <c r="G908">
        <f t="shared" si="86"/>
        <v>641</v>
      </c>
      <c r="H908">
        <f t="shared" si="85"/>
        <v>641</v>
      </c>
      <c r="I908">
        <f t="shared" si="87"/>
        <v>1</v>
      </c>
      <c r="J908">
        <f t="shared" si="88"/>
        <v>1281</v>
      </c>
      <c r="K908" s="16">
        <f t="shared" si="89"/>
        <v>0.99843993759750393</v>
      </c>
      <c r="L908">
        <f t="shared" si="90"/>
        <v>640</v>
      </c>
    </row>
    <row r="909" spans="1:12" x14ac:dyDescent="0.25">
      <c r="A909" t="s">
        <v>8219</v>
      </c>
      <c r="B909">
        <v>103</v>
      </c>
      <c r="D909" t="s">
        <v>8221</v>
      </c>
      <c r="E909">
        <v>9</v>
      </c>
      <c r="G909">
        <f t="shared" si="86"/>
        <v>56</v>
      </c>
      <c r="H909">
        <f t="shared" si="85"/>
        <v>56</v>
      </c>
      <c r="I909">
        <f t="shared" si="87"/>
        <v>9</v>
      </c>
      <c r="J909">
        <f t="shared" si="88"/>
        <v>103</v>
      </c>
      <c r="K909" s="16">
        <f t="shared" si="89"/>
        <v>0.8392857142857143</v>
      </c>
      <c r="L909">
        <f t="shared" si="90"/>
        <v>47</v>
      </c>
    </row>
    <row r="910" spans="1:12" x14ac:dyDescent="0.25">
      <c r="A910" t="s">
        <v>8219</v>
      </c>
      <c r="B910">
        <v>1513</v>
      </c>
      <c r="D910" t="s">
        <v>8221</v>
      </c>
      <c r="E910">
        <v>1</v>
      </c>
      <c r="G910">
        <f t="shared" si="86"/>
        <v>757</v>
      </c>
      <c r="H910">
        <f t="shared" si="85"/>
        <v>757</v>
      </c>
      <c r="I910">
        <f t="shared" si="87"/>
        <v>1</v>
      </c>
      <c r="J910">
        <f t="shared" si="88"/>
        <v>1513</v>
      </c>
      <c r="K910" s="16">
        <f t="shared" si="89"/>
        <v>0.99867899603698806</v>
      </c>
      <c r="L910">
        <f t="shared" si="90"/>
        <v>756</v>
      </c>
    </row>
    <row r="911" spans="1:12" x14ac:dyDescent="0.25">
      <c r="A911" t="s">
        <v>8219</v>
      </c>
      <c r="B911">
        <v>405</v>
      </c>
      <c r="D911" t="s">
        <v>8221</v>
      </c>
      <c r="E911">
        <v>0</v>
      </c>
      <c r="G911">
        <f t="shared" si="86"/>
        <v>202.5</v>
      </c>
      <c r="H911">
        <f t="shared" si="85"/>
        <v>202.5</v>
      </c>
      <c r="I911">
        <f t="shared" si="87"/>
        <v>0</v>
      </c>
      <c r="J911">
        <f t="shared" si="88"/>
        <v>405</v>
      </c>
      <c r="K911" s="16">
        <f t="shared" si="89"/>
        <v>1</v>
      </c>
      <c r="L911">
        <f t="shared" si="90"/>
        <v>202.5</v>
      </c>
    </row>
    <row r="912" spans="1:12" x14ac:dyDescent="0.25">
      <c r="A912" t="s">
        <v>8219</v>
      </c>
      <c r="B912">
        <v>510</v>
      </c>
      <c r="D912" t="s">
        <v>8221</v>
      </c>
      <c r="E912">
        <v>1</v>
      </c>
      <c r="G912">
        <f t="shared" si="86"/>
        <v>255.5</v>
      </c>
      <c r="H912">
        <f t="shared" si="85"/>
        <v>255.5</v>
      </c>
      <c r="I912">
        <f t="shared" si="87"/>
        <v>1</v>
      </c>
      <c r="J912">
        <f t="shared" si="88"/>
        <v>510</v>
      </c>
      <c r="K912" s="16">
        <f t="shared" si="89"/>
        <v>0.99608610567514677</v>
      </c>
      <c r="L912">
        <f t="shared" si="90"/>
        <v>254.5</v>
      </c>
    </row>
    <row r="913" spans="1:12" x14ac:dyDescent="0.25">
      <c r="A913" t="s">
        <v>8219</v>
      </c>
      <c r="B913">
        <v>1887</v>
      </c>
      <c r="D913" t="s">
        <v>8221</v>
      </c>
      <c r="E913">
        <v>1</v>
      </c>
      <c r="G913">
        <f t="shared" si="86"/>
        <v>944</v>
      </c>
      <c r="H913">
        <f t="shared" si="85"/>
        <v>944</v>
      </c>
      <c r="I913">
        <f t="shared" si="87"/>
        <v>1</v>
      </c>
      <c r="J913">
        <f t="shared" si="88"/>
        <v>1887</v>
      </c>
      <c r="K913" s="16">
        <f t="shared" si="89"/>
        <v>0.99894067796610164</v>
      </c>
      <c r="L913">
        <f t="shared" si="90"/>
        <v>943</v>
      </c>
    </row>
    <row r="914" spans="1:12" x14ac:dyDescent="0.25">
      <c r="A914" t="s">
        <v>8219</v>
      </c>
      <c r="B914">
        <v>701</v>
      </c>
      <c r="D914" t="s">
        <v>8221</v>
      </c>
      <c r="E914">
        <v>4</v>
      </c>
      <c r="G914">
        <f t="shared" si="86"/>
        <v>352.5</v>
      </c>
      <c r="H914">
        <f t="shared" si="85"/>
        <v>352.5</v>
      </c>
      <c r="I914">
        <f t="shared" si="87"/>
        <v>4</v>
      </c>
      <c r="J914">
        <f t="shared" si="88"/>
        <v>701</v>
      </c>
      <c r="K914" s="16">
        <f t="shared" si="89"/>
        <v>0.98865248226950353</v>
      </c>
      <c r="L914">
        <f t="shared" si="90"/>
        <v>348.5</v>
      </c>
    </row>
    <row r="915" spans="1:12" x14ac:dyDescent="0.25">
      <c r="A915" t="s">
        <v>8219</v>
      </c>
      <c r="B915">
        <v>3863</v>
      </c>
      <c r="D915" t="s">
        <v>8221</v>
      </c>
      <c r="E915">
        <v>2</v>
      </c>
      <c r="G915">
        <f t="shared" si="86"/>
        <v>1932.5</v>
      </c>
      <c r="H915">
        <f t="shared" ref="H915:H978" si="91">MEDIAN(B915,E915)</f>
        <v>1932.5</v>
      </c>
      <c r="I915">
        <f t="shared" si="87"/>
        <v>2</v>
      </c>
      <c r="J915">
        <f t="shared" si="88"/>
        <v>3863</v>
      </c>
      <c r="K915" s="16">
        <f t="shared" si="89"/>
        <v>0.99896507115135835</v>
      </c>
      <c r="L915">
        <f t="shared" si="90"/>
        <v>1930.5</v>
      </c>
    </row>
    <row r="916" spans="1:12" x14ac:dyDescent="0.25">
      <c r="A916" t="s">
        <v>8219</v>
      </c>
      <c r="B916">
        <v>238</v>
      </c>
      <c r="D916" t="s">
        <v>8221</v>
      </c>
      <c r="E916">
        <v>2</v>
      </c>
      <c r="G916">
        <f t="shared" si="86"/>
        <v>120</v>
      </c>
      <c r="H916">
        <f t="shared" si="91"/>
        <v>120</v>
      </c>
      <c r="I916">
        <f t="shared" si="87"/>
        <v>2</v>
      </c>
      <c r="J916">
        <f t="shared" si="88"/>
        <v>238</v>
      </c>
      <c r="K916" s="16">
        <f t="shared" si="89"/>
        <v>0.98333333333333328</v>
      </c>
      <c r="L916">
        <f t="shared" si="90"/>
        <v>118</v>
      </c>
    </row>
    <row r="917" spans="1:12" x14ac:dyDescent="0.25">
      <c r="A917" t="s">
        <v>8219</v>
      </c>
      <c r="B917">
        <v>2051</v>
      </c>
      <c r="D917" t="s">
        <v>8221</v>
      </c>
      <c r="E917">
        <v>2</v>
      </c>
      <c r="G917">
        <f t="shared" si="86"/>
        <v>1026.5</v>
      </c>
      <c r="H917">
        <f t="shared" si="91"/>
        <v>1026.5</v>
      </c>
      <c r="I917">
        <f t="shared" si="87"/>
        <v>2</v>
      </c>
      <c r="J917">
        <f t="shared" si="88"/>
        <v>2051</v>
      </c>
      <c r="K917" s="16">
        <f t="shared" si="89"/>
        <v>0.99805163175840239</v>
      </c>
      <c r="L917">
        <f t="shared" si="90"/>
        <v>1024.5</v>
      </c>
    </row>
    <row r="918" spans="1:12" x14ac:dyDescent="0.25">
      <c r="A918" t="s">
        <v>8219</v>
      </c>
      <c r="B918">
        <v>402</v>
      </c>
      <c r="D918" t="s">
        <v>8221</v>
      </c>
      <c r="E918">
        <v>0</v>
      </c>
      <c r="G918">
        <f t="shared" si="86"/>
        <v>201</v>
      </c>
      <c r="H918">
        <f t="shared" si="91"/>
        <v>201</v>
      </c>
      <c r="I918">
        <f t="shared" si="87"/>
        <v>0</v>
      </c>
      <c r="J918">
        <f t="shared" si="88"/>
        <v>402</v>
      </c>
      <c r="K918" s="16">
        <f t="shared" si="89"/>
        <v>1</v>
      </c>
      <c r="L918">
        <f t="shared" si="90"/>
        <v>201</v>
      </c>
    </row>
    <row r="919" spans="1:12" x14ac:dyDescent="0.25">
      <c r="A919" t="s">
        <v>8219</v>
      </c>
      <c r="B919">
        <v>253</v>
      </c>
      <c r="D919" t="s">
        <v>8221</v>
      </c>
      <c r="E919">
        <v>2</v>
      </c>
      <c r="G919">
        <f t="shared" si="86"/>
        <v>127.5</v>
      </c>
      <c r="H919">
        <f t="shared" si="91"/>
        <v>127.5</v>
      </c>
      <c r="I919">
        <f t="shared" si="87"/>
        <v>2</v>
      </c>
      <c r="J919">
        <f t="shared" si="88"/>
        <v>253</v>
      </c>
      <c r="K919" s="16">
        <f t="shared" si="89"/>
        <v>0.98431372549019602</v>
      </c>
      <c r="L919">
        <f t="shared" si="90"/>
        <v>125.5</v>
      </c>
    </row>
    <row r="920" spans="1:12" x14ac:dyDescent="0.25">
      <c r="A920" t="s">
        <v>8219</v>
      </c>
      <c r="B920">
        <v>473</v>
      </c>
      <c r="D920" t="s">
        <v>8221</v>
      </c>
      <c r="E920">
        <v>4</v>
      </c>
      <c r="G920">
        <f t="shared" si="86"/>
        <v>238.5</v>
      </c>
      <c r="H920">
        <f t="shared" si="91"/>
        <v>238.5</v>
      </c>
      <c r="I920">
        <f t="shared" si="87"/>
        <v>4</v>
      </c>
      <c r="J920">
        <f t="shared" si="88"/>
        <v>473</v>
      </c>
      <c r="K920" s="16">
        <f t="shared" si="89"/>
        <v>0.98322851153039836</v>
      </c>
      <c r="L920">
        <f t="shared" si="90"/>
        <v>234.5</v>
      </c>
    </row>
    <row r="921" spans="1:12" x14ac:dyDescent="0.25">
      <c r="A921" t="s">
        <v>8219</v>
      </c>
      <c r="B921">
        <v>821</v>
      </c>
      <c r="D921" t="s">
        <v>8221</v>
      </c>
      <c r="E921">
        <v>2</v>
      </c>
      <c r="G921">
        <f t="shared" si="86"/>
        <v>411.5</v>
      </c>
      <c r="H921">
        <f t="shared" si="91"/>
        <v>411.5</v>
      </c>
      <c r="I921">
        <f t="shared" si="87"/>
        <v>2</v>
      </c>
      <c r="J921">
        <f t="shared" si="88"/>
        <v>821</v>
      </c>
      <c r="K921" s="16">
        <f t="shared" si="89"/>
        <v>0.99513973268529765</v>
      </c>
      <c r="L921">
        <f t="shared" si="90"/>
        <v>409.5</v>
      </c>
    </row>
    <row r="922" spans="1:12" x14ac:dyDescent="0.25">
      <c r="A922" t="s">
        <v>8219</v>
      </c>
      <c r="B922">
        <v>388</v>
      </c>
      <c r="D922" t="s">
        <v>8221</v>
      </c>
      <c r="E922">
        <v>0</v>
      </c>
      <c r="G922">
        <f t="shared" si="86"/>
        <v>194</v>
      </c>
      <c r="H922">
        <f t="shared" si="91"/>
        <v>194</v>
      </c>
      <c r="I922">
        <f t="shared" si="87"/>
        <v>0</v>
      </c>
      <c r="J922">
        <f t="shared" si="88"/>
        <v>388</v>
      </c>
      <c r="K922" s="16">
        <f t="shared" si="89"/>
        <v>1</v>
      </c>
      <c r="L922">
        <f t="shared" si="90"/>
        <v>194</v>
      </c>
    </row>
    <row r="923" spans="1:12" x14ac:dyDescent="0.25">
      <c r="A923" t="s">
        <v>8219</v>
      </c>
      <c r="B923">
        <v>813</v>
      </c>
      <c r="D923" t="s">
        <v>8221</v>
      </c>
      <c r="E923">
        <v>1</v>
      </c>
      <c r="G923">
        <f t="shared" si="86"/>
        <v>407</v>
      </c>
      <c r="H923">
        <f t="shared" si="91"/>
        <v>407</v>
      </c>
      <c r="I923">
        <f t="shared" si="87"/>
        <v>1</v>
      </c>
      <c r="J923">
        <f t="shared" si="88"/>
        <v>813</v>
      </c>
      <c r="K923" s="16">
        <f t="shared" si="89"/>
        <v>0.99754299754299758</v>
      </c>
      <c r="L923">
        <f t="shared" si="90"/>
        <v>406</v>
      </c>
    </row>
    <row r="924" spans="1:12" x14ac:dyDescent="0.25">
      <c r="A924" t="s">
        <v>8219</v>
      </c>
      <c r="B924">
        <v>1945</v>
      </c>
      <c r="D924" t="s">
        <v>8221</v>
      </c>
      <c r="E924">
        <v>0</v>
      </c>
      <c r="G924">
        <f t="shared" si="86"/>
        <v>972.5</v>
      </c>
      <c r="H924">
        <f t="shared" si="91"/>
        <v>972.5</v>
      </c>
      <c r="I924">
        <f t="shared" si="87"/>
        <v>0</v>
      </c>
      <c r="J924">
        <f t="shared" si="88"/>
        <v>1945</v>
      </c>
      <c r="K924" s="16">
        <f t="shared" si="89"/>
        <v>1</v>
      </c>
      <c r="L924">
        <f t="shared" si="90"/>
        <v>972.5</v>
      </c>
    </row>
    <row r="925" spans="1:12" x14ac:dyDescent="0.25">
      <c r="A925" t="s">
        <v>8219</v>
      </c>
      <c r="B925">
        <v>1637</v>
      </c>
      <c r="D925" t="s">
        <v>8221</v>
      </c>
      <c r="E925">
        <v>2</v>
      </c>
      <c r="G925">
        <f t="shared" si="86"/>
        <v>819.5</v>
      </c>
      <c r="H925">
        <f t="shared" si="91"/>
        <v>819.5</v>
      </c>
      <c r="I925">
        <f t="shared" si="87"/>
        <v>2</v>
      </c>
      <c r="J925">
        <f t="shared" si="88"/>
        <v>1637</v>
      </c>
      <c r="K925" s="16">
        <f t="shared" si="89"/>
        <v>0.99755948749237344</v>
      </c>
      <c r="L925">
        <f t="shared" si="90"/>
        <v>817.5</v>
      </c>
    </row>
    <row r="926" spans="1:12" x14ac:dyDescent="0.25">
      <c r="A926" t="s">
        <v>8219</v>
      </c>
      <c r="B926">
        <v>1375</v>
      </c>
      <c r="D926" t="s">
        <v>8221</v>
      </c>
      <c r="E926">
        <v>7</v>
      </c>
      <c r="G926">
        <f t="shared" si="86"/>
        <v>691</v>
      </c>
      <c r="H926">
        <f t="shared" si="91"/>
        <v>691</v>
      </c>
      <c r="I926">
        <f t="shared" si="87"/>
        <v>7</v>
      </c>
      <c r="J926">
        <f t="shared" si="88"/>
        <v>1375</v>
      </c>
      <c r="K926" s="16">
        <f t="shared" si="89"/>
        <v>0.98986975397973953</v>
      </c>
      <c r="L926">
        <f t="shared" si="90"/>
        <v>684</v>
      </c>
    </row>
    <row r="927" spans="1:12" x14ac:dyDescent="0.25">
      <c r="A927" t="s">
        <v>8219</v>
      </c>
      <c r="B927">
        <v>17</v>
      </c>
      <c r="D927" t="s">
        <v>8221</v>
      </c>
      <c r="E927">
        <v>5</v>
      </c>
      <c r="G927">
        <f t="shared" si="86"/>
        <v>11</v>
      </c>
      <c r="H927">
        <f t="shared" si="91"/>
        <v>11</v>
      </c>
      <c r="I927">
        <f t="shared" si="87"/>
        <v>5</v>
      </c>
      <c r="J927">
        <f t="shared" si="88"/>
        <v>17</v>
      </c>
      <c r="K927" s="16">
        <f t="shared" si="89"/>
        <v>0.54545454545454541</v>
      </c>
      <c r="L927">
        <f t="shared" si="90"/>
        <v>6</v>
      </c>
    </row>
    <row r="928" spans="1:12" x14ac:dyDescent="0.25">
      <c r="A928" t="s">
        <v>8219</v>
      </c>
      <c r="B928">
        <v>354</v>
      </c>
      <c r="D928" t="s">
        <v>8221</v>
      </c>
      <c r="E928">
        <v>0</v>
      </c>
      <c r="G928">
        <f t="shared" si="86"/>
        <v>177</v>
      </c>
      <c r="H928">
        <f t="shared" si="91"/>
        <v>177</v>
      </c>
      <c r="I928">
        <f t="shared" si="87"/>
        <v>0</v>
      </c>
      <c r="J928">
        <f t="shared" si="88"/>
        <v>354</v>
      </c>
      <c r="K928" s="16">
        <f t="shared" si="89"/>
        <v>1</v>
      </c>
      <c r="L928">
        <f t="shared" si="90"/>
        <v>177</v>
      </c>
    </row>
    <row r="929" spans="1:12" x14ac:dyDescent="0.25">
      <c r="A929" t="s">
        <v>8219</v>
      </c>
      <c r="B929">
        <v>191</v>
      </c>
      <c r="D929" t="s">
        <v>8221</v>
      </c>
      <c r="E929">
        <v>0</v>
      </c>
      <c r="G929">
        <f t="shared" si="86"/>
        <v>95.5</v>
      </c>
      <c r="H929">
        <f t="shared" si="91"/>
        <v>95.5</v>
      </c>
      <c r="I929">
        <f t="shared" si="87"/>
        <v>0</v>
      </c>
      <c r="J929">
        <f t="shared" si="88"/>
        <v>191</v>
      </c>
      <c r="K929" s="16">
        <f t="shared" si="89"/>
        <v>1</v>
      </c>
      <c r="L929">
        <f t="shared" si="90"/>
        <v>95.5</v>
      </c>
    </row>
    <row r="930" spans="1:12" x14ac:dyDescent="0.25">
      <c r="A930" t="s">
        <v>8219</v>
      </c>
      <c r="B930">
        <v>303</v>
      </c>
      <c r="D930" t="s">
        <v>8221</v>
      </c>
      <c r="E930">
        <v>0</v>
      </c>
      <c r="G930">
        <f t="shared" si="86"/>
        <v>151.5</v>
      </c>
      <c r="H930">
        <f t="shared" si="91"/>
        <v>151.5</v>
      </c>
      <c r="I930">
        <f t="shared" si="87"/>
        <v>0</v>
      </c>
      <c r="J930">
        <f t="shared" si="88"/>
        <v>303</v>
      </c>
      <c r="K930" s="16">
        <f t="shared" si="89"/>
        <v>1</v>
      </c>
      <c r="L930">
        <f t="shared" si="90"/>
        <v>151.5</v>
      </c>
    </row>
    <row r="931" spans="1:12" x14ac:dyDescent="0.25">
      <c r="A931" t="s">
        <v>8219</v>
      </c>
      <c r="B931">
        <v>137</v>
      </c>
      <c r="D931" t="s">
        <v>8221</v>
      </c>
      <c r="E931">
        <v>2</v>
      </c>
      <c r="G931">
        <f t="shared" si="86"/>
        <v>69.5</v>
      </c>
      <c r="H931">
        <f t="shared" si="91"/>
        <v>69.5</v>
      </c>
      <c r="I931">
        <f t="shared" si="87"/>
        <v>2</v>
      </c>
      <c r="J931">
        <f t="shared" si="88"/>
        <v>137</v>
      </c>
      <c r="K931" s="16">
        <f t="shared" si="89"/>
        <v>0.97122302158273377</v>
      </c>
      <c r="L931">
        <f t="shared" si="90"/>
        <v>67.5</v>
      </c>
    </row>
    <row r="932" spans="1:12" x14ac:dyDescent="0.25">
      <c r="A932" t="s">
        <v>8219</v>
      </c>
      <c r="B932">
        <v>41</v>
      </c>
      <c r="D932" t="s">
        <v>8221</v>
      </c>
      <c r="E932">
        <v>0</v>
      </c>
      <c r="G932">
        <f t="shared" si="86"/>
        <v>20.5</v>
      </c>
      <c r="H932">
        <f t="shared" si="91"/>
        <v>20.5</v>
      </c>
      <c r="I932">
        <f t="shared" si="87"/>
        <v>0</v>
      </c>
      <c r="J932">
        <f t="shared" si="88"/>
        <v>41</v>
      </c>
      <c r="K932" s="16">
        <f t="shared" si="89"/>
        <v>1</v>
      </c>
      <c r="L932">
        <f t="shared" si="90"/>
        <v>20.5</v>
      </c>
    </row>
    <row r="933" spans="1:12" x14ac:dyDescent="0.25">
      <c r="A933" t="s">
        <v>8219</v>
      </c>
      <c r="B933">
        <v>398</v>
      </c>
      <c r="D933" t="s">
        <v>8221</v>
      </c>
      <c r="E933">
        <v>0</v>
      </c>
      <c r="G933">
        <f t="shared" si="86"/>
        <v>199</v>
      </c>
      <c r="H933">
        <f t="shared" si="91"/>
        <v>199</v>
      </c>
      <c r="I933">
        <f t="shared" si="87"/>
        <v>0</v>
      </c>
      <c r="J933">
        <f t="shared" si="88"/>
        <v>398</v>
      </c>
      <c r="K933" s="16">
        <f t="shared" si="89"/>
        <v>1</v>
      </c>
      <c r="L933">
        <f t="shared" si="90"/>
        <v>199</v>
      </c>
    </row>
    <row r="934" spans="1:12" x14ac:dyDescent="0.25">
      <c r="A934" t="s">
        <v>8219</v>
      </c>
      <c r="B934">
        <v>1737</v>
      </c>
      <c r="D934" t="s">
        <v>8221</v>
      </c>
      <c r="E934">
        <v>28</v>
      </c>
      <c r="G934">
        <f t="shared" si="86"/>
        <v>882.5</v>
      </c>
      <c r="H934">
        <f t="shared" si="91"/>
        <v>882.5</v>
      </c>
      <c r="I934">
        <f t="shared" si="87"/>
        <v>28</v>
      </c>
      <c r="J934">
        <f t="shared" si="88"/>
        <v>1737</v>
      </c>
      <c r="K934" s="16">
        <f t="shared" si="89"/>
        <v>0.968271954674221</v>
      </c>
      <c r="L934">
        <f t="shared" si="90"/>
        <v>854.5</v>
      </c>
    </row>
    <row r="935" spans="1:12" x14ac:dyDescent="0.25">
      <c r="A935" t="s">
        <v>8219</v>
      </c>
      <c r="B935">
        <v>971</v>
      </c>
      <c r="D935" t="s">
        <v>8221</v>
      </c>
      <c r="E935">
        <v>2</v>
      </c>
      <c r="G935">
        <f t="shared" si="86"/>
        <v>486.5</v>
      </c>
      <c r="H935">
        <f t="shared" si="91"/>
        <v>486.5</v>
      </c>
      <c r="I935">
        <f t="shared" si="87"/>
        <v>2</v>
      </c>
      <c r="J935">
        <f t="shared" si="88"/>
        <v>971</v>
      </c>
      <c r="K935" s="16">
        <f t="shared" si="89"/>
        <v>0.99588900308324768</v>
      </c>
      <c r="L935">
        <f t="shared" si="90"/>
        <v>484.5</v>
      </c>
    </row>
    <row r="936" spans="1:12" x14ac:dyDescent="0.25">
      <c r="A936" t="s">
        <v>8219</v>
      </c>
      <c r="B936">
        <v>183</v>
      </c>
      <c r="D936" t="s">
        <v>8221</v>
      </c>
      <c r="E936">
        <v>0</v>
      </c>
      <c r="G936">
        <f t="shared" si="86"/>
        <v>91.5</v>
      </c>
      <c r="H936">
        <f t="shared" si="91"/>
        <v>91.5</v>
      </c>
      <c r="I936">
        <f t="shared" si="87"/>
        <v>0</v>
      </c>
      <c r="J936">
        <f t="shared" si="88"/>
        <v>183</v>
      </c>
      <c r="K936" s="16">
        <f t="shared" si="89"/>
        <v>1</v>
      </c>
      <c r="L936">
        <f t="shared" si="90"/>
        <v>91.5</v>
      </c>
    </row>
    <row r="937" spans="1:12" x14ac:dyDescent="0.25">
      <c r="A937" t="s">
        <v>8219</v>
      </c>
      <c r="B937">
        <v>4562</v>
      </c>
      <c r="D937" t="s">
        <v>8221</v>
      </c>
      <c r="E937">
        <v>0</v>
      </c>
      <c r="G937">
        <f t="shared" si="86"/>
        <v>2281</v>
      </c>
      <c r="H937">
        <f t="shared" si="91"/>
        <v>2281</v>
      </c>
      <c r="I937">
        <f t="shared" si="87"/>
        <v>0</v>
      </c>
      <c r="J937">
        <f t="shared" si="88"/>
        <v>4562</v>
      </c>
      <c r="K937" s="16">
        <f t="shared" si="89"/>
        <v>1</v>
      </c>
      <c r="L937">
        <f t="shared" si="90"/>
        <v>2281</v>
      </c>
    </row>
    <row r="938" spans="1:12" x14ac:dyDescent="0.25">
      <c r="A938" t="s">
        <v>8219</v>
      </c>
      <c r="B938">
        <v>26457</v>
      </c>
      <c r="D938" t="s">
        <v>8221</v>
      </c>
      <c r="E938">
        <v>0</v>
      </c>
      <c r="G938">
        <f t="shared" si="86"/>
        <v>13228.5</v>
      </c>
      <c r="H938">
        <f t="shared" si="91"/>
        <v>13228.5</v>
      </c>
      <c r="I938">
        <f t="shared" si="87"/>
        <v>0</v>
      </c>
      <c r="J938">
        <f t="shared" si="88"/>
        <v>26457</v>
      </c>
      <c r="K938" s="16">
        <f t="shared" si="89"/>
        <v>1</v>
      </c>
      <c r="L938">
        <f t="shared" si="90"/>
        <v>13228.5</v>
      </c>
    </row>
    <row r="939" spans="1:12" x14ac:dyDescent="0.25">
      <c r="A939" t="s">
        <v>8219</v>
      </c>
      <c r="B939">
        <v>162</v>
      </c>
      <c r="D939" t="s">
        <v>8221</v>
      </c>
      <c r="E939">
        <v>4</v>
      </c>
      <c r="G939">
        <f t="shared" si="86"/>
        <v>83</v>
      </c>
      <c r="H939">
        <f t="shared" si="91"/>
        <v>83</v>
      </c>
      <c r="I939">
        <f t="shared" si="87"/>
        <v>4</v>
      </c>
      <c r="J939">
        <f t="shared" si="88"/>
        <v>162</v>
      </c>
      <c r="K939" s="16">
        <f t="shared" si="89"/>
        <v>0.95180722891566261</v>
      </c>
      <c r="L939">
        <f t="shared" si="90"/>
        <v>79</v>
      </c>
    </row>
    <row r="940" spans="1:12" x14ac:dyDescent="0.25">
      <c r="A940" t="s">
        <v>8219</v>
      </c>
      <c r="B940">
        <v>479</v>
      </c>
      <c r="D940" t="s">
        <v>8221</v>
      </c>
      <c r="E940">
        <v>12</v>
      </c>
      <c r="G940">
        <f t="shared" si="86"/>
        <v>245.5</v>
      </c>
      <c r="H940">
        <f t="shared" si="91"/>
        <v>245.5</v>
      </c>
      <c r="I940">
        <f t="shared" si="87"/>
        <v>12</v>
      </c>
      <c r="J940">
        <f t="shared" si="88"/>
        <v>479</v>
      </c>
      <c r="K940" s="16">
        <f t="shared" si="89"/>
        <v>0.95112016293279023</v>
      </c>
      <c r="L940">
        <f t="shared" si="90"/>
        <v>233.5</v>
      </c>
    </row>
    <row r="941" spans="1:12" x14ac:dyDescent="0.25">
      <c r="A941" t="s">
        <v>8219</v>
      </c>
      <c r="B941">
        <v>426</v>
      </c>
      <c r="D941" t="s">
        <v>8221</v>
      </c>
      <c r="E941">
        <v>0</v>
      </c>
      <c r="G941">
        <f t="shared" si="86"/>
        <v>213</v>
      </c>
      <c r="H941">
        <f t="shared" si="91"/>
        <v>213</v>
      </c>
      <c r="I941">
        <f t="shared" si="87"/>
        <v>0</v>
      </c>
      <c r="J941">
        <f t="shared" si="88"/>
        <v>426</v>
      </c>
      <c r="K941" s="16">
        <f t="shared" si="89"/>
        <v>1</v>
      </c>
      <c r="L941">
        <f t="shared" si="90"/>
        <v>213</v>
      </c>
    </row>
    <row r="942" spans="1:12" x14ac:dyDescent="0.25">
      <c r="A942" t="s">
        <v>8219</v>
      </c>
      <c r="B942">
        <v>450</v>
      </c>
      <c r="D942" t="s">
        <v>8221</v>
      </c>
      <c r="E942">
        <v>33</v>
      </c>
      <c r="G942">
        <f t="shared" si="86"/>
        <v>241.5</v>
      </c>
      <c r="H942">
        <f t="shared" si="91"/>
        <v>241.5</v>
      </c>
      <c r="I942">
        <f t="shared" si="87"/>
        <v>33</v>
      </c>
      <c r="J942">
        <f t="shared" si="88"/>
        <v>450</v>
      </c>
      <c r="K942" s="16">
        <f t="shared" si="89"/>
        <v>0.86335403726708071</v>
      </c>
      <c r="L942">
        <f t="shared" si="90"/>
        <v>208.5</v>
      </c>
    </row>
    <row r="943" spans="1:12" x14ac:dyDescent="0.25">
      <c r="A943" t="s">
        <v>8219</v>
      </c>
      <c r="B943">
        <v>1780</v>
      </c>
      <c r="D943" t="s">
        <v>8221</v>
      </c>
      <c r="E943">
        <v>0</v>
      </c>
      <c r="G943">
        <f t="shared" si="86"/>
        <v>890</v>
      </c>
      <c r="H943">
        <f t="shared" si="91"/>
        <v>890</v>
      </c>
      <c r="I943">
        <f t="shared" si="87"/>
        <v>0</v>
      </c>
      <c r="J943">
        <f t="shared" si="88"/>
        <v>1780</v>
      </c>
      <c r="K943" s="16">
        <f t="shared" si="89"/>
        <v>1</v>
      </c>
      <c r="L943">
        <f t="shared" si="90"/>
        <v>890</v>
      </c>
    </row>
    <row r="944" spans="1:12" x14ac:dyDescent="0.25">
      <c r="A944" t="s">
        <v>8219</v>
      </c>
      <c r="B944">
        <v>122</v>
      </c>
      <c r="D944" t="s">
        <v>8221</v>
      </c>
      <c r="E944">
        <v>4</v>
      </c>
      <c r="G944">
        <f t="shared" si="86"/>
        <v>63</v>
      </c>
      <c r="H944">
        <f t="shared" si="91"/>
        <v>63</v>
      </c>
      <c r="I944">
        <f t="shared" si="87"/>
        <v>4</v>
      </c>
      <c r="J944">
        <f t="shared" si="88"/>
        <v>122</v>
      </c>
      <c r="K944" s="16">
        <f t="shared" si="89"/>
        <v>0.93650793650793651</v>
      </c>
      <c r="L944">
        <f t="shared" si="90"/>
        <v>59</v>
      </c>
    </row>
    <row r="945" spans="1:12" x14ac:dyDescent="0.25">
      <c r="A945" t="s">
        <v>8219</v>
      </c>
      <c r="B945">
        <v>95</v>
      </c>
      <c r="D945" t="s">
        <v>8221</v>
      </c>
      <c r="E945">
        <v>0</v>
      </c>
      <c r="G945">
        <f t="shared" si="86"/>
        <v>47.5</v>
      </c>
      <c r="H945">
        <f t="shared" si="91"/>
        <v>47.5</v>
      </c>
      <c r="I945">
        <f t="shared" si="87"/>
        <v>0</v>
      </c>
      <c r="J945">
        <f t="shared" si="88"/>
        <v>95</v>
      </c>
      <c r="K945" s="16">
        <f t="shared" si="89"/>
        <v>1</v>
      </c>
      <c r="L945">
        <f t="shared" si="90"/>
        <v>47.5</v>
      </c>
    </row>
    <row r="946" spans="1:12" x14ac:dyDescent="0.25">
      <c r="A946" t="s">
        <v>8219</v>
      </c>
      <c r="B946">
        <v>325</v>
      </c>
      <c r="D946" t="s">
        <v>8221</v>
      </c>
      <c r="E946">
        <v>11</v>
      </c>
      <c r="G946">
        <f t="shared" si="86"/>
        <v>168</v>
      </c>
      <c r="H946">
        <f t="shared" si="91"/>
        <v>168</v>
      </c>
      <c r="I946">
        <f t="shared" si="87"/>
        <v>11</v>
      </c>
      <c r="J946">
        <f t="shared" si="88"/>
        <v>325</v>
      </c>
      <c r="K946" s="16">
        <f t="shared" si="89"/>
        <v>0.93452380952380953</v>
      </c>
      <c r="L946">
        <f t="shared" si="90"/>
        <v>157</v>
      </c>
    </row>
    <row r="947" spans="1:12" x14ac:dyDescent="0.25">
      <c r="A947" t="s">
        <v>8219</v>
      </c>
      <c r="B947">
        <v>353</v>
      </c>
      <c r="D947" t="s">
        <v>8221</v>
      </c>
      <c r="E947">
        <v>1</v>
      </c>
      <c r="G947">
        <f t="shared" si="86"/>
        <v>177</v>
      </c>
      <c r="H947">
        <f t="shared" si="91"/>
        <v>177</v>
      </c>
      <c r="I947">
        <f t="shared" si="87"/>
        <v>1</v>
      </c>
      <c r="J947">
        <f t="shared" si="88"/>
        <v>353</v>
      </c>
      <c r="K947" s="16">
        <f t="shared" si="89"/>
        <v>0.99435028248587576</v>
      </c>
      <c r="L947">
        <f t="shared" si="90"/>
        <v>176</v>
      </c>
    </row>
    <row r="948" spans="1:12" x14ac:dyDescent="0.25">
      <c r="A948" t="s">
        <v>8219</v>
      </c>
      <c r="B948">
        <v>105</v>
      </c>
      <c r="D948" t="s">
        <v>8221</v>
      </c>
      <c r="E948">
        <v>5</v>
      </c>
      <c r="G948">
        <f t="shared" si="86"/>
        <v>55</v>
      </c>
      <c r="H948">
        <f t="shared" si="91"/>
        <v>55</v>
      </c>
      <c r="I948">
        <f t="shared" si="87"/>
        <v>5</v>
      </c>
      <c r="J948">
        <f t="shared" si="88"/>
        <v>105</v>
      </c>
      <c r="K948" s="16">
        <f t="shared" si="89"/>
        <v>0.90909090909090906</v>
      </c>
      <c r="L948">
        <f t="shared" si="90"/>
        <v>50</v>
      </c>
    </row>
    <row r="949" spans="1:12" x14ac:dyDescent="0.25">
      <c r="A949" t="s">
        <v>8219</v>
      </c>
      <c r="B949">
        <v>729</v>
      </c>
      <c r="D949" t="s">
        <v>8221</v>
      </c>
      <c r="E949">
        <v>0</v>
      </c>
      <c r="G949">
        <f t="shared" si="86"/>
        <v>364.5</v>
      </c>
      <c r="H949">
        <f t="shared" si="91"/>
        <v>364.5</v>
      </c>
      <c r="I949">
        <f t="shared" si="87"/>
        <v>0</v>
      </c>
      <c r="J949">
        <f t="shared" si="88"/>
        <v>729</v>
      </c>
      <c r="K949" s="16">
        <f t="shared" si="89"/>
        <v>1</v>
      </c>
      <c r="L949">
        <f t="shared" si="90"/>
        <v>364.5</v>
      </c>
    </row>
    <row r="950" spans="1:12" x14ac:dyDescent="0.25">
      <c r="A950" t="s">
        <v>8219</v>
      </c>
      <c r="B950">
        <v>454</v>
      </c>
      <c r="D950" t="s">
        <v>8221</v>
      </c>
      <c r="E950">
        <v>1</v>
      </c>
      <c r="G950">
        <f t="shared" si="86"/>
        <v>227.5</v>
      </c>
      <c r="H950">
        <f t="shared" si="91"/>
        <v>227.5</v>
      </c>
      <c r="I950">
        <f t="shared" si="87"/>
        <v>1</v>
      </c>
      <c r="J950">
        <f t="shared" si="88"/>
        <v>454</v>
      </c>
      <c r="K950" s="16">
        <f t="shared" si="89"/>
        <v>0.99560439560439562</v>
      </c>
      <c r="L950">
        <f t="shared" si="90"/>
        <v>226.5</v>
      </c>
    </row>
    <row r="951" spans="1:12" x14ac:dyDescent="0.25">
      <c r="A951" t="s">
        <v>8219</v>
      </c>
      <c r="B951">
        <v>539</v>
      </c>
      <c r="D951" t="s">
        <v>8221</v>
      </c>
      <c r="E951">
        <v>1</v>
      </c>
      <c r="G951">
        <f t="shared" si="86"/>
        <v>270</v>
      </c>
      <c r="H951">
        <f t="shared" si="91"/>
        <v>270</v>
      </c>
      <c r="I951">
        <f t="shared" si="87"/>
        <v>1</v>
      </c>
      <c r="J951">
        <f t="shared" si="88"/>
        <v>539</v>
      </c>
      <c r="K951" s="16">
        <f t="shared" si="89"/>
        <v>0.99629629629629635</v>
      </c>
      <c r="L951">
        <f t="shared" si="90"/>
        <v>269</v>
      </c>
    </row>
    <row r="952" spans="1:12" x14ac:dyDescent="0.25">
      <c r="A952" t="s">
        <v>8219</v>
      </c>
      <c r="B952">
        <v>79</v>
      </c>
      <c r="D952" t="s">
        <v>8221</v>
      </c>
      <c r="E952">
        <v>6</v>
      </c>
      <c r="G952">
        <f t="shared" si="86"/>
        <v>42.5</v>
      </c>
      <c r="H952">
        <f t="shared" si="91"/>
        <v>42.5</v>
      </c>
      <c r="I952">
        <f t="shared" si="87"/>
        <v>6</v>
      </c>
      <c r="J952">
        <f t="shared" si="88"/>
        <v>79</v>
      </c>
      <c r="K952" s="16">
        <f t="shared" si="89"/>
        <v>0.85882352941176465</v>
      </c>
      <c r="L952">
        <f t="shared" si="90"/>
        <v>36.5</v>
      </c>
    </row>
    <row r="953" spans="1:12" x14ac:dyDescent="0.25">
      <c r="A953" t="s">
        <v>8219</v>
      </c>
      <c r="B953">
        <v>94</v>
      </c>
      <c r="D953" t="s">
        <v>8221</v>
      </c>
      <c r="E953">
        <v>8</v>
      </c>
      <c r="G953">
        <f t="shared" si="86"/>
        <v>51</v>
      </c>
      <c r="H953">
        <f t="shared" si="91"/>
        <v>51</v>
      </c>
      <c r="I953">
        <f t="shared" si="87"/>
        <v>8</v>
      </c>
      <c r="J953">
        <f t="shared" si="88"/>
        <v>94</v>
      </c>
      <c r="K953" s="16">
        <f t="shared" si="89"/>
        <v>0.84313725490196079</v>
      </c>
      <c r="L953">
        <f t="shared" si="90"/>
        <v>43</v>
      </c>
    </row>
    <row r="954" spans="1:12" x14ac:dyDescent="0.25">
      <c r="A954" t="s">
        <v>8219</v>
      </c>
      <c r="B954">
        <v>625</v>
      </c>
      <c r="D954" t="s">
        <v>8221</v>
      </c>
      <c r="E954">
        <v>1</v>
      </c>
      <c r="G954">
        <f t="shared" si="86"/>
        <v>313</v>
      </c>
      <c r="H954">
        <f t="shared" si="91"/>
        <v>313</v>
      </c>
      <c r="I954">
        <f t="shared" si="87"/>
        <v>1</v>
      </c>
      <c r="J954">
        <f t="shared" si="88"/>
        <v>625</v>
      </c>
      <c r="K954" s="16">
        <f t="shared" si="89"/>
        <v>0.99680511182108622</v>
      </c>
      <c r="L954">
        <f t="shared" si="90"/>
        <v>312</v>
      </c>
    </row>
    <row r="955" spans="1:12" x14ac:dyDescent="0.25">
      <c r="A955" t="s">
        <v>8219</v>
      </c>
      <c r="B955">
        <v>508</v>
      </c>
      <c r="D955" t="s">
        <v>8221</v>
      </c>
      <c r="E955">
        <v>0</v>
      </c>
      <c r="G955">
        <f t="shared" si="86"/>
        <v>254</v>
      </c>
      <c r="H955">
        <f t="shared" si="91"/>
        <v>254</v>
      </c>
      <c r="I955">
        <f t="shared" si="87"/>
        <v>0</v>
      </c>
      <c r="J955">
        <f t="shared" si="88"/>
        <v>508</v>
      </c>
      <c r="K955" s="16">
        <f t="shared" si="89"/>
        <v>1</v>
      </c>
      <c r="L955">
        <f t="shared" si="90"/>
        <v>254</v>
      </c>
    </row>
    <row r="956" spans="1:12" x14ac:dyDescent="0.25">
      <c r="A956" t="s">
        <v>8219</v>
      </c>
      <c r="B956">
        <v>531</v>
      </c>
      <c r="D956" t="s">
        <v>8221</v>
      </c>
      <c r="E956">
        <v>2</v>
      </c>
      <c r="G956">
        <f t="shared" si="86"/>
        <v>266.5</v>
      </c>
      <c r="H956">
        <f t="shared" si="91"/>
        <v>266.5</v>
      </c>
      <c r="I956">
        <f t="shared" si="87"/>
        <v>2</v>
      </c>
      <c r="J956">
        <f t="shared" si="88"/>
        <v>531</v>
      </c>
      <c r="K956" s="16">
        <f t="shared" si="89"/>
        <v>0.99249530956848031</v>
      </c>
      <c r="L956">
        <f t="shared" si="90"/>
        <v>264.5</v>
      </c>
    </row>
    <row r="957" spans="1:12" x14ac:dyDescent="0.25">
      <c r="A957" t="s">
        <v>8219</v>
      </c>
      <c r="B957">
        <v>158</v>
      </c>
      <c r="D957" t="s">
        <v>8221</v>
      </c>
      <c r="E957">
        <v>1</v>
      </c>
      <c r="G957">
        <f t="shared" si="86"/>
        <v>79.5</v>
      </c>
      <c r="H957">
        <f t="shared" si="91"/>
        <v>79.5</v>
      </c>
      <c r="I957">
        <f t="shared" si="87"/>
        <v>1</v>
      </c>
      <c r="J957">
        <f t="shared" si="88"/>
        <v>158</v>
      </c>
      <c r="K957" s="16">
        <f t="shared" si="89"/>
        <v>0.98742138364779874</v>
      </c>
      <c r="L957">
        <f t="shared" si="90"/>
        <v>78.5</v>
      </c>
    </row>
    <row r="958" spans="1:12" x14ac:dyDescent="0.25">
      <c r="A958" t="s">
        <v>8219</v>
      </c>
      <c r="B958">
        <v>508</v>
      </c>
      <c r="D958" t="s">
        <v>8221</v>
      </c>
      <c r="E958">
        <v>0</v>
      </c>
      <c r="G958">
        <f t="shared" si="86"/>
        <v>254</v>
      </c>
      <c r="H958">
        <f t="shared" si="91"/>
        <v>254</v>
      </c>
      <c r="I958">
        <f t="shared" si="87"/>
        <v>0</v>
      </c>
      <c r="J958">
        <f t="shared" si="88"/>
        <v>508</v>
      </c>
      <c r="K958" s="16">
        <f t="shared" si="89"/>
        <v>1</v>
      </c>
      <c r="L958">
        <f t="shared" si="90"/>
        <v>254</v>
      </c>
    </row>
    <row r="959" spans="1:12" x14ac:dyDescent="0.25">
      <c r="A959" t="s">
        <v>8219</v>
      </c>
      <c r="B959">
        <v>644</v>
      </c>
      <c r="D959" t="s">
        <v>8221</v>
      </c>
      <c r="E959">
        <v>1</v>
      </c>
      <c r="G959">
        <f t="shared" si="86"/>
        <v>322.5</v>
      </c>
      <c r="H959">
        <f t="shared" si="91"/>
        <v>322.5</v>
      </c>
      <c r="I959">
        <f t="shared" si="87"/>
        <v>1</v>
      </c>
      <c r="J959">
        <f t="shared" si="88"/>
        <v>644</v>
      </c>
      <c r="K959" s="16">
        <f t="shared" si="89"/>
        <v>0.99689922480620152</v>
      </c>
      <c r="L959">
        <f t="shared" si="90"/>
        <v>321.5</v>
      </c>
    </row>
    <row r="960" spans="1:12" x14ac:dyDescent="0.25">
      <c r="A960" t="s">
        <v>8219</v>
      </c>
      <c r="B960">
        <v>848</v>
      </c>
      <c r="D960" t="s">
        <v>8221</v>
      </c>
      <c r="E960">
        <v>19</v>
      </c>
      <c r="G960">
        <f t="shared" si="86"/>
        <v>433.5</v>
      </c>
      <c r="H960">
        <f t="shared" si="91"/>
        <v>433.5</v>
      </c>
      <c r="I960">
        <f t="shared" si="87"/>
        <v>19</v>
      </c>
      <c r="J960">
        <f t="shared" si="88"/>
        <v>848</v>
      </c>
      <c r="K960" s="16">
        <f t="shared" si="89"/>
        <v>0.9561707035755479</v>
      </c>
      <c r="L960">
        <f t="shared" si="90"/>
        <v>414.5</v>
      </c>
    </row>
    <row r="961" spans="1:12" x14ac:dyDescent="0.25">
      <c r="A961" t="s">
        <v>8219</v>
      </c>
      <c r="B961">
        <v>429</v>
      </c>
      <c r="D961" t="s">
        <v>8221</v>
      </c>
      <c r="E961">
        <v>27</v>
      </c>
      <c r="G961">
        <f t="shared" si="86"/>
        <v>228</v>
      </c>
      <c r="H961">
        <f t="shared" si="91"/>
        <v>228</v>
      </c>
      <c r="I961">
        <f t="shared" si="87"/>
        <v>27</v>
      </c>
      <c r="J961">
        <f t="shared" si="88"/>
        <v>429</v>
      </c>
      <c r="K961" s="16">
        <f t="shared" si="89"/>
        <v>0.88157894736842102</v>
      </c>
      <c r="L961">
        <f t="shared" si="90"/>
        <v>201</v>
      </c>
    </row>
    <row r="962" spans="1:12" x14ac:dyDescent="0.25">
      <c r="A962" t="s">
        <v>8219</v>
      </c>
      <c r="B962">
        <v>204</v>
      </c>
      <c r="D962" t="s">
        <v>8221</v>
      </c>
      <c r="E962">
        <v>7</v>
      </c>
      <c r="G962">
        <f t="shared" si="86"/>
        <v>105.5</v>
      </c>
      <c r="H962">
        <f t="shared" si="91"/>
        <v>105.5</v>
      </c>
      <c r="I962">
        <f t="shared" si="87"/>
        <v>7</v>
      </c>
      <c r="J962">
        <f t="shared" si="88"/>
        <v>204</v>
      </c>
      <c r="K962" s="16">
        <f t="shared" si="89"/>
        <v>0.93364928909952605</v>
      </c>
      <c r="L962">
        <f t="shared" si="90"/>
        <v>98.5</v>
      </c>
    </row>
    <row r="963" spans="1:12" x14ac:dyDescent="0.25">
      <c r="A963" t="s">
        <v>8219</v>
      </c>
      <c r="B963">
        <v>379</v>
      </c>
      <c r="D963" t="s">
        <v>8221</v>
      </c>
      <c r="E963">
        <v>14</v>
      </c>
      <c r="G963">
        <f t="shared" ref="G963:G1026" si="92">AVERAGE(B963,E963)</f>
        <v>196.5</v>
      </c>
      <c r="H963">
        <f t="shared" si="91"/>
        <v>196.5</v>
      </c>
      <c r="I963">
        <f t="shared" ref="I963:I1026" si="93">MIN(B963,E963)</f>
        <v>14</v>
      </c>
      <c r="J963">
        <f t="shared" ref="J963:J1026" si="94">MAX(B963,E963)</f>
        <v>379</v>
      </c>
      <c r="K963" s="16">
        <f t="shared" ref="K963:K1026" si="95">(B963-E963)/(B963+E963)</f>
        <v>0.92875318066157764</v>
      </c>
      <c r="L963">
        <f t="shared" ref="L963:L1026" si="96">_xlfn.STDEV.P(B963,E963)</f>
        <v>182.5</v>
      </c>
    </row>
    <row r="964" spans="1:12" x14ac:dyDescent="0.25">
      <c r="A964" t="s">
        <v>8219</v>
      </c>
      <c r="B964">
        <v>271</v>
      </c>
      <c r="D964" t="s">
        <v>8221</v>
      </c>
      <c r="E964">
        <v>5</v>
      </c>
      <c r="G964">
        <f t="shared" si="92"/>
        <v>138</v>
      </c>
      <c r="H964">
        <f t="shared" si="91"/>
        <v>138</v>
      </c>
      <c r="I964">
        <f t="shared" si="93"/>
        <v>5</v>
      </c>
      <c r="J964">
        <f t="shared" si="94"/>
        <v>271</v>
      </c>
      <c r="K964" s="16">
        <f t="shared" si="95"/>
        <v>0.96376811594202894</v>
      </c>
      <c r="L964">
        <f t="shared" si="96"/>
        <v>133</v>
      </c>
    </row>
    <row r="965" spans="1:12" x14ac:dyDescent="0.25">
      <c r="A965" t="s">
        <v>8219</v>
      </c>
      <c r="B965">
        <v>120</v>
      </c>
      <c r="D965" t="s">
        <v>8221</v>
      </c>
      <c r="E965">
        <v>30</v>
      </c>
      <c r="G965">
        <f t="shared" si="92"/>
        <v>75</v>
      </c>
      <c r="H965">
        <f t="shared" si="91"/>
        <v>75</v>
      </c>
      <c r="I965">
        <f t="shared" si="93"/>
        <v>30</v>
      </c>
      <c r="J965">
        <f t="shared" si="94"/>
        <v>120</v>
      </c>
      <c r="K965" s="16">
        <f t="shared" si="95"/>
        <v>0.6</v>
      </c>
      <c r="L965">
        <f t="shared" si="96"/>
        <v>45</v>
      </c>
    </row>
    <row r="966" spans="1:12" x14ac:dyDescent="0.25">
      <c r="A966" t="s">
        <v>8219</v>
      </c>
      <c r="B966">
        <v>140</v>
      </c>
      <c r="D966" t="s">
        <v>8221</v>
      </c>
      <c r="E966">
        <v>1</v>
      </c>
      <c r="G966">
        <f t="shared" si="92"/>
        <v>70.5</v>
      </c>
      <c r="H966">
        <f t="shared" si="91"/>
        <v>70.5</v>
      </c>
      <c r="I966">
        <f t="shared" si="93"/>
        <v>1</v>
      </c>
      <c r="J966">
        <f t="shared" si="94"/>
        <v>140</v>
      </c>
      <c r="K966" s="16">
        <f t="shared" si="95"/>
        <v>0.98581560283687941</v>
      </c>
      <c r="L966">
        <f t="shared" si="96"/>
        <v>69.5</v>
      </c>
    </row>
    <row r="967" spans="1:12" x14ac:dyDescent="0.25">
      <c r="A967" t="s">
        <v>8219</v>
      </c>
      <c r="B967">
        <v>193</v>
      </c>
      <c r="D967" t="s">
        <v>8221</v>
      </c>
      <c r="E967">
        <v>0</v>
      </c>
      <c r="G967">
        <f t="shared" si="92"/>
        <v>96.5</v>
      </c>
      <c r="H967">
        <f t="shared" si="91"/>
        <v>96.5</v>
      </c>
      <c r="I967">
        <f t="shared" si="93"/>
        <v>0</v>
      </c>
      <c r="J967">
        <f t="shared" si="94"/>
        <v>193</v>
      </c>
      <c r="K967" s="16">
        <f t="shared" si="95"/>
        <v>1</v>
      </c>
      <c r="L967">
        <f t="shared" si="96"/>
        <v>96.5</v>
      </c>
    </row>
    <row r="968" spans="1:12" x14ac:dyDescent="0.25">
      <c r="A968" t="s">
        <v>8219</v>
      </c>
      <c r="B968">
        <v>180</v>
      </c>
      <c r="D968" t="s">
        <v>8221</v>
      </c>
      <c r="E968">
        <v>60</v>
      </c>
      <c r="G968">
        <f t="shared" si="92"/>
        <v>120</v>
      </c>
      <c r="H968">
        <f t="shared" si="91"/>
        <v>120</v>
      </c>
      <c r="I968">
        <f t="shared" si="93"/>
        <v>60</v>
      </c>
      <c r="J968">
        <f t="shared" si="94"/>
        <v>180</v>
      </c>
      <c r="K968" s="16">
        <f t="shared" si="95"/>
        <v>0.5</v>
      </c>
      <c r="L968">
        <f t="shared" si="96"/>
        <v>60</v>
      </c>
    </row>
    <row r="969" spans="1:12" x14ac:dyDescent="0.25">
      <c r="A969" t="s">
        <v>8219</v>
      </c>
      <c r="B969">
        <v>263</v>
      </c>
      <c r="D969" t="s">
        <v>8221</v>
      </c>
      <c r="E969">
        <v>84</v>
      </c>
      <c r="G969">
        <f t="shared" si="92"/>
        <v>173.5</v>
      </c>
      <c r="H969">
        <f t="shared" si="91"/>
        <v>173.5</v>
      </c>
      <c r="I969">
        <f t="shared" si="93"/>
        <v>84</v>
      </c>
      <c r="J969">
        <f t="shared" si="94"/>
        <v>263</v>
      </c>
      <c r="K969" s="16">
        <f t="shared" si="95"/>
        <v>0.51585014409221897</v>
      </c>
      <c r="L969">
        <f t="shared" si="96"/>
        <v>89.5</v>
      </c>
    </row>
    <row r="970" spans="1:12" x14ac:dyDescent="0.25">
      <c r="A970" t="s">
        <v>8219</v>
      </c>
      <c r="B970">
        <v>217</v>
      </c>
      <c r="D970" t="s">
        <v>8221</v>
      </c>
      <c r="E970">
        <v>47</v>
      </c>
      <c r="G970">
        <f t="shared" si="92"/>
        <v>132</v>
      </c>
      <c r="H970">
        <f t="shared" si="91"/>
        <v>132</v>
      </c>
      <c r="I970">
        <f t="shared" si="93"/>
        <v>47</v>
      </c>
      <c r="J970">
        <f t="shared" si="94"/>
        <v>217</v>
      </c>
      <c r="K970" s="16">
        <f t="shared" si="95"/>
        <v>0.64393939393939392</v>
      </c>
      <c r="L970">
        <f t="shared" si="96"/>
        <v>85</v>
      </c>
    </row>
    <row r="971" spans="1:12" x14ac:dyDescent="0.25">
      <c r="A971" t="s">
        <v>8219</v>
      </c>
      <c r="B971">
        <v>443</v>
      </c>
      <c r="D971" t="s">
        <v>8221</v>
      </c>
      <c r="E971">
        <v>66</v>
      </c>
      <c r="G971">
        <f t="shared" si="92"/>
        <v>254.5</v>
      </c>
      <c r="H971">
        <f t="shared" si="91"/>
        <v>254.5</v>
      </c>
      <c r="I971">
        <f t="shared" si="93"/>
        <v>66</v>
      </c>
      <c r="J971">
        <f t="shared" si="94"/>
        <v>443</v>
      </c>
      <c r="K971" s="16">
        <f t="shared" si="95"/>
        <v>0.74066797642436144</v>
      </c>
      <c r="L971">
        <f t="shared" si="96"/>
        <v>188.5</v>
      </c>
    </row>
    <row r="972" spans="1:12" x14ac:dyDescent="0.25">
      <c r="A972" t="s">
        <v>8219</v>
      </c>
      <c r="B972">
        <v>1373</v>
      </c>
      <c r="D972" t="s">
        <v>8221</v>
      </c>
      <c r="E972">
        <v>171</v>
      </c>
      <c r="G972">
        <f t="shared" si="92"/>
        <v>772</v>
      </c>
      <c r="H972">
        <f t="shared" si="91"/>
        <v>772</v>
      </c>
      <c r="I972">
        <f t="shared" si="93"/>
        <v>171</v>
      </c>
      <c r="J972">
        <f t="shared" si="94"/>
        <v>1373</v>
      </c>
      <c r="K972" s="16">
        <f t="shared" si="95"/>
        <v>0.77849740932642486</v>
      </c>
      <c r="L972">
        <f t="shared" si="96"/>
        <v>601</v>
      </c>
    </row>
    <row r="973" spans="1:12" x14ac:dyDescent="0.25">
      <c r="A973" t="s">
        <v>8219</v>
      </c>
      <c r="B973">
        <v>742</v>
      </c>
      <c r="D973" t="s">
        <v>8221</v>
      </c>
      <c r="E973">
        <v>29</v>
      </c>
      <c r="G973">
        <f t="shared" si="92"/>
        <v>385.5</v>
      </c>
      <c r="H973">
        <f t="shared" si="91"/>
        <v>385.5</v>
      </c>
      <c r="I973">
        <f t="shared" si="93"/>
        <v>29</v>
      </c>
      <c r="J973">
        <f t="shared" si="94"/>
        <v>742</v>
      </c>
      <c r="K973" s="16">
        <f t="shared" si="95"/>
        <v>0.92477302204928669</v>
      </c>
      <c r="L973">
        <f t="shared" si="96"/>
        <v>356.5</v>
      </c>
    </row>
    <row r="974" spans="1:12" x14ac:dyDescent="0.25">
      <c r="A974" t="s">
        <v>8219</v>
      </c>
      <c r="B974">
        <v>170</v>
      </c>
      <c r="D974" t="s">
        <v>8221</v>
      </c>
      <c r="E974">
        <v>9</v>
      </c>
      <c r="G974">
        <f t="shared" si="92"/>
        <v>89.5</v>
      </c>
      <c r="H974">
        <f t="shared" si="91"/>
        <v>89.5</v>
      </c>
      <c r="I974">
        <f t="shared" si="93"/>
        <v>9</v>
      </c>
      <c r="J974">
        <f t="shared" si="94"/>
        <v>170</v>
      </c>
      <c r="K974" s="16">
        <f t="shared" si="95"/>
        <v>0.8994413407821229</v>
      </c>
      <c r="L974">
        <f t="shared" si="96"/>
        <v>80.5</v>
      </c>
    </row>
    <row r="975" spans="1:12" x14ac:dyDescent="0.25">
      <c r="A975" t="s">
        <v>8219</v>
      </c>
      <c r="B975">
        <v>242</v>
      </c>
      <c r="D975" t="s">
        <v>8221</v>
      </c>
      <c r="E975">
        <v>27</v>
      </c>
      <c r="G975">
        <f t="shared" si="92"/>
        <v>134.5</v>
      </c>
      <c r="H975">
        <f t="shared" si="91"/>
        <v>134.5</v>
      </c>
      <c r="I975">
        <f t="shared" si="93"/>
        <v>27</v>
      </c>
      <c r="J975">
        <f t="shared" si="94"/>
        <v>242</v>
      </c>
      <c r="K975" s="16">
        <f t="shared" si="95"/>
        <v>0.7992565055762082</v>
      </c>
      <c r="L975">
        <f t="shared" si="96"/>
        <v>107.5</v>
      </c>
    </row>
    <row r="976" spans="1:12" x14ac:dyDescent="0.25">
      <c r="A976" t="s">
        <v>8219</v>
      </c>
      <c r="B976">
        <v>541</v>
      </c>
      <c r="D976" t="s">
        <v>8221</v>
      </c>
      <c r="E976">
        <v>2</v>
      </c>
      <c r="G976">
        <f t="shared" si="92"/>
        <v>271.5</v>
      </c>
      <c r="H976">
        <f t="shared" si="91"/>
        <v>271.5</v>
      </c>
      <c r="I976">
        <f t="shared" si="93"/>
        <v>2</v>
      </c>
      <c r="J976">
        <f t="shared" si="94"/>
        <v>541</v>
      </c>
      <c r="K976" s="16">
        <f t="shared" si="95"/>
        <v>0.99263351749539597</v>
      </c>
      <c r="L976">
        <f t="shared" si="96"/>
        <v>269.5</v>
      </c>
    </row>
    <row r="977" spans="1:12" x14ac:dyDescent="0.25">
      <c r="A977" t="s">
        <v>8219</v>
      </c>
      <c r="B977">
        <v>121</v>
      </c>
      <c r="D977" t="s">
        <v>8221</v>
      </c>
      <c r="E977">
        <v>3</v>
      </c>
      <c r="G977">
        <f t="shared" si="92"/>
        <v>62</v>
      </c>
      <c r="H977">
        <f t="shared" si="91"/>
        <v>62</v>
      </c>
      <c r="I977">
        <f t="shared" si="93"/>
        <v>3</v>
      </c>
      <c r="J977">
        <f t="shared" si="94"/>
        <v>121</v>
      </c>
      <c r="K977" s="16">
        <f t="shared" si="95"/>
        <v>0.95161290322580649</v>
      </c>
      <c r="L977">
        <f t="shared" si="96"/>
        <v>59</v>
      </c>
    </row>
    <row r="978" spans="1:12" x14ac:dyDescent="0.25">
      <c r="A978" t="s">
        <v>8219</v>
      </c>
      <c r="B978">
        <v>621</v>
      </c>
      <c r="D978" t="s">
        <v>8221</v>
      </c>
      <c r="E978">
        <v>4</v>
      </c>
      <c r="G978">
        <f t="shared" si="92"/>
        <v>312.5</v>
      </c>
      <c r="H978">
        <f t="shared" si="91"/>
        <v>312.5</v>
      </c>
      <c r="I978">
        <f t="shared" si="93"/>
        <v>4</v>
      </c>
      <c r="J978">
        <f t="shared" si="94"/>
        <v>621</v>
      </c>
      <c r="K978" s="16">
        <f t="shared" si="95"/>
        <v>0.98719999999999997</v>
      </c>
      <c r="L978">
        <f t="shared" si="96"/>
        <v>308.5</v>
      </c>
    </row>
    <row r="979" spans="1:12" x14ac:dyDescent="0.25">
      <c r="A979" t="s">
        <v>8219</v>
      </c>
      <c r="B979">
        <v>101</v>
      </c>
      <c r="D979" t="s">
        <v>8221</v>
      </c>
      <c r="E979">
        <v>2</v>
      </c>
      <c r="G979">
        <f t="shared" si="92"/>
        <v>51.5</v>
      </c>
      <c r="H979">
        <f t="shared" ref="H979:H1042" si="97">MEDIAN(B979,E979)</f>
        <v>51.5</v>
      </c>
      <c r="I979">
        <f t="shared" si="93"/>
        <v>2</v>
      </c>
      <c r="J979">
        <f t="shared" si="94"/>
        <v>101</v>
      </c>
      <c r="K979" s="16">
        <f t="shared" si="95"/>
        <v>0.96116504854368934</v>
      </c>
      <c r="L979">
        <f t="shared" si="96"/>
        <v>49.5</v>
      </c>
    </row>
    <row r="980" spans="1:12" x14ac:dyDescent="0.25">
      <c r="A980" t="s">
        <v>8219</v>
      </c>
      <c r="B980">
        <v>554</v>
      </c>
      <c r="D980" t="s">
        <v>8221</v>
      </c>
      <c r="E980">
        <v>20</v>
      </c>
      <c r="G980">
        <f t="shared" si="92"/>
        <v>287</v>
      </c>
      <c r="H980">
        <f t="shared" si="97"/>
        <v>287</v>
      </c>
      <c r="I980">
        <f t="shared" si="93"/>
        <v>20</v>
      </c>
      <c r="J980">
        <f t="shared" si="94"/>
        <v>554</v>
      </c>
      <c r="K980" s="16">
        <f t="shared" si="95"/>
        <v>0.93031358885017423</v>
      </c>
      <c r="L980">
        <f t="shared" si="96"/>
        <v>267</v>
      </c>
    </row>
    <row r="981" spans="1:12" x14ac:dyDescent="0.25">
      <c r="A981" t="s">
        <v>8219</v>
      </c>
      <c r="B981">
        <v>666</v>
      </c>
      <c r="D981" t="s">
        <v>8221</v>
      </c>
      <c r="E981">
        <v>3</v>
      </c>
      <c r="G981">
        <f t="shared" si="92"/>
        <v>334.5</v>
      </c>
      <c r="H981">
        <f t="shared" si="97"/>
        <v>334.5</v>
      </c>
      <c r="I981">
        <f t="shared" si="93"/>
        <v>3</v>
      </c>
      <c r="J981">
        <f t="shared" si="94"/>
        <v>666</v>
      </c>
      <c r="K981" s="16">
        <f t="shared" si="95"/>
        <v>0.99103139013452912</v>
      </c>
      <c r="L981">
        <f t="shared" si="96"/>
        <v>331.5</v>
      </c>
    </row>
    <row r="982" spans="1:12" x14ac:dyDescent="0.25">
      <c r="A982" t="s">
        <v>8219</v>
      </c>
      <c r="B982">
        <v>410</v>
      </c>
      <c r="D982" t="s">
        <v>8221</v>
      </c>
      <c r="E982">
        <v>4</v>
      </c>
      <c r="G982">
        <f t="shared" si="92"/>
        <v>207</v>
      </c>
      <c r="H982">
        <f t="shared" si="97"/>
        <v>207</v>
      </c>
      <c r="I982">
        <f t="shared" si="93"/>
        <v>4</v>
      </c>
      <c r="J982">
        <f t="shared" si="94"/>
        <v>410</v>
      </c>
      <c r="K982" s="16">
        <f t="shared" si="95"/>
        <v>0.98067632850241548</v>
      </c>
      <c r="L982">
        <f t="shared" si="96"/>
        <v>203</v>
      </c>
    </row>
    <row r="983" spans="1:12" x14ac:dyDescent="0.25">
      <c r="A983" t="s">
        <v>8219</v>
      </c>
      <c r="B983">
        <v>375</v>
      </c>
      <c r="D983" t="s">
        <v>8221</v>
      </c>
      <c r="E983">
        <v>1</v>
      </c>
      <c r="G983">
        <f t="shared" si="92"/>
        <v>188</v>
      </c>
      <c r="H983">
        <f t="shared" si="97"/>
        <v>188</v>
      </c>
      <c r="I983">
        <f t="shared" si="93"/>
        <v>1</v>
      </c>
      <c r="J983">
        <f t="shared" si="94"/>
        <v>375</v>
      </c>
      <c r="K983" s="16">
        <f t="shared" si="95"/>
        <v>0.99468085106382975</v>
      </c>
      <c r="L983">
        <f t="shared" si="96"/>
        <v>187</v>
      </c>
    </row>
    <row r="984" spans="1:12" x14ac:dyDescent="0.25">
      <c r="A984" t="s">
        <v>8219</v>
      </c>
      <c r="B984">
        <v>1364</v>
      </c>
      <c r="D984" t="s">
        <v>8221</v>
      </c>
      <c r="E984">
        <v>0</v>
      </c>
      <c r="G984">
        <f t="shared" si="92"/>
        <v>682</v>
      </c>
      <c r="H984">
        <f t="shared" si="97"/>
        <v>682</v>
      </c>
      <c r="I984">
        <f t="shared" si="93"/>
        <v>0</v>
      </c>
      <c r="J984">
        <f t="shared" si="94"/>
        <v>1364</v>
      </c>
      <c r="K984" s="16">
        <f t="shared" si="95"/>
        <v>1</v>
      </c>
      <c r="L984">
        <f t="shared" si="96"/>
        <v>682</v>
      </c>
    </row>
    <row r="985" spans="1:12" x14ac:dyDescent="0.25">
      <c r="A985" t="s">
        <v>8219</v>
      </c>
      <c r="B985">
        <v>35</v>
      </c>
      <c r="D985" t="s">
        <v>8221</v>
      </c>
      <c r="E985">
        <v>0</v>
      </c>
      <c r="G985">
        <f t="shared" si="92"/>
        <v>17.5</v>
      </c>
      <c r="H985">
        <f t="shared" si="97"/>
        <v>17.5</v>
      </c>
      <c r="I985">
        <f t="shared" si="93"/>
        <v>0</v>
      </c>
      <c r="J985">
        <f t="shared" si="94"/>
        <v>35</v>
      </c>
      <c r="K985" s="16">
        <f t="shared" si="95"/>
        <v>1</v>
      </c>
      <c r="L985">
        <f t="shared" si="96"/>
        <v>17.5</v>
      </c>
    </row>
    <row r="986" spans="1:12" x14ac:dyDescent="0.25">
      <c r="A986" t="s">
        <v>8219</v>
      </c>
      <c r="B986">
        <v>203</v>
      </c>
      <c r="D986" t="s">
        <v>8221</v>
      </c>
      <c r="E986">
        <v>14</v>
      </c>
      <c r="G986">
        <f t="shared" si="92"/>
        <v>108.5</v>
      </c>
      <c r="H986">
        <f t="shared" si="97"/>
        <v>108.5</v>
      </c>
      <c r="I986">
        <f t="shared" si="93"/>
        <v>14</v>
      </c>
      <c r="J986">
        <f t="shared" si="94"/>
        <v>203</v>
      </c>
      <c r="K986" s="16">
        <f t="shared" si="95"/>
        <v>0.87096774193548387</v>
      </c>
      <c r="L986">
        <f t="shared" si="96"/>
        <v>94.5</v>
      </c>
    </row>
    <row r="987" spans="1:12" x14ac:dyDescent="0.25">
      <c r="A987" t="s">
        <v>8219</v>
      </c>
      <c r="B987">
        <v>49</v>
      </c>
      <c r="D987" t="s">
        <v>8221</v>
      </c>
      <c r="E987">
        <v>1</v>
      </c>
      <c r="G987">
        <f t="shared" si="92"/>
        <v>25</v>
      </c>
      <c r="H987">
        <f t="shared" si="97"/>
        <v>25</v>
      </c>
      <c r="I987">
        <f t="shared" si="93"/>
        <v>1</v>
      </c>
      <c r="J987">
        <f t="shared" si="94"/>
        <v>49</v>
      </c>
      <c r="K987" s="16">
        <f t="shared" si="95"/>
        <v>0.96</v>
      </c>
      <c r="L987">
        <f t="shared" si="96"/>
        <v>24</v>
      </c>
    </row>
    <row r="988" spans="1:12" x14ac:dyDescent="0.25">
      <c r="A988" t="s">
        <v>8219</v>
      </c>
      <c r="B988">
        <v>5812</v>
      </c>
      <c r="D988" t="s">
        <v>8221</v>
      </c>
      <c r="E988">
        <v>118</v>
      </c>
      <c r="G988">
        <f t="shared" si="92"/>
        <v>2965</v>
      </c>
      <c r="H988">
        <f t="shared" si="97"/>
        <v>2965</v>
      </c>
      <c r="I988">
        <f t="shared" si="93"/>
        <v>118</v>
      </c>
      <c r="J988">
        <f t="shared" si="94"/>
        <v>5812</v>
      </c>
      <c r="K988" s="16">
        <f t="shared" si="95"/>
        <v>0.96020236087689714</v>
      </c>
      <c r="L988">
        <f t="shared" si="96"/>
        <v>2847</v>
      </c>
    </row>
    <row r="989" spans="1:12" x14ac:dyDescent="0.25">
      <c r="A989" t="s">
        <v>8219</v>
      </c>
      <c r="B989">
        <v>1556</v>
      </c>
      <c r="D989" t="s">
        <v>8221</v>
      </c>
      <c r="E989">
        <v>2</v>
      </c>
      <c r="G989">
        <f t="shared" si="92"/>
        <v>779</v>
      </c>
      <c r="H989">
        <f t="shared" si="97"/>
        <v>779</v>
      </c>
      <c r="I989">
        <f t="shared" si="93"/>
        <v>2</v>
      </c>
      <c r="J989">
        <f t="shared" si="94"/>
        <v>1556</v>
      </c>
      <c r="K989" s="16">
        <f t="shared" si="95"/>
        <v>0.99743260590500638</v>
      </c>
      <c r="L989">
        <f t="shared" si="96"/>
        <v>777</v>
      </c>
    </row>
    <row r="990" spans="1:12" x14ac:dyDescent="0.25">
      <c r="A990" t="s">
        <v>8219</v>
      </c>
      <c r="B990">
        <v>65</v>
      </c>
      <c r="D990" t="s">
        <v>8221</v>
      </c>
      <c r="E990">
        <v>1</v>
      </c>
      <c r="G990">
        <f t="shared" si="92"/>
        <v>33</v>
      </c>
      <c r="H990">
        <f t="shared" si="97"/>
        <v>33</v>
      </c>
      <c r="I990">
        <f t="shared" si="93"/>
        <v>1</v>
      </c>
      <c r="J990">
        <f t="shared" si="94"/>
        <v>65</v>
      </c>
      <c r="K990" s="16">
        <f t="shared" si="95"/>
        <v>0.96969696969696972</v>
      </c>
      <c r="L990">
        <f t="shared" si="96"/>
        <v>32</v>
      </c>
    </row>
    <row r="991" spans="1:12" x14ac:dyDescent="0.25">
      <c r="A991" t="s">
        <v>8219</v>
      </c>
      <c r="B991">
        <v>10</v>
      </c>
      <c r="D991" t="s">
        <v>8221</v>
      </c>
      <c r="E991">
        <v>3</v>
      </c>
      <c r="G991">
        <f t="shared" si="92"/>
        <v>6.5</v>
      </c>
      <c r="H991">
        <f t="shared" si="97"/>
        <v>6.5</v>
      </c>
      <c r="I991">
        <f t="shared" si="93"/>
        <v>3</v>
      </c>
      <c r="J991">
        <f t="shared" si="94"/>
        <v>10</v>
      </c>
      <c r="K991" s="16">
        <f t="shared" si="95"/>
        <v>0.53846153846153844</v>
      </c>
      <c r="L991">
        <f t="shared" si="96"/>
        <v>3.5</v>
      </c>
    </row>
    <row r="992" spans="1:12" x14ac:dyDescent="0.25">
      <c r="A992" t="s">
        <v>8219</v>
      </c>
      <c r="B992">
        <v>76</v>
      </c>
      <c r="D992" t="s">
        <v>8221</v>
      </c>
      <c r="E992">
        <v>1</v>
      </c>
      <c r="G992">
        <f t="shared" si="92"/>
        <v>38.5</v>
      </c>
      <c r="H992">
        <f t="shared" si="97"/>
        <v>38.5</v>
      </c>
      <c r="I992">
        <f t="shared" si="93"/>
        <v>1</v>
      </c>
      <c r="J992">
        <f t="shared" si="94"/>
        <v>76</v>
      </c>
      <c r="K992" s="16">
        <f t="shared" si="95"/>
        <v>0.97402597402597402</v>
      </c>
      <c r="L992">
        <f t="shared" si="96"/>
        <v>37.5</v>
      </c>
    </row>
    <row r="993" spans="1:12" x14ac:dyDescent="0.25">
      <c r="A993" t="s">
        <v>8219</v>
      </c>
      <c r="B993">
        <v>263</v>
      </c>
      <c r="D993" t="s">
        <v>8221</v>
      </c>
      <c r="E993">
        <v>3</v>
      </c>
      <c r="G993">
        <f t="shared" si="92"/>
        <v>133</v>
      </c>
      <c r="H993">
        <f t="shared" si="97"/>
        <v>133</v>
      </c>
      <c r="I993">
        <f t="shared" si="93"/>
        <v>3</v>
      </c>
      <c r="J993">
        <f t="shared" si="94"/>
        <v>263</v>
      </c>
      <c r="K993" s="16">
        <f t="shared" si="95"/>
        <v>0.97744360902255634</v>
      </c>
      <c r="L993">
        <f t="shared" si="96"/>
        <v>130</v>
      </c>
    </row>
    <row r="994" spans="1:12" x14ac:dyDescent="0.25">
      <c r="A994" t="s">
        <v>8219</v>
      </c>
      <c r="B994">
        <v>1530</v>
      </c>
      <c r="D994" t="s">
        <v>8221</v>
      </c>
      <c r="E994">
        <v>38</v>
      </c>
      <c r="G994">
        <f t="shared" si="92"/>
        <v>784</v>
      </c>
      <c r="H994">
        <f t="shared" si="97"/>
        <v>784</v>
      </c>
      <c r="I994">
        <f t="shared" si="93"/>
        <v>38</v>
      </c>
      <c r="J994">
        <f t="shared" si="94"/>
        <v>1530</v>
      </c>
      <c r="K994" s="16">
        <f t="shared" si="95"/>
        <v>0.95153061224489799</v>
      </c>
      <c r="L994">
        <f t="shared" si="96"/>
        <v>746</v>
      </c>
    </row>
    <row r="995" spans="1:12" x14ac:dyDescent="0.25">
      <c r="A995" t="s">
        <v>8219</v>
      </c>
      <c r="B995">
        <v>278</v>
      </c>
      <c r="D995" t="s">
        <v>8221</v>
      </c>
      <c r="E995">
        <v>52</v>
      </c>
      <c r="G995">
        <f t="shared" si="92"/>
        <v>165</v>
      </c>
      <c r="H995">
        <f t="shared" si="97"/>
        <v>165</v>
      </c>
      <c r="I995">
        <f t="shared" si="93"/>
        <v>52</v>
      </c>
      <c r="J995">
        <f t="shared" si="94"/>
        <v>278</v>
      </c>
      <c r="K995" s="16">
        <f t="shared" si="95"/>
        <v>0.68484848484848482</v>
      </c>
      <c r="L995">
        <f t="shared" si="96"/>
        <v>113</v>
      </c>
    </row>
    <row r="996" spans="1:12" x14ac:dyDescent="0.25">
      <c r="A996" t="s">
        <v>8219</v>
      </c>
      <c r="B996">
        <v>350</v>
      </c>
      <c r="D996" t="s">
        <v>8221</v>
      </c>
      <c r="E996">
        <v>2</v>
      </c>
      <c r="G996">
        <f t="shared" si="92"/>
        <v>176</v>
      </c>
      <c r="H996">
        <f t="shared" si="97"/>
        <v>176</v>
      </c>
      <c r="I996">
        <f t="shared" si="93"/>
        <v>2</v>
      </c>
      <c r="J996">
        <f t="shared" si="94"/>
        <v>350</v>
      </c>
      <c r="K996" s="16">
        <f t="shared" si="95"/>
        <v>0.98863636363636365</v>
      </c>
      <c r="L996">
        <f t="shared" si="96"/>
        <v>174</v>
      </c>
    </row>
    <row r="997" spans="1:12" x14ac:dyDescent="0.25">
      <c r="A997" t="s">
        <v>8219</v>
      </c>
      <c r="B997">
        <v>470</v>
      </c>
      <c r="D997" t="s">
        <v>8221</v>
      </c>
      <c r="E997">
        <v>0</v>
      </c>
      <c r="G997">
        <f t="shared" si="92"/>
        <v>235</v>
      </c>
      <c r="H997">
        <f t="shared" si="97"/>
        <v>235</v>
      </c>
      <c r="I997">
        <f t="shared" si="93"/>
        <v>0</v>
      </c>
      <c r="J997">
        <f t="shared" si="94"/>
        <v>470</v>
      </c>
      <c r="K997" s="16">
        <f t="shared" si="95"/>
        <v>1</v>
      </c>
      <c r="L997">
        <f t="shared" si="96"/>
        <v>235</v>
      </c>
    </row>
    <row r="998" spans="1:12" x14ac:dyDescent="0.25">
      <c r="A998" t="s">
        <v>8219</v>
      </c>
      <c r="B998">
        <v>3</v>
      </c>
      <c r="D998" t="s">
        <v>8221</v>
      </c>
      <c r="E998">
        <v>4</v>
      </c>
      <c r="G998">
        <f t="shared" si="92"/>
        <v>3.5</v>
      </c>
      <c r="H998">
        <f t="shared" si="97"/>
        <v>3.5</v>
      </c>
      <c r="I998">
        <f t="shared" si="93"/>
        <v>3</v>
      </c>
      <c r="J998">
        <f t="shared" si="94"/>
        <v>4</v>
      </c>
      <c r="K998" s="16">
        <f t="shared" si="95"/>
        <v>-0.14285714285714285</v>
      </c>
      <c r="L998">
        <f t="shared" si="96"/>
        <v>0.5</v>
      </c>
    </row>
    <row r="999" spans="1:12" x14ac:dyDescent="0.25">
      <c r="A999" t="s">
        <v>8219</v>
      </c>
      <c r="B999">
        <v>8200</v>
      </c>
      <c r="D999" t="s">
        <v>8221</v>
      </c>
      <c r="E999">
        <v>4</v>
      </c>
      <c r="G999">
        <f t="shared" si="92"/>
        <v>4102</v>
      </c>
      <c r="H999">
        <f t="shared" si="97"/>
        <v>4102</v>
      </c>
      <c r="I999">
        <f t="shared" si="93"/>
        <v>4</v>
      </c>
      <c r="J999">
        <f t="shared" si="94"/>
        <v>8200</v>
      </c>
      <c r="K999" s="16">
        <f t="shared" si="95"/>
        <v>0.99902486591906392</v>
      </c>
      <c r="L999">
        <f t="shared" si="96"/>
        <v>4098</v>
      </c>
    </row>
    <row r="1000" spans="1:12" x14ac:dyDescent="0.25">
      <c r="A1000" t="s">
        <v>8219</v>
      </c>
      <c r="B1000">
        <v>8359</v>
      </c>
      <c r="D1000" t="s">
        <v>8221</v>
      </c>
      <c r="E1000">
        <v>18</v>
      </c>
      <c r="G1000">
        <f t="shared" si="92"/>
        <v>4188.5</v>
      </c>
      <c r="H1000">
        <f t="shared" si="97"/>
        <v>4188.5</v>
      </c>
      <c r="I1000">
        <f t="shared" si="93"/>
        <v>18</v>
      </c>
      <c r="J1000">
        <f t="shared" si="94"/>
        <v>8359</v>
      </c>
      <c r="K1000" s="16">
        <f t="shared" si="95"/>
        <v>0.9957025188014802</v>
      </c>
      <c r="L1000">
        <f t="shared" si="96"/>
        <v>4170.5</v>
      </c>
    </row>
    <row r="1001" spans="1:12" x14ac:dyDescent="0.25">
      <c r="A1001" t="s">
        <v>8219</v>
      </c>
      <c r="B1001">
        <v>188</v>
      </c>
      <c r="D1001" t="s">
        <v>8221</v>
      </c>
      <c r="E1001">
        <v>0</v>
      </c>
      <c r="G1001">
        <f t="shared" si="92"/>
        <v>94</v>
      </c>
      <c r="H1001">
        <f t="shared" si="97"/>
        <v>94</v>
      </c>
      <c r="I1001">
        <f t="shared" si="93"/>
        <v>0</v>
      </c>
      <c r="J1001">
        <f t="shared" si="94"/>
        <v>188</v>
      </c>
      <c r="K1001" s="16">
        <f t="shared" si="95"/>
        <v>1</v>
      </c>
      <c r="L1001">
        <f t="shared" si="96"/>
        <v>94</v>
      </c>
    </row>
    <row r="1002" spans="1:12" x14ac:dyDescent="0.25">
      <c r="A1002" t="s">
        <v>8219</v>
      </c>
      <c r="B1002">
        <v>48</v>
      </c>
      <c r="D1002" t="s">
        <v>8221</v>
      </c>
      <c r="E1002">
        <v>22</v>
      </c>
      <c r="G1002">
        <f t="shared" si="92"/>
        <v>35</v>
      </c>
      <c r="H1002">
        <f t="shared" si="97"/>
        <v>35</v>
      </c>
      <c r="I1002">
        <f t="shared" si="93"/>
        <v>22</v>
      </c>
      <c r="J1002">
        <f t="shared" si="94"/>
        <v>48</v>
      </c>
      <c r="K1002" s="16">
        <f t="shared" si="95"/>
        <v>0.37142857142857144</v>
      </c>
      <c r="L1002">
        <f t="shared" si="96"/>
        <v>13</v>
      </c>
    </row>
    <row r="1003" spans="1:12" x14ac:dyDescent="0.25">
      <c r="A1003" t="s">
        <v>8219</v>
      </c>
      <c r="B1003">
        <v>607</v>
      </c>
      <c r="D1003" t="s">
        <v>8221</v>
      </c>
      <c r="E1003">
        <v>49</v>
      </c>
      <c r="G1003">
        <f t="shared" si="92"/>
        <v>328</v>
      </c>
      <c r="H1003">
        <f t="shared" si="97"/>
        <v>328</v>
      </c>
      <c r="I1003">
        <f t="shared" si="93"/>
        <v>49</v>
      </c>
      <c r="J1003">
        <f t="shared" si="94"/>
        <v>607</v>
      </c>
      <c r="K1003" s="16">
        <f t="shared" si="95"/>
        <v>0.85060975609756095</v>
      </c>
      <c r="L1003">
        <f t="shared" si="96"/>
        <v>279</v>
      </c>
    </row>
    <row r="1004" spans="1:12" x14ac:dyDescent="0.25">
      <c r="A1004" t="s">
        <v>8219</v>
      </c>
      <c r="B1004">
        <v>50</v>
      </c>
      <c r="D1004" t="s">
        <v>8221</v>
      </c>
      <c r="E1004">
        <v>19</v>
      </c>
      <c r="G1004">
        <f t="shared" si="92"/>
        <v>34.5</v>
      </c>
      <c r="H1004">
        <f t="shared" si="97"/>
        <v>34.5</v>
      </c>
      <c r="I1004">
        <f t="shared" si="93"/>
        <v>19</v>
      </c>
      <c r="J1004">
        <f t="shared" si="94"/>
        <v>50</v>
      </c>
      <c r="K1004" s="16">
        <f t="shared" si="95"/>
        <v>0.44927536231884058</v>
      </c>
      <c r="L1004">
        <f t="shared" si="96"/>
        <v>15.5</v>
      </c>
    </row>
    <row r="1005" spans="1:12" x14ac:dyDescent="0.25">
      <c r="A1005" t="s">
        <v>8219</v>
      </c>
      <c r="B1005">
        <v>55</v>
      </c>
      <c r="D1005" t="s">
        <v>8221</v>
      </c>
      <c r="E1005">
        <v>4</v>
      </c>
      <c r="G1005">
        <f t="shared" si="92"/>
        <v>29.5</v>
      </c>
      <c r="H1005">
        <f t="shared" si="97"/>
        <v>29.5</v>
      </c>
      <c r="I1005">
        <f t="shared" si="93"/>
        <v>4</v>
      </c>
      <c r="J1005">
        <f t="shared" si="94"/>
        <v>55</v>
      </c>
      <c r="K1005" s="16">
        <f t="shared" si="95"/>
        <v>0.86440677966101698</v>
      </c>
      <c r="L1005">
        <f t="shared" si="96"/>
        <v>25.5</v>
      </c>
    </row>
    <row r="1006" spans="1:12" x14ac:dyDescent="0.25">
      <c r="A1006" t="s">
        <v>8219</v>
      </c>
      <c r="B1006">
        <v>38</v>
      </c>
      <c r="D1006" t="s">
        <v>8221</v>
      </c>
      <c r="E1006">
        <v>4</v>
      </c>
      <c r="G1006">
        <f t="shared" si="92"/>
        <v>21</v>
      </c>
      <c r="H1006">
        <f t="shared" si="97"/>
        <v>21</v>
      </c>
      <c r="I1006">
        <f t="shared" si="93"/>
        <v>4</v>
      </c>
      <c r="J1006">
        <f t="shared" si="94"/>
        <v>38</v>
      </c>
      <c r="K1006" s="16">
        <f t="shared" si="95"/>
        <v>0.80952380952380953</v>
      </c>
      <c r="L1006">
        <f t="shared" si="96"/>
        <v>17</v>
      </c>
    </row>
    <row r="1007" spans="1:12" x14ac:dyDescent="0.25">
      <c r="A1007" t="s">
        <v>8219</v>
      </c>
      <c r="B1007">
        <v>25</v>
      </c>
      <c r="D1007" t="s">
        <v>8221</v>
      </c>
      <c r="E1007">
        <v>2</v>
      </c>
      <c r="G1007">
        <f t="shared" si="92"/>
        <v>13.5</v>
      </c>
      <c r="H1007">
        <f t="shared" si="97"/>
        <v>13.5</v>
      </c>
      <c r="I1007">
        <f t="shared" si="93"/>
        <v>2</v>
      </c>
      <c r="J1007">
        <f t="shared" si="94"/>
        <v>25</v>
      </c>
      <c r="K1007" s="16">
        <f t="shared" si="95"/>
        <v>0.85185185185185186</v>
      </c>
      <c r="L1007">
        <f t="shared" si="96"/>
        <v>11.5</v>
      </c>
    </row>
    <row r="1008" spans="1:12" x14ac:dyDescent="0.25">
      <c r="A1008" t="s">
        <v>8219</v>
      </c>
      <c r="B1008">
        <v>46</v>
      </c>
      <c r="D1008" t="s">
        <v>8221</v>
      </c>
      <c r="E1008">
        <v>0</v>
      </c>
      <c r="G1008">
        <f t="shared" si="92"/>
        <v>23</v>
      </c>
      <c r="H1008">
        <f t="shared" si="97"/>
        <v>23</v>
      </c>
      <c r="I1008">
        <f t="shared" si="93"/>
        <v>0</v>
      </c>
      <c r="J1008">
        <f t="shared" si="94"/>
        <v>46</v>
      </c>
      <c r="K1008" s="16">
        <f t="shared" si="95"/>
        <v>1</v>
      </c>
      <c r="L1008">
        <f t="shared" si="96"/>
        <v>23</v>
      </c>
    </row>
    <row r="1009" spans="1:12" x14ac:dyDescent="0.25">
      <c r="A1009" t="s">
        <v>8219</v>
      </c>
      <c r="B1009">
        <v>83</v>
      </c>
      <c r="D1009" t="s">
        <v>8221</v>
      </c>
      <c r="E1009">
        <v>0</v>
      </c>
      <c r="G1009">
        <f t="shared" si="92"/>
        <v>41.5</v>
      </c>
      <c r="H1009">
        <f t="shared" si="97"/>
        <v>41.5</v>
      </c>
      <c r="I1009">
        <f t="shared" si="93"/>
        <v>0</v>
      </c>
      <c r="J1009">
        <f t="shared" si="94"/>
        <v>83</v>
      </c>
      <c r="K1009" s="16">
        <f t="shared" si="95"/>
        <v>1</v>
      </c>
      <c r="L1009">
        <f t="shared" si="96"/>
        <v>41.5</v>
      </c>
    </row>
    <row r="1010" spans="1:12" x14ac:dyDescent="0.25">
      <c r="A1010" t="s">
        <v>8219</v>
      </c>
      <c r="B1010">
        <v>35</v>
      </c>
      <c r="D1010" t="s">
        <v>8221</v>
      </c>
      <c r="E1010">
        <v>14</v>
      </c>
      <c r="G1010">
        <f t="shared" si="92"/>
        <v>24.5</v>
      </c>
      <c r="H1010">
        <f t="shared" si="97"/>
        <v>24.5</v>
      </c>
      <c r="I1010">
        <f t="shared" si="93"/>
        <v>14</v>
      </c>
      <c r="J1010">
        <f t="shared" si="94"/>
        <v>35</v>
      </c>
      <c r="K1010" s="16">
        <f t="shared" si="95"/>
        <v>0.42857142857142855</v>
      </c>
      <c r="L1010">
        <f t="shared" si="96"/>
        <v>10.5</v>
      </c>
    </row>
    <row r="1011" spans="1:12" x14ac:dyDescent="0.25">
      <c r="A1011" t="s">
        <v>8219</v>
      </c>
      <c r="B1011">
        <v>25</v>
      </c>
      <c r="D1011" t="s">
        <v>8221</v>
      </c>
      <c r="E1011">
        <v>8</v>
      </c>
      <c r="G1011">
        <f t="shared" si="92"/>
        <v>16.5</v>
      </c>
      <c r="H1011">
        <f t="shared" si="97"/>
        <v>16.5</v>
      </c>
      <c r="I1011">
        <f t="shared" si="93"/>
        <v>8</v>
      </c>
      <c r="J1011">
        <f t="shared" si="94"/>
        <v>25</v>
      </c>
      <c r="K1011" s="16">
        <f t="shared" si="95"/>
        <v>0.51515151515151514</v>
      </c>
      <c r="L1011">
        <f t="shared" si="96"/>
        <v>8.5</v>
      </c>
    </row>
    <row r="1012" spans="1:12" x14ac:dyDescent="0.25">
      <c r="A1012" t="s">
        <v>8219</v>
      </c>
      <c r="B1012">
        <v>75</v>
      </c>
      <c r="D1012" t="s">
        <v>8221</v>
      </c>
      <c r="E1012">
        <v>0</v>
      </c>
      <c r="G1012">
        <f t="shared" si="92"/>
        <v>37.5</v>
      </c>
      <c r="H1012">
        <f t="shared" si="97"/>
        <v>37.5</v>
      </c>
      <c r="I1012">
        <f t="shared" si="93"/>
        <v>0</v>
      </c>
      <c r="J1012">
        <f t="shared" si="94"/>
        <v>75</v>
      </c>
      <c r="K1012" s="16">
        <f t="shared" si="95"/>
        <v>1</v>
      </c>
      <c r="L1012">
        <f t="shared" si="96"/>
        <v>37.5</v>
      </c>
    </row>
    <row r="1013" spans="1:12" x14ac:dyDescent="0.25">
      <c r="A1013" t="s">
        <v>8219</v>
      </c>
      <c r="B1013">
        <v>62</v>
      </c>
      <c r="D1013" t="s">
        <v>8221</v>
      </c>
      <c r="E1013">
        <v>15</v>
      </c>
      <c r="G1013">
        <f t="shared" si="92"/>
        <v>38.5</v>
      </c>
      <c r="H1013">
        <f t="shared" si="97"/>
        <v>38.5</v>
      </c>
      <c r="I1013">
        <f t="shared" si="93"/>
        <v>15</v>
      </c>
      <c r="J1013">
        <f t="shared" si="94"/>
        <v>62</v>
      </c>
      <c r="K1013" s="16">
        <f t="shared" si="95"/>
        <v>0.61038961038961037</v>
      </c>
      <c r="L1013">
        <f t="shared" si="96"/>
        <v>23.5</v>
      </c>
    </row>
    <row r="1014" spans="1:12" x14ac:dyDescent="0.25">
      <c r="A1014" t="s">
        <v>8219</v>
      </c>
      <c r="B1014">
        <v>160</v>
      </c>
      <c r="D1014" t="s">
        <v>8221</v>
      </c>
      <c r="E1014">
        <v>33</v>
      </c>
      <c r="G1014">
        <f t="shared" si="92"/>
        <v>96.5</v>
      </c>
      <c r="H1014">
        <f t="shared" si="97"/>
        <v>96.5</v>
      </c>
      <c r="I1014">
        <f t="shared" si="93"/>
        <v>33</v>
      </c>
      <c r="J1014">
        <f t="shared" si="94"/>
        <v>160</v>
      </c>
      <c r="K1014" s="16">
        <f t="shared" si="95"/>
        <v>0.65803108808290156</v>
      </c>
      <c r="L1014">
        <f t="shared" si="96"/>
        <v>63.5</v>
      </c>
    </row>
    <row r="1015" spans="1:12" x14ac:dyDescent="0.25">
      <c r="A1015" t="s">
        <v>8219</v>
      </c>
      <c r="B1015">
        <v>246</v>
      </c>
      <c r="D1015" t="s">
        <v>8221</v>
      </c>
      <c r="E1015">
        <v>2</v>
      </c>
      <c r="G1015">
        <f t="shared" si="92"/>
        <v>124</v>
      </c>
      <c r="H1015">
        <f t="shared" si="97"/>
        <v>124</v>
      </c>
      <c r="I1015">
        <f t="shared" si="93"/>
        <v>2</v>
      </c>
      <c r="J1015">
        <f t="shared" si="94"/>
        <v>246</v>
      </c>
      <c r="K1015" s="16">
        <f t="shared" si="95"/>
        <v>0.9838709677419355</v>
      </c>
      <c r="L1015">
        <f t="shared" si="96"/>
        <v>122</v>
      </c>
    </row>
    <row r="1016" spans="1:12" x14ac:dyDescent="0.25">
      <c r="A1016" t="s">
        <v>8219</v>
      </c>
      <c r="B1016">
        <v>55</v>
      </c>
      <c r="D1016" t="s">
        <v>8221</v>
      </c>
      <c r="E1016">
        <v>6</v>
      </c>
      <c r="G1016">
        <f t="shared" si="92"/>
        <v>30.5</v>
      </c>
      <c r="H1016">
        <f t="shared" si="97"/>
        <v>30.5</v>
      </c>
      <c r="I1016">
        <f t="shared" si="93"/>
        <v>6</v>
      </c>
      <c r="J1016">
        <f t="shared" si="94"/>
        <v>55</v>
      </c>
      <c r="K1016" s="16">
        <f t="shared" si="95"/>
        <v>0.80327868852459017</v>
      </c>
      <c r="L1016">
        <f t="shared" si="96"/>
        <v>24.5</v>
      </c>
    </row>
    <row r="1017" spans="1:12" x14ac:dyDescent="0.25">
      <c r="A1017" t="s">
        <v>8219</v>
      </c>
      <c r="B1017">
        <v>23</v>
      </c>
      <c r="D1017" t="s">
        <v>8221</v>
      </c>
      <c r="E1017">
        <v>2</v>
      </c>
      <c r="G1017">
        <f t="shared" si="92"/>
        <v>12.5</v>
      </c>
      <c r="H1017">
        <f t="shared" si="97"/>
        <v>12.5</v>
      </c>
      <c r="I1017">
        <f t="shared" si="93"/>
        <v>2</v>
      </c>
      <c r="J1017">
        <f t="shared" si="94"/>
        <v>23</v>
      </c>
      <c r="K1017" s="16">
        <f t="shared" si="95"/>
        <v>0.84</v>
      </c>
      <c r="L1017">
        <f t="shared" si="96"/>
        <v>10.5</v>
      </c>
    </row>
    <row r="1018" spans="1:12" x14ac:dyDescent="0.25">
      <c r="A1018" t="s">
        <v>8219</v>
      </c>
      <c r="B1018">
        <v>72</v>
      </c>
      <c r="D1018" t="s">
        <v>8221</v>
      </c>
      <c r="E1018">
        <v>0</v>
      </c>
      <c r="G1018">
        <f t="shared" si="92"/>
        <v>36</v>
      </c>
      <c r="H1018">
        <f t="shared" si="97"/>
        <v>36</v>
      </c>
      <c r="I1018">
        <f t="shared" si="93"/>
        <v>0</v>
      </c>
      <c r="J1018">
        <f t="shared" si="94"/>
        <v>72</v>
      </c>
      <c r="K1018" s="16">
        <f t="shared" si="95"/>
        <v>1</v>
      </c>
      <c r="L1018">
        <f t="shared" si="96"/>
        <v>36</v>
      </c>
    </row>
    <row r="1019" spans="1:12" x14ac:dyDescent="0.25">
      <c r="A1019" t="s">
        <v>8219</v>
      </c>
      <c r="B1019">
        <v>22</v>
      </c>
      <c r="D1019" t="s">
        <v>8221</v>
      </c>
      <c r="E1019">
        <v>4</v>
      </c>
      <c r="G1019">
        <f t="shared" si="92"/>
        <v>13</v>
      </c>
      <c r="H1019">
        <f t="shared" si="97"/>
        <v>13</v>
      </c>
      <c r="I1019">
        <f t="shared" si="93"/>
        <v>4</v>
      </c>
      <c r="J1019">
        <f t="shared" si="94"/>
        <v>22</v>
      </c>
      <c r="K1019" s="16">
        <f t="shared" si="95"/>
        <v>0.69230769230769229</v>
      </c>
      <c r="L1019">
        <f t="shared" si="96"/>
        <v>9</v>
      </c>
    </row>
    <row r="1020" spans="1:12" x14ac:dyDescent="0.25">
      <c r="A1020" t="s">
        <v>8219</v>
      </c>
      <c r="B1020">
        <v>14</v>
      </c>
      <c r="D1020" t="s">
        <v>8221</v>
      </c>
      <c r="E1020">
        <v>1</v>
      </c>
      <c r="G1020">
        <f t="shared" si="92"/>
        <v>7.5</v>
      </c>
      <c r="H1020">
        <f t="shared" si="97"/>
        <v>7.5</v>
      </c>
      <c r="I1020">
        <f t="shared" si="93"/>
        <v>1</v>
      </c>
      <c r="J1020">
        <f t="shared" si="94"/>
        <v>14</v>
      </c>
      <c r="K1020" s="16">
        <f t="shared" si="95"/>
        <v>0.8666666666666667</v>
      </c>
      <c r="L1020">
        <f t="shared" si="96"/>
        <v>6.5</v>
      </c>
    </row>
    <row r="1021" spans="1:12" x14ac:dyDescent="0.25">
      <c r="A1021" t="s">
        <v>8219</v>
      </c>
      <c r="B1021">
        <v>38</v>
      </c>
      <c r="D1021" t="s">
        <v>8221</v>
      </c>
      <c r="E1021">
        <v>3</v>
      </c>
      <c r="G1021">
        <f t="shared" si="92"/>
        <v>20.5</v>
      </c>
      <c r="H1021">
        <f t="shared" si="97"/>
        <v>20.5</v>
      </c>
      <c r="I1021">
        <f t="shared" si="93"/>
        <v>3</v>
      </c>
      <c r="J1021">
        <f t="shared" si="94"/>
        <v>38</v>
      </c>
      <c r="K1021" s="16">
        <f t="shared" si="95"/>
        <v>0.85365853658536583</v>
      </c>
      <c r="L1021">
        <f t="shared" si="96"/>
        <v>17.5</v>
      </c>
    </row>
    <row r="1022" spans="1:12" x14ac:dyDescent="0.25">
      <c r="A1022" t="s">
        <v>8219</v>
      </c>
      <c r="B1022">
        <v>32</v>
      </c>
      <c r="D1022" t="s">
        <v>8221</v>
      </c>
      <c r="E1022">
        <v>4</v>
      </c>
      <c r="G1022">
        <f t="shared" si="92"/>
        <v>18</v>
      </c>
      <c r="H1022">
        <f t="shared" si="97"/>
        <v>18</v>
      </c>
      <c r="I1022">
        <f t="shared" si="93"/>
        <v>4</v>
      </c>
      <c r="J1022">
        <f t="shared" si="94"/>
        <v>32</v>
      </c>
      <c r="K1022" s="16">
        <f t="shared" si="95"/>
        <v>0.77777777777777779</v>
      </c>
      <c r="L1022">
        <f t="shared" si="96"/>
        <v>14</v>
      </c>
    </row>
    <row r="1023" spans="1:12" x14ac:dyDescent="0.25">
      <c r="A1023" t="s">
        <v>8219</v>
      </c>
      <c r="B1023">
        <v>63</v>
      </c>
      <c r="D1023" t="s">
        <v>8221</v>
      </c>
      <c r="E1023">
        <v>0</v>
      </c>
      <c r="G1023">
        <f t="shared" si="92"/>
        <v>31.5</v>
      </c>
      <c r="H1023">
        <f t="shared" si="97"/>
        <v>31.5</v>
      </c>
      <c r="I1023">
        <f t="shared" si="93"/>
        <v>0</v>
      </c>
      <c r="J1023">
        <f t="shared" si="94"/>
        <v>63</v>
      </c>
      <c r="K1023" s="16">
        <f t="shared" si="95"/>
        <v>1</v>
      </c>
      <c r="L1023">
        <f t="shared" si="96"/>
        <v>31.5</v>
      </c>
    </row>
    <row r="1024" spans="1:12" x14ac:dyDescent="0.25">
      <c r="A1024" t="s">
        <v>8219</v>
      </c>
      <c r="B1024">
        <v>27</v>
      </c>
      <c r="D1024" t="s">
        <v>8221</v>
      </c>
      <c r="E1024">
        <v>4</v>
      </c>
      <c r="G1024">
        <f t="shared" si="92"/>
        <v>15.5</v>
      </c>
      <c r="H1024">
        <f t="shared" si="97"/>
        <v>15.5</v>
      </c>
      <c r="I1024">
        <f t="shared" si="93"/>
        <v>4</v>
      </c>
      <c r="J1024">
        <f t="shared" si="94"/>
        <v>27</v>
      </c>
      <c r="K1024" s="16">
        <f t="shared" si="95"/>
        <v>0.74193548387096775</v>
      </c>
      <c r="L1024">
        <f t="shared" si="96"/>
        <v>11.5</v>
      </c>
    </row>
    <row r="1025" spans="1:12" x14ac:dyDescent="0.25">
      <c r="A1025" t="s">
        <v>8219</v>
      </c>
      <c r="B1025">
        <v>44</v>
      </c>
      <c r="D1025" t="s">
        <v>8221</v>
      </c>
      <c r="E1025">
        <v>3</v>
      </c>
      <c r="G1025">
        <f t="shared" si="92"/>
        <v>23.5</v>
      </c>
      <c r="H1025">
        <f t="shared" si="97"/>
        <v>23.5</v>
      </c>
      <c r="I1025">
        <f t="shared" si="93"/>
        <v>3</v>
      </c>
      <c r="J1025">
        <f t="shared" si="94"/>
        <v>44</v>
      </c>
      <c r="K1025" s="16">
        <f t="shared" si="95"/>
        <v>0.87234042553191493</v>
      </c>
      <c r="L1025">
        <f t="shared" si="96"/>
        <v>20.5</v>
      </c>
    </row>
    <row r="1026" spans="1:12" x14ac:dyDescent="0.25">
      <c r="A1026" t="s">
        <v>8219</v>
      </c>
      <c r="B1026">
        <v>38</v>
      </c>
      <c r="D1026" t="s">
        <v>8221</v>
      </c>
      <c r="E1026">
        <v>34</v>
      </c>
      <c r="G1026">
        <f t="shared" si="92"/>
        <v>36</v>
      </c>
      <c r="H1026">
        <f t="shared" si="97"/>
        <v>36</v>
      </c>
      <c r="I1026">
        <f t="shared" si="93"/>
        <v>34</v>
      </c>
      <c r="J1026">
        <f t="shared" si="94"/>
        <v>38</v>
      </c>
      <c r="K1026" s="16">
        <f t="shared" si="95"/>
        <v>5.5555555555555552E-2</v>
      </c>
      <c r="L1026">
        <f t="shared" si="96"/>
        <v>2</v>
      </c>
    </row>
    <row r="1027" spans="1:12" x14ac:dyDescent="0.25">
      <c r="A1027" t="s">
        <v>8219</v>
      </c>
      <c r="B1027">
        <v>115</v>
      </c>
      <c r="D1027" t="s">
        <v>8221</v>
      </c>
      <c r="E1027">
        <v>2</v>
      </c>
      <c r="G1027">
        <f t="shared" ref="G1027:G1090" si="98">AVERAGE(B1027,E1027)</f>
        <v>58.5</v>
      </c>
      <c r="H1027">
        <f t="shared" si="97"/>
        <v>58.5</v>
      </c>
      <c r="I1027">
        <f t="shared" ref="I1027:I1090" si="99">MIN(B1027,E1027)</f>
        <v>2</v>
      </c>
      <c r="J1027">
        <f t="shared" ref="J1027:J1090" si="100">MAX(B1027,E1027)</f>
        <v>115</v>
      </c>
      <c r="K1027" s="16">
        <f t="shared" ref="K1027:K1090" si="101">(B1027-E1027)/(B1027+E1027)</f>
        <v>0.96581196581196582</v>
      </c>
      <c r="L1027">
        <f t="shared" ref="L1027:L1090" si="102">_xlfn.STDEV.P(B1027,E1027)</f>
        <v>56.5</v>
      </c>
    </row>
    <row r="1028" spans="1:12" x14ac:dyDescent="0.25">
      <c r="A1028" t="s">
        <v>8219</v>
      </c>
      <c r="B1028">
        <v>37</v>
      </c>
      <c r="D1028" t="s">
        <v>8221</v>
      </c>
      <c r="E1028">
        <v>33</v>
      </c>
      <c r="G1028">
        <f t="shared" si="98"/>
        <v>35</v>
      </c>
      <c r="H1028">
        <f t="shared" si="97"/>
        <v>35</v>
      </c>
      <c r="I1028">
        <f t="shared" si="99"/>
        <v>33</v>
      </c>
      <c r="J1028">
        <f t="shared" si="100"/>
        <v>37</v>
      </c>
      <c r="K1028" s="16">
        <f t="shared" si="101"/>
        <v>5.7142857142857141E-2</v>
      </c>
      <c r="L1028">
        <f t="shared" si="102"/>
        <v>2</v>
      </c>
    </row>
    <row r="1029" spans="1:12" x14ac:dyDescent="0.25">
      <c r="A1029" t="s">
        <v>8219</v>
      </c>
      <c r="B1029">
        <v>99</v>
      </c>
      <c r="D1029" t="s">
        <v>8221</v>
      </c>
      <c r="E1029">
        <v>0</v>
      </c>
      <c r="G1029">
        <f t="shared" si="98"/>
        <v>49.5</v>
      </c>
      <c r="H1029">
        <f t="shared" si="97"/>
        <v>49.5</v>
      </c>
      <c r="I1029">
        <f t="shared" si="99"/>
        <v>0</v>
      </c>
      <c r="J1029">
        <f t="shared" si="100"/>
        <v>99</v>
      </c>
      <c r="K1029" s="16">
        <f t="shared" si="101"/>
        <v>1</v>
      </c>
      <c r="L1029">
        <f t="shared" si="102"/>
        <v>49.5</v>
      </c>
    </row>
    <row r="1030" spans="1:12" x14ac:dyDescent="0.25">
      <c r="A1030" t="s">
        <v>8219</v>
      </c>
      <c r="B1030">
        <v>44</v>
      </c>
      <c r="D1030" t="s">
        <v>8221</v>
      </c>
      <c r="E1030">
        <v>0</v>
      </c>
      <c r="G1030">
        <f t="shared" si="98"/>
        <v>22</v>
      </c>
      <c r="H1030">
        <f t="shared" si="97"/>
        <v>22</v>
      </c>
      <c r="I1030">
        <f t="shared" si="99"/>
        <v>0</v>
      </c>
      <c r="J1030">
        <f t="shared" si="100"/>
        <v>44</v>
      </c>
      <c r="K1030" s="16">
        <f t="shared" si="101"/>
        <v>1</v>
      </c>
      <c r="L1030">
        <f t="shared" si="102"/>
        <v>22</v>
      </c>
    </row>
    <row r="1031" spans="1:12" x14ac:dyDescent="0.25">
      <c r="A1031" t="s">
        <v>8219</v>
      </c>
      <c r="B1031">
        <v>58</v>
      </c>
      <c r="D1031" t="s">
        <v>8221</v>
      </c>
      <c r="E1031">
        <v>1</v>
      </c>
      <c r="G1031">
        <f t="shared" si="98"/>
        <v>29.5</v>
      </c>
      <c r="H1031">
        <f t="shared" si="97"/>
        <v>29.5</v>
      </c>
      <c r="I1031">
        <f t="shared" si="99"/>
        <v>1</v>
      </c>
      <c r="J1031">
        <f t="shared" si="100"/>
        <v>58</v>
      </c>
      <c r="K1031" s="16">
        <f t="shared" si="101"/>
        <v>0.96610169491525422</v>
      </c>
      <c r="L1031">
        <f t="shared" si="102"/>
        <v>28.5</v>
      </c>
    </row>
    <row r="1032" spans="1:12" x14ac:dyDescent="0.25">
      <c r="A1032" t="s">
        <v>8219</v>
      </c>
      <c r="B1032">
        <v>191</v>
      </c>
      <c r="D1032" t="s">
        <v>8221</v>
      </c>
      <c r="E1032">
        <v>13</v>
      </c>
      <c r="G1032">
        <f t="shared" si="98"/>
        <v>102</v>
      </c>
      <c r="H1032">
        <f t="shared" si="97"/>
        <v>102</v>
      </c>
      <c r="I1032">
        <f t="shared" si="99"/>
        <v>13</v>
      </c>
      <c r="J1032">
        <f t="shared" si="100"/>
        <v>191</v>
      </c>
      <c r="K1032" s="16">
        <f t="shared" si="101"/>
        <v>0.87254901960784315</v>
      </c>
      <c r="L1032">
        <f t="shared" si="102"/>
        <v>89</v>
      </c>
    </row>
    <row r="1033" spans="1:12" x14ac:dyDescent="0.25">
      <c r="A1033" t="s">
        <v>8219</v>
      </c>
      <c r="B1033">
        <v>40</v>
      </c>
      <c r="D1033" t="s">
        <v>8221</v>
      </c>
      <c r="E1033">
        <v>2</v>
      </c>
      <c r="G1033">
        <f t="shared" si="98"/>
        <v>21</v>
      </c>
      <c r="H1033">
        <f t="shared" si="97"/>
        <v>21</v>
      </c>
      <c r="I1033">
        <f t="shared" si="99"/>
        <v>2</v>
      </c>
      <c r="J1033">
        <f t="shared" si="100"/>
        <v>40</v>
      </c>
      <c r="K1033" s="16">
        <f t="shared" si="101"/>
        <v>0.90476190476190477</v>
      </c>
      <c r="L1033">
        <f t="shared" si="102"/>
        <v>19</v>
      </c>
    </row>
    <row r="1034" spans="1:12" x14ac:dyDescent="0.25">
      <c r="A1034" t="s">
        <v>8219</v>
      </c>
      <c r="B1034">
        <v>38</v>
      </c>
      <c r="D1034" t="s">
        <v>8221</v>
      </c>
      <c r="E1034">
        <v>36</v>
      </c>
      <c r="G1034">
        <f t="shared" si="98"/>
        <v>37</v>
      </c>
      <c r="H1034">
        <f t="shared" si="97"/>
        <v>37</v>
      </c>
      <c r="I1034">
        <f t="shared" si="99"/>
        <v>36</v>
      </c>
      <c r="J1034">
        <f t="shared" si="100"/>
        <v>38</v>
      </c>
      <c r="K1034" s="16">
        <f t="shared" si="101"/>
        <v>2.7027027027027029E-2</v>
      </c>
      <c r="L1034">
        <f t="shared" si="102"/>
        <v>1</v>
      </c>
    </row>
    <row r="1035" spans="1:12" x14ac:dyDescent="0.25">
      <c r="A1035" t="s">
        <v>8219</v>
      </c>
      <c r="B1035">
        <v>39</v>
      </c>
      <c r="D1035" t="s">
        <v>8221</v>
      </c>
      <c r="E1035">
        <v>1</v>
      </c>
      <c r="G1035">
        <f t="shared" si="98"/>
        <v>20</v>
      </c>
      <c r="H1035">
        <f t="shared" si="97"/>
        <v>20</v>
      </c>
      <c r="I1035">
        <f t="shared" si="99"/>
        <v>1</v>
      </c>
      <c r="J1035">
        <f t="shared" si="100"/>
        <v>39</v>
      </c>
      <c r="K1035" s="16">
        <f t="shared" si="101"/>
        <v>0.95</v>
      </c>
      <c r="L1035">
        <f t="shared" si="102"/>
        <v>19</v>
      </c>
    </row>
    <row r="1036" spans="1:12" x14ac:dyDescent="0.25">
      <c r="A1036" t="s">
        <v>8219</v>
      </c>
      <c r="B1036">
        <v>11</v>
      </c>
      <c r="D1036" t="s">
        <v>8221</v>
      </c>
      <c r="E1036">
        <v>15</v>
      </c>
      <c r="G1036">
        <f t="shared" si="98"/>
        <v>13</v>
      </c>
      <c r="H1036">
        <f t="shared" si="97"/>
        <v>13</v>
      </c>
      <c r="I1036">
        <f t="shared" si="99"/>
        <v>11</v>
      </c>
      <c r="J1036">
        <f t="shared" si="100"/>
        <v>15</v>
      </c>
      <c r="K1036" s="16">
        <f t="shared" si="101"/>
        <v>-0.15384615384615385</v>
      </c>
      <c r="L1036">
        <f t="shared" si="102"/>
        <v>2</v>
      </c>
    </row>
    <row r="1037" spans="1:12" x14ac:dyDescent="0.25">
      <c r="A1037" t="s">
        <v>8219</v>
      </c>
      <c r="B1037">
        <v>107</v>
      </c>
      <c r="D1037" t="s">
        <v>8221</v>
      </c>
      <c r="E1037">
        <v>1</v>
      </c>
      <c r="G1037">
        <f t="shared" si="98"/>
        <v>54</v>
      </c>
      <c r="H1037">
        <f t="shared" si="97"/>
        <v>54</v>
      </c>
      <c r="I1037">
        <f t="shared" si="99"/>
        <v>1</v>
      </c>
      <c r="J1037">
        <f t="shared" si="100"/>
        <v>107</v>
      </c>
      <c r="K1037" s="16">
        <f t="shared" si="101"/>
        <v>0.98148148148148151</v>
      </c>
      <c r="L1037">
        <f t="shared" si="102"/>
        <v>53</v>
      </c>
    </row>
    <row r="1038" spans="1:12" x14ac:dyDescent="0.25">
      <c r="A1038" t="s">
        <v>8219</v>
      </c>
      <c r="B1038">
        <v>147</v>
      </c>
      <c r="D1038" t="s">
        <v>8221</v>
      </c>
      <c r="E1038">
        <v>0</v>
      </c>
      <c r="G1038">
        <f t="shared" si="98"/>
        <v>73.5</v>
      </c>
      <c r="H1038">
        <f t="shared" si="97"/>
        <v>73.5</v>
      </c>
      <c r="I1038">
        <f t="shared" si="99"/>
        <v>0</v>
      </c>
      <c r="J1038">
        <f t="shared" si="100"/>
        <v>147</v>
      </c>
      <c r="K1038" s="16">
        <f t="shared" si="101"/>
        <v>1</v>
      </c>
      <c r="L1038">
        <f t="shared" si="102"/>
        <v>73.5</v>
      </c>
    </row>
    <row r="1039" spans="1:12" x14ac:dyDescent="0.25">
      <c r="A1039" t="s">
        <v>8219</v>
      </c>
      <c r="B1039">
        <v>36</v>
      </c>
      <c r="D1039" t="s">
        <v>8221</v>
      </c>
      <c r="E1039">
        <v>1</v>
      </c>
      <c r="G1039">
        <f t="shared" si="98"/>
        <v>18.5</v>
      </c>
      <c r="H1039">
        <f t="shared" si="97"/>
        <v>18.5</v>
      </c>
      <c r="I1039">
        <f t="shared" si="99"/>
        <v>1</v>
      </c>
      <c r="J1039">
        <f t="shared" si="100"/>
        <v>36</v>
      </c>
      <c r="K1039" s="16">
        <f t="shared" si="101"/>
        <v>0.94594594594594594</v>
      </c>
      <c r="L1039">
        <f t="shared" si="102"/>
        <v>17.5</v>
      </c>
    </row>
    <row r="1040" spans="1:12" x14ac:dyDescent="0.25">
      <c r="A1040" t="s">
        <v>8219</v>
      </c>
      <c r="B1040">
        <v>92</v>
      </c>
      <c r="D1040" t="s">
        <v>8221</v>
      </c>
      <c r="E1040">
        <v>0</v>
      </c>
      <c r="G1040">
        <f t="shared" si="98"/>
        <v>46</v>
      </c>
      <c r="H1040">
        <f t="shared" si="97"/>
        <v>46</v>
      </c>
      <c r="I1040">
        <f t="shared" si="99"/>
        <v>0</v>
      </c>
      <c r="J1040">
        <f t="shared" si="100"/>
        <v>92</v>
      </c>
      <c r="K1040" s="16">
        <f t="shared" si="101"/>
        <v>1</v>
      </c>
      <c r="L1040">
        <f t="shared" si="102"/>
        <v>46</v>
      </c>
    </row>
    <row r="1041" spans="1:12" x14ac:dyDescent="0.25">
      <c r="A1041" t="s">
        <v>8219</v>
      </c>
      <c r="B1041">
        <v>35</v>
      </c>
      <c r="D1041" t="s">
        <v>8221</v>
      </c>
      <c r="E1041">
        <v>0</v>
      </c>
      <c r="G1041">
        <f t="shared" si="98"/>
        <v>17.5</v>
      </c>
      <c r="H1041">
        <f t="shared" si="97"/>
        <v>17.5</v>
      </c>
      <c r="I1041">
        <f t="shared" si="99"/>
        <v>0</v>
      </c>
      <c r="J1041">
        <f t="shared" si="100"/>
        <v>35</v>
      </c>
      <c r="K1041" s="16">
        <f t="shared" si="101"/>
        <v>1</v>
      </c>
      <c r="L1041">
        <f t="shared" si="102"/>
        <v>17.5</v>
      </c>
    </row>
    <row r="1042" spans="1:12" x14ac:dyDescent="0.25">
      <c r="A1042" t="s">
        <v>8219</v>
      </c>
      <c r="B1042">
        <v>17</v>
      </c>
      <c r="D1042" t="s">
        <v>8221</v>
      </c>
      <c r="E1042">
        <v>1</v>
      </c>
      <c r="G1042">
        <f t="shared" si="98"/>
        <v>9</v>
      </c>
      <c r="H1042">
        <f t="shared" si="97"/>
        <v>9</v>
      </c>
      <c r="I1042">
        <f t="shared" si="99"/>
        <v>1</v>
      </c>
      <c r="J1042">
        <f t="shared" si="100"/>
        <v>17</v>
      </c>
      <c r="K1042" s="16">
        <f t="shared" si="101"/>
        <v>0.88888888888888884</v>
      </c>
      <c r="L1042">
        <f t="shared" si="102"/>
        <v>8</v>
      </c>
    </row>
    <row r="1043" spans="1:12" x14ac:dyDescent="0.25">
      <c r="A1043" t="s">
        <v>8219</v>
      </c>
      <c r="B1043">
        <v>22</v>
      </c>
      <c r="D1043" t="s">
        <v>8221</v>
      </c>
      <c r="E1043">
        <v>39</v>
      </c>
      <c r="G1043">
        <f t="shared" si="98"/>
        <v>30.5</v>
      </c>
      <c r="H1043">
        <f t="shared" ref="H1043:H1106" si="103">MEDIAN(B1043,E1043)</f>
        <v>30.5</v>
      </c>
      <c r="I1043">
        <f t="shared" si="99"/>
        <v>22</v>
      </c>
      <c r="J1043">
        <f t="shared" si="100"/>
        <v>39</v>
      </c>
      <c r="K1043" s="16">
        <f t="shared" si="101"/>
        <v>-0.27868852459016391</v>
      </c>
      <c r="L1043">
        <f t="shared" si="102"/>
        <v>8.5</v>
      </c>
    </row>
    <row r="1044" spans="1:12" x14ac:dyDescent="0.25">
      <c r="A1044" t="s">
        <v>8219</v>
      </c>
      <c r="B1044">
        <v>69</v>
      </c>
      <c r="D1044" t="s">
        <v>8221</v>
      </c>
      <c r="E1044">
        <v>0</v>
      </c>
      <c r="G1044">
        <f t="shared" si="98"/>
        <v>34.5</v>
      </c>
      <c r="H1044">
        <f t="shared" si="103"/>
        <v>34.5</v>
      </c>
      <c r="I1044">
        <f t="shared" si="99"/>
        <v>0</v>
      </c>
      <c r="J1044">
        <f t="shared" si="100"/>
        <v>69</v>
      </c>
      <c r="K1044" s="16">
        <f t="shared" si="101"/>
        <v>1</v>
      </c>
      <c r="L1044">
        <f t="shared" si="102"/>
        <v>34.5</v>
      </c>
    </row>
    <row r="1045" spans="1:12" x14ac:dyDescent="0.25">
      <c r="A1045" t="s">
        <v>8219</v>
      </c>
      <c r="B1045">
        <v>13</v>
      </c>
      <c r="D1045" t="s">
        <v>8221</v>
      </c>
      <c r="E1045">
        <v>0</v>
      </c>
      <c r="G1045">
        <f t="shared" si="98"/>
        <v>6.5</v>
      </c>
      <c r="H1045">
        <f t="shared" si="103"/>
        <v>6.5</v>
      </c>
      <c r="I1045">
        <f t="shared" si="99"/>
        <v>0</v>
      </c>
      <c r="J1045">
        <f t="shared" si="100"/>
        <v>13</v>
      </c>
      <c r="K1045" s="16">
        <f t="shared" si="101"/>
        <v>1</v>
      </c>
      <c r="L1045">
        <f t="shared" si="102"/>
        <v>6.5</v>
      </c>
    </row>
    <row r="1046" spans="1:12" x14ac:dyDescent="0.25">
      <c r="A1046" t="s">
        <v>8219</v>
      </c>
      <c r="B1046">
        <v>58</v>
      </c>
      <c r="D1046" t="s">
        <v>8221</v>
      </c>
      <c r="E1046">
        <v>3</v>
      </c>
      <c r="G1046">
        <f t="shared" si="98"/>
        <v>30.5</v>
      </c>
      <c r="H1046">
        <f t="shared" si="103"/>
        <v>30.5</v>
      </c>
      <c r="I1046">
        <f t="shared" si="99"/>
        <v>3</v>
      </c>
      <c r="J1046">
        <f t="shared" si="100"/>
        <v>58</v>
      </c>
      <c r="K1046" s="16">
        <f t="shared" si="101"/>
        <v>0.90163934426229508</v>
      </c>
      <c r="L1046">
        <f t="shared" si="102"/>
        <v>27.5</v>
      </c>
    </row>
    <row r="1047" spans="1:12" x14ac:dyDescent="0.25">
      <c r="A1047" t="s">
        <v>8219</v>
      </c>
      <c r="B1047">
        <v>44</v>
      </c>
      <c r="D1047" t="s">
        <v>8221</v>
      </c>
      <c r="E1047">
        <v>1</v>
      </c>
      <c r="G1047">
        <f t="shared" si="98"/>
        <v>22.5</v>
      </c>
      <c r="H1047">
        <f t="shared" si="103"/>
        <v>22.5</v>
      </c>
      <c r="I1047">
        <f t="shared" si="99"/>
        <v>1</v>
      </c>
      <c r="J1047">
        <f t="shared" si="100"/>
        <v>44</v>
      </c>
      <c r="K1047" s="16">
        <f t="shared" si="101"/>
        <v>0.9555555555555556</v>
      </c>
      <c r="L1047">
        <f t="shared" si="102"/>
        <v>21.5</v>
      </c>
    </row>
    <row r="1048" spans="1:12" x14ac:dyDescent="0.25">
      <c r="A1048" t="s">
        <v>8219</v>
      </c>
      <c r="B1048">
        <v>83</v>
      </c>
      <c r="D1048" t="s">
        <v>8221</v>
      </c>
      <c r="E1048">
        <v>13</v>
      </c>
      <c r="G1048">
        <f t="shared" si="98"/>
        <v>48</v>
      </c>
      <c r="H1048">
        <f t="shared" si="103"/>
        <v>48</v>
      </c>
      <c r="I1048">
        <f t="shared" si="99"/>
        <v>13</v>
      </c>
      <c r="J1048">
        <f t="shared" si="100"/>
        <v>83</v>
      </c>
      <c r="K1048" s="16">
        <f t="shared" si="101"/>
        <v>0.72916666666666663</v>
      </c>
      <c r="L1048">
        <f t="shared" si="102"/>
        <v>35</v>
      </c>
    </row>
    <row r="1049" spans="1:12" x14ac:dyDescent="0.25">
      <c r="A1049" t="s">
        <v>8219</v>
      </c>
      <c r="B1049">
        <v>117</v>
      </c>
      <c r="D1049" t="s">
        <v>8221</v>
      </c>
      <c r="E1049">
        <v>0</v>
      </c>
      <c r="G1049">
        <f t="shared" si="98"/>
        <v>58.5</v>
      </c>
      <c r="H1049">
        <f t="shared" si="103"/>
        <v>58.5</v>
      </c>
      <c r="I1049">
        <f t="shared" si="99"/>
        <v>0</v>
      </c>
      <c r="J1049">
        <f t="shared" si="100"/>
        <v>117</v>
      </c>
      <c r="K1049" s="16">
        <f t="shared" si="101"/>
        <v>1</v>
      </c>
      <c r="L1049">
        <f t="shared" si="102"/>
        <v>58.5</v>
      </c>
    </row>
    <row r="1050" spans="1:12" x14ac:dyDescent="0.25">
      <c r="A1050" t="s">
        <v>8219</v>
      </c>
      <c r="B1050">
        <v>32</v>
      </c>
      <c r="D1050" t="s">
        <v>8221</v>
      </c>
      <c r="E1050">
        <v>6</v>
      </c>
      <c r="G1050">
        <f t="shared" si="98"/>
        <v>19</v>
      </c>
      <c r="H1050">
        <f t="shared" si="103"/>
        <v>19</v>
      </c>
      <c r="I1050">
        <f t="shared" si="99"/>
        <v>6</v>
      </c>
      <c r="J1050">
        <f t="shared" si="100"/>
        <v>32</v>
      </c>
      <c r="K1050" s="16">
        <f t="shared" si="101"/>
        <v>0.68421052631578949</v>
      </c>
      <c r="L1050">
        <f t="shared" si="102"/>
        <v>13</v>
      </c>
    </row>
    <row r="1051" spans="1:12" x14ac:dyDescent="0.25">
      <c r="A1051" t="s">
        <v>8219</v>
      </c>
      <c r="B1051">
        <v>8</v>
      </c>
      <c r="D1051" t="s">
        <v>8221</v>
      </c>
      <c r="E1051">
        <v>0</v>
      </c>
      <c r="G1051">
        <f t="shared" si="98"/>
        <v>4</v>
      </c>
      <c r="H1051">
        <f t="shared" si="103"/>
        <v>4</v>
      </c>
      <c r="I1051">
        <f t="shared" si="99"/>
        <v>0</v>
      </c>
      <c r="J1051">
        <f t="shared" si="100"/>
        <v>8</v>
      </c>
      <c r="K1051" s="16">
        <f t="shared" si="101"/>
        <v>1</v>
      </c>
      <c r="L1051">
        <f t="shared" si="102"/>
        <v>4</v>
      </c>
    </row>
    <row r="1052" spans="1:12" x14ac:dyDescent="0.25">
      <c r="A1052" t="s">
        <v>8219</v>
      </c>
      <c r="B1052">
        <v>340</v>
      </c>
      <c r="D1052" t="s">
        <v>8221</v>
      </c>
      <c r="E1052">
        <v>14</v>
      </c>
      <c r="G1052">
        <f t="shared" si="98"/>
        <v>177</v>
      </c>
      <c r="H1052">
        <f t="shared" si="103"/>
        <v>177</v>
      </c>
      <c r="I1052">
        <f t="shared" si="99"/>
        <v>14</v>
      </c>
      <c r="J1052">
        <f t="shared" si="100"/>
        <v>340</v>
      </c>
      <c r="K1052" s="16">
        <f t="shared" si="101"/>
        <v>0.92090395480225984</v>
      </c>
      <c r="L1052">
        <f t="shared" si="102"/>
        <v>163</v>
      </c>
    </row>
    <row r="1053" spans="1:12" x14ac:dyDescent="0.25">
      <c r="A1053" t="s">
        <v>8219</v>
      </c>
      <c r="B1053">
        <v>7</v>
      </c>
      <c r="D1053" t="s">
        <v>8221</v>
      </c>
      <c r="E1053">
        <v>5</v>
      </c>
      <c r="G1053">
        <f t="shared" si="98"/>
        <v>6</v>
      </c>
      <c r="H1053">
        <f t="shared" si="103"/>
        <v>6</v>
      </c>
      <c r="I1053">
        <f t="shared" si="99"/>
        <v>5</v>
      </c>
      <c r="J1053">
        <f t="shared" si="100"/>
        <v>7</v>
      </c>
      <c r="K1053" s="16">
        <f t="shared" si="101"/>
        <v>0.16666666666666666</v>
      </c>
      <c r="L1053">
        <f t="shared" si="102"/>
        <v>1</v>
      </c>
    </row>
    <row r="1054" spans="1:12" x14ac:dyDescent="0.25">
      <c r="A1054" t="s">
        <v>8219</v>
      </c>
      <c r="B1054">
        <v>19</v>
      </c>
      <c r="D1054" t="s">
        <v>8221</v>
      </c>
      <c r="E1054">
        <v>6</v>
      </c>
      <c r="G1054">
        <f t="shared" si="98"/>
        <v>12.5</v>
      </c>
      <c r="H1054">
        <f t="shared" si="103"/>
        <v>12.5</v>
      </c>
      <c r="I1054">
        <f t="shared" si="99"/>
        <v>6</v>
      </c>
      <c r="J1054">
        <f t="shared" si="100"/>
        <v>19</v>
      </c>
      <c r="K1054" s="16">
        <f t="shared" si="101"/>
        <v>0.52</v>
      </c>
      <c r="L1054">
        <f t="shared" si="102"/>
        <v>6.5</v>
      </c>
    </row>
    <row r="1055" spans="1:12" x14ac:dyDescent="0.25">
      <c r="A1055" t="s">
        <v>8219</v>
      </c>
      <c r="B1055">
        <v>47</v>
      </c>
      <c r="D1055" t="s">
        <v>8221</v>
      </c>
      <c r="E1055">
        <v>15</v>
      </c>
      <c r="G1055">
        <f t="shared" si="98"/>
        <v>31</v>
      </c>
      <c r="H1055">
        <f t="shared" si="103"/>
        <v>31</v>
      </c>
      <c r="I1055">
        <f t="shared" si="99"/>
        <v>15</v>
      </c>
      <c r="J1055">
        <f t="shared" si="100"/>
        <v>47</v>
      </c>
      <c r="K1055" s="16">
        <f t="shared" si="101"/>
        <v>0.5161290322580645</v>
      </c>
      <c r="L1055">
        <f t="shared" si="102"/>
        <v>16</v>
      </c>
    </row>
    <row r="1056" spans="1:12" x14ac:dyDescent="0.25">
      <c r="A1056" t="s">
        <v>8219</v>
      </c>
      <c r="B1056">
        <v>13</v>
      </c>
      <c r="D1056" t="s">
        <v>8221</v>
      </c>
      <c r="E1056">
        <v>0</v>
      </c>
      <c r="G1056">
        <f t="shared" si="98"/>
        <v>6.5</v>
      </c>
      <c r="H1056">
        <f t="shared" si="103"/>
        <v>6.5</v>
      </c>
      <c r="I1056">
        <f t="shared" si="99"/>
        <v>0</v>
      </c>
      <c r="J1056">
        <f t="shared" si="100"/>
        <v>13</v>
      </c>
      <c r="K1056" s="16">
        <f t="shared" si="101"/>
        <v>1</v>
      </c>
      <c r="L1056">
        <f t="shared" si="102"/>
        <v>6.5</v>
      </c>
    </row>
    <row r="1057" spans="1:12" x14ac:dyDescent="0.25">
      <c r="A1057" t="s">
        <v>8219</v>
      </c>
      <c r="B1057">
        <v>90</v>
      </c>
      <c r="D1057" t="s">
        <v>8221</v>
      </c>
      <c r="E1057">
        <v>1</v>
      </c>
      <c r="G1057">
        <f t="shared" si="98"/>
        <v>45.5</v>
      </c>
      <c r="H1057">
        <f t="shared" si="103"/>
        <v>45.5</v>
      </c>
      <c r="I1057">
        <f t="shared" si="99"/>
        <v>1</v>
      </c>
      <c r="J1057">
        <f t="shared" si="100"/>
        <v>90</v>
      </c>
      <c r="K1057" s="16">
        <f t="shared" si="101"/>
        <v>0.97802197802197799</v>
      </c>
      <c r="L1057">
        <f t="shared" si="102"/>
        <v>44.5</v>
      </c>
    </row>
    <row r="1058" spans="1:12" x14ac:dyDescent="0.25">
      <c r="A1058" t="s">
        <v>8219</v>
      </c>
      <c r="B1058">
        <v>63</v>
      </c>
      <c r="D1058" t="s">
        <v>8221</v>
      </c>
      <c r="E1058">
        <v>9</v>
      </c>
      <c r="G1058">
        <f t="shared" si="98"/>
        <v>36</v>
      </c>
      <c r="H1058">
        <f t="shared" si="103"/>
        <v>36</v>
      </c>
      <c r="I1058">
        <f t="shared" si="99"/>
        <v>9</v>
      </c>
      <c r="J1058">
        <f t="shared" si="100"/>
        <v>63</v>
      </c>
      <c r="K1058" s="16">
        <f t="shared" si="101"/>
        <v>0.75</v>
      </c>
      <c r="L1058">
        <f t="shared" si="102"/>
        <v>27</v>
      </c>
    </row>
    <row r="1059" spans="1:12" x14ac:dyDescent="0.25">
      <c r="A1059" t="s">
        <v>8219</v>
      </c>
      <c r="B1059">
        <v>26</v>
      </c>
      <c r="D1059" t="s">
        <v>8221</v>
      </c>
      <c r="E1059">
        <v>3</v>
      </c>
      <c r="G1059">
        <f t="shared" si="98"/>
        <v>14.5</v>
      </c>
      <c r="H1059">
        <f t="shared" si="103"/>
        <v>14.5</v>
      </c>
      <c r="I1059">
        <f t="shared" si="99"/>
        <v>3</v>
      </c>
      <c r="J1059">
        <f t="shared" si="100"/>
        <v>26</v>
      </c>
      <c r="K1059" s="16">
        <f t="shared" si="101"/>
        <v>0.7931034482758621</v>
      </c>
      <c r="L1059">
        <f t="shared" si="102"/>
        <v>11.5</v>
      </c>
    </row>
    <row r="1060" spans="1:12" x14ac:dyDescent="0.25">
      <c r="A1060" t="s">
        <v>8219</v>
      </c>
      <c r="B1060">
        <v>71</v>
      </c>
      <c r="D1060" t="s">
        <v>8221</v>
      </c>
      <c r="E1060">
        <v>3</v>
      </c>
      <c r="G1060">
        <f t="shared" si="98"/>
        <v>37</v>
      </c>
      <c r="H1060">
        <f t="shared" si="103"/>
        <v>37</v>
      </c>
      <c r="I1060">
        <f t="shared" si="99"/>
        <v>3</v>
      </c>
      <c r="J1060">
        <f t="shared" si="100"/>
        <v>71</v>
      </c>
      <c r="K1060" s="16">
        <f t="shared" si="101"/>
        <v>0.91891891891891897</v>
      </c>
      <c r="L1060">
        <f t="shared" si="102"/>
        <v>34</v>
      </c>
    </row>
    <row r="1061" spans="1:12" x14ac:dyDescent="0.25">
      <c r="A1061" t="s">
        <v>8219</v>
      </c>
      <c r="B1061">
        <v>38</v>
      </c>
      <c r="D1061" t="s">
        <v>8221</v>
      </c>
      <c r="E1061">
        <v>1</v>
      </c>
      <c r="G1061">
        <f t="shared" si="98"/>
        <v>19.5</v>
      </c>
      <c r="H1061">
        <f t="shared" si="103"/>
        <v>19.5</v>
      </c>
      <c r="I1061">
        <f t="shared" si="99"/>
        <v>1</v>
      </c>
      <c r="J1061">
        <f t="shared" si="100"/>
        <v>38</v>
      </c>
      <c r="K1061" s="16">
        <f t="shared" si="101"/>
        <v>0.94871794871794868</v>
      </c>
      <c r="L1061">
        <f t="shared" si="102"/>
        <v>18.5</v>
      </c>
    </row>
    <row r="1062" spans="1:12" x14ac:dyDescent="0.25">
      <c r="A1062" t="s">
        <v>8219</v>
      </c>
      <c r="B1062">
        <v>859</v>
      </c>
      <c r="D1062" t="s">
        <v>8221</v>
      </c>
      <c r="E1062">
        <v>3</v>
      </c>
      <c r="G1062">
        <f t="shared" si="98"/>
        <v>431</v>
      </c>
      <c r="H1062">
        <f t="shared" si="103"/>
        <v>431</v>
      </c>
      <c r="I1062">
        <f t="shared" si="99"/>
        <v>3</v>
      </c>
      <c r="J1062">
        <f t="shared" si="100"/>
        <v>859</v>
      </c>
      <c r="K1062" s="16">
        <f t="shared" si="101"/>
        <v>0.99303944315545245</v>
      </c>
      <c r="L1062">
        <f t="shared" si="102"/>
        <v>428</v>
      </c>
    </row>
    <row r="1063" spans="1:12" x14ac:dyDescent="0.25">
      <c r="A1063" t="s">
        <v>8219</v>
      </c>
      <c r="B1063">
        <v>21</v>
      </c>
      <c r="D1063" t="s">
        <v>8221</v>
      </c>
      <c r="E1063">
        <v>0</v>
      </c>
      <c r="G1063">
        <f t="shared" si="98"/>
        <v>10.5</v>
      </c>
      <c r="H1063">
        <f t="shared" si="103"/>
        <v>10.5</v>
      </c>
      <c r="I1063">
        <f t="shared" si="99"/>
        <v>0</v>
      </c>
      <c r="J1063">
        <f t="shared" si="100"/>
        <v>21</v>
      </c>
      <c r="K1063" s="16">
        <f t="shared" si="101"/>
        <v>1</v>
      </c>
      <c r="L1063">
        <f t="shared" si="102"/>
        <v>10.5</v>
      </c>
    </row>
    <row r="1064" spans="1:12" x14ac:dyDescent="0.25">
      <c r="A1064" t="s">
        <v>8219</v>
      </c>
      <c r="B1064">
        <v>78</v>
      </c>
      <c r="D1064" t="s">
        <v>8221</v>
      </c>
      <c r="E1064">
        <v>2</v>
      </c>
      <c r="G1064">
        <f t="shared" si="98"/>
        <v>40</v>
      </c>
      <c r="H1064">
        <f t="shared" si="103"/>
        <v>40</v>
      </c>
      <c r="I1064">
        <f t="shared" si="99"/>
        <v>2</v>
      </c>
      <c r="J1064">
        <f t="shared" si="100"/>
        <v>78</v>
      </c>
      <c r="K1064" s="16">
        <f t="shared" si="101"/>
        <v>0.95</v>
      </c>
      <c r="L1064">
        <f t="shared" si="102"/>
        <v>38</v>
      </c>
    </row>
    <row r="1065" spans="1:12" x14ac:dyDescent="0.25">
      <c r="A1065" t="s">
        <v>8219</v>
      </c>
      <c r="B1065">
        <v>53</v>
      </c>
      <c r="D1065" t="s">
        <v>8221</v>
      </c>
      <c r="E1065">
        <v>10</v>
      </c>
      <c r="G1065">
        <f t="shared" si="98"/>
        <v>31.5</v>
      </c>
      <c r="H1065">
        <f t="shared" si="103"/>
        <v>31.5</v>
      </c>
      <c r="I1065">
        <f t="shared" si="99"/>
        <v>10</v>
      </c>
      <c r="J1065">
        <f t="shared" si="100"/>
        <v>53</v>
      </c>
      <c r="K1065" s="16">
        <f t="shared" si="101"/>
        <v>0.68253968253968256</v>
      </c>
      <c r="L1065">
        <f t="shared" si="102"/>
        <v>21.5</v>
      </c>
    </row>
    <row r="1066" spans="1:12" x14ac:dyDescent="0.25">
      <c r="A1066" t="s">
        <v>8219</v>
      </c>
      <c r="B1066">
        <v>356</v>
      </c>
      <c r="D1066" t="s">
        <v>8221</v>
      </c>
      <c r="E1066">
        <v>60</v>
      </c>
      <c r="G1066">
        <f t="shared" si="98"/>
        <v>208</v>
      </c>
      <c r="H1066">
        <f t="shared" si="103"/>
        <v>208</v>
      </c>
      <c r="I1066">
        <f t="shared" si="99"/>
        <v>60</v>
      </c>
      <c r="J1066">
        <f t="shared" si="100"/>
        <v>356</v>
      </c>
      <c r="K1066" s="16">
        <f t="shared" si="101"/>
        <v>0.71153846153846156</v>
      </c>
      <c r="L1066">
        <f t="shared" si="102"/>
        <v>148</v>
      </c>
    </row>
    <row r="1067" spans="1:12" x14ac:dyDescent="0.25">
      <c r="A1067" t="s">
        <v>8219</v>
      </c>
      <c r="B1067">
        <v>279</v>
      </c>
      <c r="D1067" t="s">
        <v>8221</v>
      </c>
      <c r="E1067">
        <v>5</v>
      </c>
      <c r="G1067">
        <f t="shared" si="98"/>
        <v>142</v>
      </c>
      <c r="H1067">
        <f t="shared" si="103"/>
        <v>142</v>
      </c>
      <c r="I1067">
        <f t="shared" si="99"/>
        <v>5</v>
      </c>
      <c r="J1067">
        <f t="shared" si="100"/>
        <v>279</v>
      </c>
      <c r="K1067" s="16">
        <f t="shared" si="101"/>
        <v>0.96478873239436624</v>
      </c>
      <c r="L1067">
        <f t="shared" si="102"/>
        <v>137</v>
      </c>
    </row>
    <row r="1068" spans="1:12" x14ac:dyDescent="0.25">
      <c r="A1068" t="s">
        <v>8219</v>
      </c>
      <c r="B1068">
        <v>266</v>
      </c>
      <c r="D1068" t="s">
        <v>8221</v>
      </c>
      <c r="E1068">
        <v>9</v>
      </c>
      <c r="G1068">
        <f t="shared" si="98"/>
        <v>137.5</v>
      </c>
      <c r="H1068">
        <f t="shared" si="103"/>
        <v>137.5</v>
      </c>
      <c r="I1068">
        <f t="shared" si="99"/>
        <v>9</v>
      </c>
      <c r="J1068">
        <f t="shared" si="100"/>
        <v>266</v>
      </c>
      <c r="K1068" s="16">
        <f t="shared" si="101"/>
        <v>0.93454545454545457</v>
      </c>
      <c r="L1068">
        <f t="shared" si="102"/>
        <v>128.5</v>
      </c>
    </row>
    <row r="1069" spans="1:12" x14ac:dyDescent="0.25">
      <c r="A1069" t="s">
        <v>8219</v>
      </c>
      <c r="B1069">
        <v>623</v>
      </c>
      <c r="D1069" t="s">
        <v>8221</v>
      </c>
      <c r="E1069">
        <v>13</v>
      </c>
      <c r="G1069">
        <f t="shared" si="98"/>
        <v>318</v>
      </c>
      <c r="H1069">
        <f t="shared" si="103"/>
        <v>318</v>
      </c>
      <c r="I1069">
        <f t="shared" si="99"/>
        <v>13</v>
      </c>
      <c r="J1069">
        <f t="shared" si="100"/>
        <v>623</v>
      </c>
      <c r="K1069" s="16">
        <f t="shared" si="101"/>
        <v>0.95911949685534592</v>
      </c>
      <c r="L1069">
        <f t="shared" si="102"/>
        <v>305</v>
      </c>
    </row>
    <row r="1070" spans="1:12" x14ac:dyDescent="0.25">
      <c r="A1070" t="s">
        <v>8219</v>
      </c>
      <c r="B1070">
        <v>392</v>
      </c>
      <c r="D1070" t="s">
        <v>8221</v>
      </c>
      <c r="E1070">
        <v>0</v>
      </c>
      <c r="G1070">
        <f t="shared" si="98"/>
        <v>196</v>
      </c>
      <c r="H1070">
        <f t="shared" si="103"/>
        <v>196</v>
      </c>
      <c r="I1070">
        <f t="shared" si="99"/>
        <v>0</v>
      </c>
      <c r="J1070">
        <f t="shared" si="100"/>
        <v>392</v>
      </c>
      <c r="K1070" s="16">
        <f t="shared" si="101"/>
        <v>1</v>
      </c>
      <c r="L1070">
        <f t="shared" si="102"/>
        <v>196</v>
      </c>
    </row>
    <row r="1071" spans="1:12" x14ac:dyDescent="0.25">
      <c r="A1071" t="s">
        <v>8219</v>
      </c>
      <c r="B1071">
        <v>3562</v>
      </c>
      <c r="D1071" t="s">
        <v>8221</v>
      </c>
      <c r="E1071">
        <v>8</v>
      </c>
      <c r="G1071">
        <f t="shared" si="98"/>
        <v>1785</v>
      </c>
      <c r="H1071">
        <f t="shared" si="103"/>
        <v>1785</v>
      </c>
      <c r="I1071">
        <f t="shared" si="99"/>
        <v>8</v>
      </c>
      <c r="J1071">
        <f t="shared" si="100"/>
        <v>3562</v>
      </c>
      <c r="K1071" s="16">
        <f t="shared" si="101"/>
        <v>0.99551820728291318</v>
      </c>
      <c r="L1071">
        <f t="shared" si="102"/>
        <v>1777</v>
      </c>
    </row>
    <row r="1072" spans="1:12" x14ac:dyDescent="0.25">
      <c r="A1072" t="s">
        <v>8219</v>
      </c>
      <c r="B1072">
        <v>514</v>
      </c>
      <c r="D1072" t="s">
        <v>8221</v>
      </c>
      <c r="E1072">
        <v>3</v>
      </c>
      <c r="G1072">
        <f t="shared" si="98"/>
        <v>258.5</v>
      </c>
      <c r="H1072">
        <f t="shared" si="103"/>
        <v>258.5</v>
      </c>
      <c r="I1072">
        <f t="shared" si="99"/>
        <v>3</v>
      </c>
      <c r="J1072">
        <f t="shared" si="100"/>
        <v>514</v>
      </c>
      <c r="K1072" s="16">
        <f t="shared" si="101"/>
        <v>0.98839458413926495</v>
      </c>
      <c r="L1072">
        <f t="shared" si="102"/>
        <v>255.5</v>
      </c>
    </row>
    <row r="1073" spans="1:12" x14ac:dyDescent="0.25">
      <c r="A1073" t="s">
        <v>8219</v>
      </c>
      <c r="B1073">
        <v>88</v>
      </c>
      <c r="D1073" t="s">
        <v>8221</v>
      </c>
      <c r="E1073">
        <v>3</v>
      </c>
      <c r="G1073">
        <f t="shared" si="98"/>
        <v>45.5</v>
      </c>
      <c r="H1073">
        <f t="shared" si="103"/>
        <v>45.5</v>
      </c>
      <c r="I1073">
        <f t="shared" si="99"/>
        <v>3</v>
      </c>
      <c r="J1073">
        <f t="shared" si="100"/>
        <v>88</v>
      </c>
      <c r="K1073" s="16">
        <f t="shared" si="101"/>
        <v>0.93406593406593408</v>
      </c>
      <c r="L1073">
        <f t="shared" si="102"/>
        <v>42.5</v>
      </c>
    </row>
    <row r="1074" spans="1:12" x14ac:dyDescent="0.25">
      <c r="A1074" t="s">
        <v>8219</v>
      </c>
      <c r="B1074">
        <v>537</v>
      </c>
      <c r="D1074" t="s">
        <v>8221</v>
      </c>
      <c r="E1074">
        <v>0</v>
      </c>
      <c r="G1074">
        <f t="shared" si="98"/>
        <v>268.5</v>
      </c>
      <c r="H1074">
        <f t="shared" si="103"/>
        <v>268.5</v>
      </c>
      <c r="I1074">
        <f t="shared" si="99"/>
        <v>0</v>
      </c>
      <c r="J1074">
        <f t="shared" si="100"/>
        <v>537</v>
      </c>
      <c r="K1074" s="16">
        <f t="shared" si="101"/>
        <v>1</v>
      </c>
      <c r="L1074">
        <f t="shared" si="102"/>
        <v>268.5</v>
      </c>
    </row>
    <row r="1075" spans="1:12" x14ac:dyDescent="0.25">
      <c r="A1075" t="s">
        <v>8219</v>
      </c>
      <c r="B1075">
        <v>25</v>
      </c>
      <c r="D1075" t="s">
        <v>8221</v>
      </c>
      <c r="E1075">
        <v>6</v>
      </c>
      <c r="G1075">
        <f t="shared" si="98"/>
        <v>15.5</v>
      </c>
      <c r="H1075">
        <f t="shared" si="103"/>
        <v>15.5</v>
      </c>
      <c r="I1075">
        <f t="shared" si="99"/>
        <v>6</v>
      </c>
      <c r="J1075">
        <f t="shared" si="100"/>
        <v>25</v>
      </c>
      <c r="K1075" s="16">
        <f t="shared" si="101"/>
        <v>0.61290322580645162</v>
      </c>
      <c r="L1075">
        <f t="shared" si="102"/>
        <v>9.5</v>
      </c>
    </row>
    <row r="1076" spans="1:12" x14ac:dyDescent="0.25">
      <c r="A1076" t="s">
        <v>8219</v>
      </c>
      <c r="B1076">
        <v>3238</v>
      </c>
      <c r="D1076" t="s">
        <v>8221</v>
      </c>
      <c r="E1076">
        <v>4</v>
      </c>
      <c r="G1076">
        <f t="shared" si="98"/>
        <v>1621</v>
      </c>
      <c r="H1076">
        <f t="shared" si="103"/>
        <v>1621</v>
      </c>
      <c r="I1076">
        <f t="shared" si="99"/>
        <v>4</v>
      </c>
      <c r="J1076">
        <f t="shared" si="100"/>
        <v>3238</v>
      </c>
      <c r="K1076" s="16">
        <f t="shared" si="101"/>
        <v>0.9975323874151758</v>
      </c>
      <c r="L1076">
        <f t="shared" si="102"/>
        <v>1617</v>
      </c>
    </row>
    <row r="1077" spans="1:12" x14ac:dyDescent="0.25">
      <c r="A1077" t="s">
        <v>8219</v>
      </c>
      <c r="B1077">
        <v>897</v>
      </c>
      <c r="D1077" t="s">
        <v>8221</v>
      </c>
      <c r="E1077">
        <v>1</v>
      </c>
      <c r="G1077">
        <f t="shared" si="98"/>
        <v>449</v>
      </c>
      <c r="H1077">
        <f t="shared" si="103"/>
        <v>449</v>
      </c>
      <c r="I1077">
        <f t="shared" si="99"/>
        <v>1</v>
      </c>
      <c r="J1077">
        <f t="shared" si="100"/>
        <v>897</v>
      </c>
      <c r="K1077" s="16">
        <f t="shared" si="101"/>
        <v>0.99777282850779514</v>
      </c>
      <c r="L1077">
        <f t="shared" si="102"/>
        <v>448</v>
      </c>
    </row>
    <row r="1078" spans="1:12" x14ac:dyDescent="0.25">
      <c r="A1078" t="s">
        <v>8219</v>
      </c>
      <c r="B1078">
        <v>878</v>
      </c>
      <c r="D1078" t="s">
        <v>8221</v>
      </c>
      <c r="E1078">
        <v>29</v>
      </c>
      <c r="G1078">
        <f t="shared" si="98"/>
        <v>453.5</v>
      </c>
      <c r="H1078">
        <f t="shared" si="103"/>
        <v>453.5</v>
      </c>
      <c r="I1078">
        <f t="shared" si="99"/>
        <v>29</v>
      </c>
      <c r="J1078">
        <f t="shared" si="100"/>
        <v>878</v>
      </c>
      <c r="K1078" s="16">
        <f t="shared" si="101"/>
        <v>0.93605292171995591</v>
      </c>
      <c r="L1078">
        <f t="shared" si="102"/>
        <v>424.5</v>
      </c>
    </row>
    <row r="1079" spans="1:12" x14ac:dyDescent="0.25">
      <c r="A1079" t="s">
        <v>8219</v>
      </c>
      <c r="B1079">
        <v>115</v>
      </c>
      <c r="D1079" t="s">
        <v>8221</v>
      </c>
      <c r="E1079">
        <v>0</v>
      </c>
      <c r="G1079">
        <f t="shared" si="98"/>
        <v>57.5</v>
      </c>
      <c r="H1079">
        <f t="shared" si="103"/>
        <v>57.5</v>
      </c>
      <c r="I1079">
        <f t="shared" si="99"/>
        <v>0</v>
      </c>
      <c r="J1079">
        <f t="shared" si="100"/>
        <v>115</v>
      </c>
      <c r="K1079" s="16">
        <f t="shared" si="101"/>
        <v>1</v>
      </c>
      <c r="L1079">
        <f t="shared" si="102"/>
        <v>57.5</v>
      </c>
    </row>
    <row r="1080" spans="1:12" x14ac:dyDescent="0.25">
      <c r="A1080" t="s">
        <v>8219</v>
      </c>
      <c r="B1080">
        <v>234</v>
      </c>
      <c r="D1080" t="s">
        <v>8221</v>
      </c>
      <c r="E1080">
        <v>4</v>
      </c>
      <c r="G1080">
        <f t="shared" si="98"/>
        <v>119</v>
      </c>
      <c r="H1080">
        <f t="shared" si="103"/>
        <v>119</v>
      </c>
      <c r="I1080">
        <f t="shared" si="99"/>
        <v>4</v>
      </c>
      <c r="J1080">
        <f t="shared" si="100"/>
        <v>234</v>
      </c>
      <c r="K1080" s="16">
        <f t="shared" si="101"/>
        <v>0.96638655462184875</v>
      </c>
      <c r="L1080">
        <f t="shared" si="102"/>
        <v>115</v>
      </c>
    </row>
    <row r="1081" spans="1:12" x14ac:dyDescent="0.25">
      <c r="A1081" t="s">
        <v>8219</v>
      </c>
      <c r="B1081">
        <v>4330</v>
      </c>
      <c r="D1081" t="s">
        <v>8221</v>
      </c>
      <c r="E1081">
        <v>5</v>
      </c>
      <c r="G1081">
        <f t="shared" si="98"/>
        <v>2167.5</v>
      </c>
      <c r="H1081">
        <f t="shared" si="103"/>
        <v>2167.5</v>
      </c>
      <c r="I1081">
        <f t="shared" si="99"/>
        <v>5</v>
      </c>
      <c r="J1081">
        <f t="shared" si="100"/>
        <v>4330</v>
      </c>
      <c r="K1081" s="16">
        <f t="shared" si="101"/>
        <v>0.99769319492502884</v>
      </c>
      <c r="L1081">
        <f t="shared" si="102"/>
        <v>2162.5</v>
      </c>
    </row>
    <row r="1082" spans="1:12" x14ac:dyDescent="0.25">
      <c r="A1082" t="s">
        <v>8219</v>
      </c>
      <c r="B1082">
        <v>651</v>
      </c>
      <c r="D1082" t="s">
        <v>8221</v>
      </c>
      <c r="E1082">
        <v>4</v>
      </c>
      <c r="G1082">
        <f t="shared" si="98"/>
        <v>327.5</v>
      </c>
      <c r="H1082">
        <f t="shared" si="103"/>
        <v>327.5</v>
      </c>
      <c r="I1082">
        <f t="shared" si="99"/>
        <v>4</v>
      </c>
      <c r="J1082">
        <f t="shared" si="100"/>
        <v>651</v>
      </c>
      <c r="K1082" s="16">
        <f t="shared" si="101"/>
        <v>0.98778625954198473</v>
      </c>
      <c r="L1082">
        <f t="shared" si="102"/>
        <v>323.5</v>
      </c>
    </row>
    <row r="1083" spans="1:12" x14ac:dyDescent="0.25">
      <c r="A1083" t="s">
        <v>8219</v>
      </c>
      <c r="B1083">
        <v>251</v>
      </c>
      <c r="D1083" t="s">
        <v>8221</v>
      </c>
      <c r="E1083">
        <v>5</v>
      </c>
      <c r="G1083">
        <f t="shared" si="98"/>
        <v>128</v>
      </c>
      <c r="H1083">
        <f t="shared" si="103"/>
        <v>128</v>
      </c>
      <c r="I1083">
        <f t="shared" si="99"/>
        <v>5</v>
      </c>
      <c r="J1083">
        <f t="shared" si="100"/>
        <v>251</v>
      </c>
      <c r="K1083" s="16">
        <f t="shared" si="101"/>
        <v>0.9609375</v>
      </c>
      <c r="L1083">
        <f t="shared" si="102"/>
        <v>123</v>
      </c>
    </row>
    <row r="1084" spans="1:12" x14ac:dyDescent="0.25">
      <c r="A1084" t="s">
        <v>8219</v>
      </c>
      <c r="B1084">
        <v>263</v>
      </c>
      <c r="D1084" t="s">
        <v>8221</v>
      </c>
      <c r="E1084">
        <v>1</v>
      </c>
      <c r="G1084">
        <f t="shared" si="98"/>
        <v>132</v>
      </c>
      <c r="H1084">
        <f t="shared" si="103"/>
        <v>132</v>
      </c>
      <c r="I1084">
        <f t="shared" si="99"/>
        <v>1</v>
      </c>
      <c r="J1084">
        <f t="shared" si="100"/>
        <v>263</v>
      </c>
      <c r="K1084" s="16">
        <f t="shared" si="101"/>
        <v>0.99242424242424243</v>
      </c>
      <c r="L1084">
        <f t="shared" si="102"/>
        <v>131</v>
      </c>
    </row>
    <row r="1085" spans="1:12" x14ac:dyDescent="0.25">
      <c r="A1085" t="s">
        <v>8219</v>
      </c>
      <c r="B1085">
        <v>28</v>
      </c>
      <c r="D1085" t="s">
        <v>8221</v>
      </c>
      <c r="E1085">
        <v>1</v>
      </c>
      <c r="G1085">
        <f t="shared" si="98"/>
        <v>14.5</v>
      </c>
      <c r="H1085">
        <f t="shared" si="103"/>
        <v>14.5</v>
      </c>
      <c r="I1085">
        <f t="shared" si="99"/>
        <v>1</v>
      </c>
      <c r="J1085">
        <f t="shared" si="100"/>
        <v>28</v>
      </c>
      <c r="K1085" s="16">
        <f t="shared" si="101"/>
        <v>0.93103448275862066</v>
      </c>
      <c r="L1085">
        <f t="shared" si="102"/>
        <v>13.5</v>
      </c>
    </row>
    <row r="1086" spans="1:12" x14ac:dyDescent="0.25">
      <c r="A1086" t="s">
        <v>8219</v>
      </c>
      <c r="B1086">
        <v>721</v>
      </c>
      <c r="D1086" t="s">
        <v>8221</v>
      </c>
      <c r="E1086">
        <v>0</v>
      </c>
      <c r="G1086">
        <f t="shared" si="98"/>
        <v>360.5</v>
      </c>
      <c r="H1086">
        <f t="shared" si="103"/>
        <v>360.5</v>
      </c>
      <c r="I1086">
        <f t="shared" si="99"/>
        <v>0</v>
      </c>
      <c r="J1086">
        <f t="shared" si="100"/>
        <v>721</v>
      </c>
      <c r="K1086" s="16">
        <f t="shared" si="101"/>
        <v>1</v>
      </c>
      <c r="L1086">
        <f t="shared" si="102"/>
        <v>360.5</v>
      </c>
    </row>
    <row r="1087" spans="1:12" x14ac:dyDescent="0.25">
      <c r="A1087" t="s">
        <v>8219</v>
      </c>
      <c r="B1087">
        <v>50</v>
      </c>
      <c r="D1087" t="s">
        <v>8221</v>
      </c>
      <c r="E1087">
        <v>14</v>
      </c>
      <c r="G1087">
        <f t="shared" si="98"/>
        <v>32</v>
      </c>
      <c r="H1087">
        <f t="shared" si="103"/>
        <v>32</v>
      </c>
      <c r="I1087">
        <f t="shared" si="99"/>
        <v>14</v>
      </c>
      <c r="J1087">
        <f t="shared" si="100"/>
        <v>50</v>
      </c>
      <c r="K1087" s="16">
        <f t="shared" si="101"/>
        <v>0.5625</v>
      </c>
      <c r="L1087">
        <f t="shared" si="102"/>
        <v>18</v>
      </c>
    </row>
    <row r="1088" spans="1:12" x14ac:dyDescent="0.25">
      <c r="A1088" t="s">
        <v>8219</v>
      </c>
      <c r="B1088">
        <v>73</v>
      </c>
      <c r="D1088" t="s">
        <v>8221</v>
      </c>
      <c r="E1088">
        <v>3</v>
      </c>
      <c r="G1088">
        <f t="shared" si="98"/>
        <v>38</v>
      </c>
      <c r="H1088">
        <f t="shared" si="103"/>
        <v>38</v>
      </c>
      <c r="I1088">
        <f t="shared" si="99"/>
        <v>3</v>
      </c>
      <c r="J1088">
        <f t="shared" si="100"/>
        <v>73</v>
      </c>
      <c r="K1088" s="16">
        <f t="shared" si="101"/>
        <v>0.92105263157894735</v>
      </c>
      <c r="L1088">
        <f t="shared" si="102"/>
        <v>35</v>
      </c>
    </row>
    <row r="1089" spans="1:12" x14ac:dyDescent="0.25">
      <c r="A1089" t="s">
        <v>8219</v>
      </c>
      <c r="B1089">
        <v>27</v>
      </c>
      <c r="D1089" t="s">
        <v>8221</v>
      </c>
      <c r="E1089">
        <v>10</v>
      </c>
      <c r="G1089">
        <f t="shared" si="98"/>
        <v>18.5</v>
      </c>
      <c r="H1089">
        <f t="shared" si="103"/>
        <v>18.5</v>
      </c>
      <c r="I1089">
        <f t="shared" si="99"/>
        <v>10</v>
      </c>
      <c r="J1089">
        <f t="shared" si="100"/>
        <v>27</v>
      </c>
      <c r="K1089" s="16">
        <f t="shared" si="101"/>
        <v>0.45945945945945948</v>
      </c>
      <c r="L1089">
        <f t="shared" si="102"/>
        <v>8.5</v>
      </c>
    </row>
    <row r="1090" spans="1:12" x14ac:dyDescent="0.25">
      <c r="A1090" t="s">
        <v>8219</v>
      </c>
      <c r="B1090">
        <v>34</v>
      </c>
      <c r="D1090" t="s">
        <v>8221</v>
      </c>
      <c r="E1090">
        <v>17</v>
      </c>
      <c r="G1090">
        <f t="shared" si="98"/>
        <v>25.5</v>
      </c>
      <c r="H1090">
        <f t="shared" si="103"/>
        <v>25.5</v>
      </c>
      <c r="I1090">
        <f t="shared" si="99"/>
        <v>17</v>
      </c>
      <c r="J1090">
        <f t="shared" si="100"/>
        <v>34</v>
      </c>
      <c r="K1090" s="16">
        <f t="shared" si="101"/>
        <v>0.33333333333333331</v>
      </c>
      <c r="L1090">
        <f t="shared" si="102"/>
        <v>8.5</v>
      </c>
    </row>
    <row r="1091" spans="1:12" x14ac:dyDescent="0.25">
      <c r="A1091" t="s">
        <v>8219</v>
      </c>
      <c r="B1091">
        <v>7</v>
      </c>
      <c r="D1091" t="s">
        <v>8221</v>
      </c>
      <c r="E1091">
        <v>2</v>
      </c>
      <c r="G1091">
        <f t="shared" ref="G1091:G1154" si="104">AVERAGE(B1091,E1091)</f>
        <v>4.5</v>
      </c>
      <c r="H1091">
        <f t="shared" si="103"/>
        <v>4.5</v>
      </c>
      <c r="I1091">
        <f t="shared" ref="I1091:I1154" si="105">MIN(B1091,E1091)</f>
        <v>2</v>
      </c>
      <c r="J1091">
        <f t="shared" ref="J1091:J1154" si="106">MAX(B1091,E1091)</f>
        <v>7</v>
      </c>
      <c r="K1091" s="16">
        <f t="shared" ref="K1091:K1154" si="107">(B1091-E1091)/(B1091+E1091)</f>
        <v>0.55555555555555558</v>
      </c>
      <c r="L1091">
        <f t="shared" ref="L1091:L1154" si="108">_xlfn.STDEV.P(B1091,E1091)</f>
        <v>2.5</v>
      </c>
    </row>
    <row r="1092" spans="1:12" x14ac:dyDescent="0.25">
      <c r="A1092" t="s">
        <v>8219</v>
      </c>
      <c r="B1092">
        <v>24</v>
      </c>
      <c r="D1092" t="s">
        <v>8221</v>
      </c>
      <c r="E1092">
        <v>0</v>
      </c>
      <c r="G1092">
        <f t="shared" si="104"/>
        <v>12</v>
      </c>
      <c r="H1092">
        <f t="shared" si="103"/>
        <v>12</v>
      </c>
      <c r="I1092">
        <f t="shared" si="105"/>
        <v>0</v>
      </c>
      <c r="J1092">
        <f t="shared" si="106"/>
        <v>24</v>
      </c>
      <c r="K1092" s="16">
        <f t="shared" si="107"/>
        <v>1</v>
      </c>
      <c r="L1092">
        <f t="shared" si="108"/>
        <v>12</v>
      </c>
    </row>
    <row r="1093" spans="1:12" x14ac:dyDescent="0.25">
      <c r="A1093" t="s">
        <v>8219</v>
      </c>
      <c r="B1093">
        <v>15</v>
      </c>
      <c r="D1093" t="s">
        <v>8221</v>
      </c>
      <c r="E1093">
        <v>4</v>
      </c>
      <c r="G1093">
        <f t="shared" si="104"/>
        <v>9.5</v>
      </c>
      <c r="H1093">
        <f t="shared" si="103"/>
        <v>9.5</v>
      </c>
      <c r="I1093">
        <f t="shared" si="105"/>
        <v>4</v>
      </c>
      <c r="J1093">
        <f t="shared" si="106"/>
        <v>15</v>
      </c>
      <c r="K1093" s="16">
        <f t="shared" si="107"/>
        <v>0.57894736842105265</v>
      </c>
      <c r="L1093">
        <f t="shared" si="108"/>
        <v>5.5</v>
      </c>
    </row>
    <row r="1094" spans="1:12" x14ac:dyDescent="0.25">
      <c r="A1094" t="s">
        <v>8219</v>
      </c>
      <c r="B1094">
        <v>72</v>
      </c>
      <c r="D1094" t="s">
        <v>8221</v>
      </c>
      <c r="E1094">
        <v>12</v>
      </c>
      <c r="G1094">
        <f t="shared" si="104"/>
        <v>42</v>
      </c>
      <c r="H1094">
        <f t="shared" si="103"/>
        <v>42</v>
      </c>
      <c r="I1094">
        <f t="shared" si="105"/>
        <v>12</v>
      </c>
      <c r="J1094">
        <f t="shared" si="106"/>
        <v>72</v>
      </c>
      <c r="K1094" s="16">
        <f t="shared" si="107"/>
        <v>0.7142857142857143</v>
      </c>
      <c r="L1094">
        <f t="shared" si="108"/>
        <v>30</v>
      </c>
    </row>
    <row r="1095" spans="1:12" x14ac:dyDescent="0.25">
      <c r="A1095" t="s">
        <v>8219</v>
      </c>
      <c r="B1095">
        <v>120</v>
      </c>
      <c r="D1095" t="s">
        <v>8221</v>
      </c>
      <c r="E1095">
        <v>3</v>
      </c>
      <c r="G1095">
        <f t="shared" si="104"/>
        <v>61.5</v>
      </c>
      <c r="H1095">
        <f t="shared" si="103"/>
        <v>61.5</v>
      </c>
      <c r="I1095">
        <f t="shared" si="105"/>
        <v>3</v>
      </c>
      <c r="J1095">
        <f t="shared" si="106"/>
        <v>120</v>
      </c>
      <c r="K1095" s="16">
        <f t="shared" si="107"/>
        <v>0.95121951219512191</v>
      </c>
      <c r="L1095">
        <f t="shared" si="108"/>
        <v>58.5</v>
      </c>
    </row>
    <row r="1096" spans="1:12" x14ac:dyDescent="0.25">
      <c r="A1096" t="s">
        <v>8219</v>
      </c>
      <c r="B1096">
        <v>123</v>
      </c>
      <c r="D1096" t="s">
        <v>8221</v>
      </c>
      <c r="E1096">
        <v>12</v>
      </c>
      <c r="G1096">
        <f t="shared" si="104"/>
        <v>67.5</v>
      </c>
      <c r="H1096">
        <f t="shared" si="103"/>
        <v>67.5</v>
      </c>
      <c r="I1096">
        <f t="shared" si="105"/>
        <v>12</v>
      </c>
      <c r="J1096">
        <f t="shared" si="106"/>
        <v>123</v>
      </c>
      <c r="K1096" s="16">
        <f t="shared" si="107"/>
        <v>0.82222222222222219</v>
      </c>
      <c r="L1096">
        <f t="shared" si="108"/>
        <v>55.5</v>
      </c>
    </row>
    <row r="1097" spans="1:12" x14ac:dyDescent="0.25">
      <c r="A1097" t="s">
        <v>8219</v>
      </c>
      <c r="B1097">
        <v>1</v>
      </c>
      <c r="D1097" t="s">
        <v>8221</v>
      </c>
      <c r="E1097">
        <v>0</v>
      </c>
      <c r="G1097">
        <f t="shared" si="104"/>
        <v>0.5</v>
      </c>
      <c r="H1097">
        <f t="shared" si="103"/>
        <v>0.5</v>
      </c>
      <c r="I1097">
        <f t="shared" si="105"/>
        <v>0</v>
      </c>
      <c r="J1097">
        <f t="shared" si="106"/>
        <v>1</v>
      </c>
      <c r="K1097" s="16">
        <f t="shared" si="107"/>
        <v>1</v>
      </c>
      <c r="L1097">
        <f t="shared" si="108"/>
        <v>0.5</v>
      </c>
    </row>
    <row r="1098" spans="1:12" x14ac:dyDescent="0.25">
      <c r="A1098" t="s">
        <v>8219</v>
      </c>
      <c r="B1098">
        <v>24</v>
      </c>
      <c r="D1098" t="s">
        <v>8221</v>
      </c>
      <c r="E1098">
        <v>7</v>
      </c>
      <c r="G1098">
        <f t="shared" si="104"/>
        <v>15.5</v>
      </c>
      <c r="H1098">
        <f t="shared" si="103"/>
        <v>15.5</v>
      </c>
      <c r="I1098">
        <f t="shared" si="105"/>
        <v>7</v>
      </c>
      <c r="J1098">
        <f t="shared" si="106"/>
        <v>24</v>
      </c>
      <c r="K1098" s="16">
        <f t="shared" si="107"/>
        <v>0.54838709677419351</v>
      </c>
      <c r="L1098">
        <f t="shared" si="108"/>
        <v>8.5</v>
      </c>
    </row>
    <row r="1099" spans="1:12" x14ac:dyDescent="0.25">
      <c r="A1099" t="s">
        <v>8219</v>
      </c>
      <c r="B1099">
        <v>33</v>
      </c>
      <c r="D1099" t="s">
        <v>8221</v>
      </c>
      <c r="E1099">
        <v>2</v>
      </c>
      <c r="G1099">
        <f t="shared" si="104"/>
        <v>17.5</v>
      </c>
      <c r="H1099">
        <f t="shared" si="103"/>
        <v>17.5</v>
      </c>
      <c r="I1099">
        <f t="shared" si="105"/>
        <v>2</v>
      </c>
      <c r="J1099">
        <f t="shared" si="106"/>
        <v>33</v>
      </c>
      <c r="K1099" s="16">
        <f t="shared" si="107"/>
        <v>0.88571428571428568</v>
      </c>
      <c r="L1099">
        <f t="shared" si="108"/>
        <v>15.5</v>
      </c>
    </row>
    <row r="1100" spans="1:12" x14ac:dyDescent="0.25">
      <c r="A1100" t="s">
        <v>8219</v>
      </c>
      <c r="B1100">
        <v>14</v>
      </c>
      <c r="D1100" t="s">
        <v>8221</v>
      </c>
      <c r="E1100">
        <v>1</v>
      </c>
      <c r="G1100">
        <f t="shared" si="104"/>
        <v>7.5</v>
      </c>
      <c r="H1100">
        <f t="shared" si="103"/>
        <v>7.5</v>
      </c>
      <c r="I1100">
        <f t="shared" si="105"/>
        <v>1</v>
      </c>
      <c r="J1100">
        <f t="shared" si="106"/>
        <v>14</v>
      </c>
      <c r="K1100" s="16">
        <f t="shared" si="107"/>
        <v>0.8666666666666667</v>
      </c>
      <c r="L1100">
        <f t="shared" si="108"/>
        <v>6.5</v>
      </c>
    </row>
    <row r="1101" spans="1:12" x14ac:dyDescent="0.25">
      <c r="A1101" t="s">
        <v>8219</v>
      </c>
      <c r="B1101">
        <v>9</v>
      </c>
      <c r="D1101" t="s">
        <v>8221</v>
      </c>
      <c r="E1101">
        <v>4</v>
      </c>
      <c r="G1101">
        <f t="shared" si="104"/>
        <v>6.5</v>
      </c>
      <c r="H1101">
        <f t="shared" si="103"/>
        <v>6.5</v>
      </c>
      <c r="I1101">
        <f t="shared" si="105"/>
        <v>4</v>
      </c>
      <c r="J1101">
        <f t="shared" si="106"/>
        <v>9</v>
      </c>
      <c r="K1101" s="16">
        <f t="shared" si="107"/>
        <v>0.38461538461538464</v>
      </c>
      <c r="L1101">
        <f t="shared" si="108"/>
        <v>2.5</v>
      </c>
    </row>
    <row r="1102" spans="1:12" x14ac:dyDescent="0.25">
      <c r="A1102" t="s">
        <v>8219</v>
      </c>
      <c r="B1102">
        <v>76</v>
      </c>
      <c r="D1102" t="s">
        <v>8221</v>
      </c>
      <c r="E1102">
        <v>4</v>
      </c>
      <c r="G1102">
        <f t="shared" si="104"/>
        <v>40</v>
      </c>
      <c r="H1102">
        <f t="shared" si="103"/>
        <v>40</v>
      </c>
      <c r="I1102">
        <f t="shared" si="105"/>
        <v>4</v>
      </c>
      <c r="J1102">
        <f t="shared" si="106"/>
        <v>76</v>
      </c>
      <c r="K1102" s="16">
        <f t="shared" si="107"/>
        <v>0.9</v>
      </c>
      <c r="L1102">
        <f t="shared" si="108"/>
        <v>36</v>
      </c>
    </row>
    <row r="1103" spans="1:12" x14ac:dyDescent="0.25">
      <c r="A1103" t="s">
        <v>8219</v>
      </c>
      <c r="B1103">
        <v>19</v>
      </c>
      <c r="D1103" t="s">
        <v>8221</v>
      </c>
      <c r="E1103">
        <v>17</v>
      </c>
      <c r="G1103">
        <f t="shared" si="104"/>
        <v>18</v>
      </c>
      <c r="H1103">
        <f t="shared" si="103"/>
        <v>18</v>
      </c>
      <c r="I1103">
        <f t="shared" si="105"/>
        <v>17</v>
      </c>
      <c r="J1103">
        <f t="shared" si="106"/>
        <v>19</v>
      </c>
      <c r="K1103" s="16">
        <f t="shared" si="107"/>
        <v>5.5555555555555552E-2</v>
      </c>
      <c r="L1103">
        <f t="shared" si="108"/>
        <v>1</v>
      </c>
    </row>
    <row r="1104" spans="1:12" x14ac:dyDescent="0.25">
      <c r="A1104" t="s">
        <v>8219</v>
      </c>
      <c r="B1104">
        <v>69</v>
      </c>
      <c r="D1104" t="s">
        <v>8221</v>
      </c>
      <c r="E1104">
        <v>7</v>
      </c>
      <c r="G1104">
        <f t="shared" si="104"/>
        <v>38</v>
      </c>
      <c r="H1104">
        <f t="shared" si="103"/>
        <v>38</v>
      </c>
      <c r="I1104">
        <f t="shared" si="105"/>
        <v>7</v>
      </c>
      <c r="J1104">
        <f t="shared" si="106"/>
        <v>69</v>
      </c>
      <c r="K1104" s="16">
        <f t="shared" si="107"/>
        <v>0.81578947368421051</v>
      </c>
      <c r="L1104">
        <f t="shared" si="108"/>
        <v>31</v>
      </c>
    </row>
    <row r="1105" spans="1:12" x14ac:dyDescent="0.25">
      <c r="A1105" t="s">
        <v>8219</v>
      </c>
      <c r="B1105">
        <v>218</v>
      </c>
      <c r="D1105" t="s">
        <v>8221</v>
      </c>
      <c r="E1105">
        <v>2</v>
      </c>
      <c r="G1105">
        <f t="shared" si="104"/>
        <v>110</v>
      </c>
      <c r="H1105">
        <f t="shared" si="103"/>
        <v>110</v>
      </c>
      <c r="I1105">
        <f t="shared" si="105"/>
        <v>2</v>
      </c>
      <c r="J1105">
        <f t="shared" si="106"/>
        <v>218</v>
      </c>
      <c r="K1105" s="16">
        <f t="shared" si="107"/>
        <v>0.98181818181818181</v>
      </c>
      <c r="L1105">
        <f t="shared" si="108"/>
        <v>108</v>
      </c>
    </row>
    <row r="1106" spans="1:12" x14ac:dyDescent="0.25">
      <c r="A1106" t="s">
        <v>8219</v>
      </c>
      <c r="B1106">
        <v>30</v>
      </c>
      <c r="D1106" t="s">
        <v>8221</v>
      </c>
      <c r="E1106">
        <v>5</v>
      </c>
      <c r="G1106">
        <f t="shared" si="104"/>
        <v>17.5</v>
      </c>
      <c r="H1106">
        <f t="shared" si="103"/>
        <v>17.5</v>
      </c>
      <c r="I1106">
        <f t="shared" si="105"/>
        <v>5</v>
      </c>
      <c r="J1106">
        <f t="shared" si="106"/>
        <v>30</v>
      </c>
      <c r="K1106" s="16">
        <f t="shared" si="107"/>
        <v>0.7142857142857143</v>
      </c>
      <c r="L1106">
        <f t="shared" si="108"/>
        <v>12.5</v>
      </c>
    </row>
    <row r="1107" spans="1:12" x14ac:dyDescent="0.25">
      <c r="A1107" t="s">
        <v>8219</v>
      </c>
      <c r="B1107">
        <v>100</v>
      </c>
      <c r="D1107" t="s">
        <v>8221</v>
      </c>
      <c r="E1107">
        <v>1</v>
      </c>
      <c r="G1107">
        <f t="shared" si="104"/>
        <v>50.5</v>
      </c>
      <c r="H1107">
        <f t="shared" ref="H1107:H1170" si="109">MEDIAN(B1107,E1107)</f>
        <v>50.5</v>
      </c>
      <c r="I1107">
        <f t="shared" si="105"/>
        <v>1</v>
      </c>
      <c r="J1107">
        <f t="shared" si="106"/>
        <v>100</v>
      </c>
      <c r="K1107" s="16">
        <f t="shared" si="107"/>
        <v>0.98019801980198018</v>
      </c>
      <c r="L1107">
        <f t="shared" si="108"/>
        <v>49.5</v>
      </c>
    </row>
    <row r="1108" spans="1:12" x14ac:dyDescent="0.25">
      <c r="A1108" t="s">
        <v>8219</v>
      </c>
      <c r="B1108">
        <v>296</v>
      </c>
      <c r="D1108" t="s">
        <v>8221</v>
      </c>
      <c r="E1108">
        <v>1</v>
      </c>
      <c r="G1108">
        <f t="shared" si="104"/>
        <v>148.5</v>
      </c>
      <c r="H1108">
        <f t="shared" si="109"/>
        <v>148.5</v>
      </c>
      <c r="I1108">
        <f t="shared" si="105"/>
        <v>1</v>
      </c>
      <c r="J1108">
        <f t="shared" si="106"/>
        <v>296</v>
      </c>
      <c r="K1108" s="16">
        <f t="shared" si="107"/>
        <v>0.9932659932659933</v>
      </c>
      <c r="L1108">
        <f t="shared" si="108"/>
        <v>147.5</v>
      </c>
    </row>
    <row r="1109" spans="1:12" x14ac:dyDescent="0.25">
      <c r="A1109" t="s">
        <v>8219</v>
      </c>
      <c r="B1109">
        <v>1204</v>
      </c>
      <c r="D1109" t="s">
        <v>8221</v>
      </c>
      <c r="E1109">
        <v>14</v>
      </c>
      <c r="G1109">
        <f t="shared" si="104"/>
        <v>609</v>
      </c>
      <c r="H1109">
        <f t="shared" si="109"/>
        <v>609</v>
      </c>
      <c r="I1109">
        <f t="shared" si="105"/>
        <v>14</v>
      </c>
      <c r="J1109">
        <f t="shared" si="106"/>
        <v>1204</v>
      </c>
      <c r="K1109" s="16">
        <f t="shared" si="107"/>
        <v>0.97701149425287359</v>
      </c>
      <c r="L1109">
        <f t="shared" si="108"/>
        <v>595</v>
      </c>
    </row>
    <row r="1110" spans="1:12" x14ac:dyDescent="0.25">
      <c r="A1110" t="s">
        <v>8219</v>
      </c>
      <c r="B1110">
        <v>321</v>
      </c>
      <c r="D1110" t="s">
        <v>8221</v>
      </c>
      <c r="E1110">
        <v>26</v>
      </c>
      <c r="G1110">
        <f t="shared" si="104"/>
        <v>173.5</v>
      </c>
      <c r="H1110">
        <f t="shared" si="109"/>
        <v>173.5</v>
      </c>
      <c r="I1110">
        <f t="shared" si="105"/>
        <v>26</v>
      </c>
      <c r="J1110">
        <f t="shared" si="106"/>
        <v>321</v>
      </c>
      <c r="K1110" s="16">
        <f t="shared" si="107"/>
        <v>0.85014409221902021</v>
      </c>
      <c r="L1110">
        <f t="shared" si="108"/>
        <v>147.5</v>
      </c>
    </row>
    <row r="1111" spans="1:12" x14ac:dyDescent="0.25">
      <c r="A1111" t="s">
        <v>8219</v>
      </c>
      <c r="B1111">
        <v>301</v>
      </c>
      <c r="D1111" t="s">
        <v>8221</v>
      </c>
      <c r="E1111">
        <v>2</v>
      </c>
      <c r="G1111">
        <f t="shared" si="104"/>
        <v>151.5</v>
      </c>
      <c r="H1111">
        <f t="shared" si="109"/>
        <v>151.5</v>
      </c>
      <c r="I1111">
        <f t="shared" si="105"/>
        <v>2</v>
      </c>
      <c r="J1111">
        <f t="shared" si="106"/>
        <v>301</v>
      </c>
      <c r="K1111" s="16">
        <f t="shared" si="107"/>
        <v>0.98679867986798675</v>
      </c>
      <c r="L1111">
        <f t="shared" si="108"/>
        <v>149.5</v>
      </c>
    </row>
    <row r="1112" spans="1:12" x14ac:dyDescent="0.25">
      <c r="A1112" t="s">
        <v>8219</v>
      </c>
      <c r="B1112">
        <v>144</v>
      </c>
      <c r="D1112" t="s">
        <v>8221</v>
      </c>
      <c r="E1112">
        <v>1</v>
      </c>
      <c r="G1112">
        <f t="shared" si="104"/>
        <v>72.5</v>
      </c>
      <c r="H1112">
        <f t="shared" si="109"/>
        <v>72.5</v>
      </c>
      <c r="I1112">
        <f t="shared" si="105"/>
        <v>1</v>
      </c>
      <c r="J1112">
        <f t="shared" si="106"/>
        <v>144</v>
      </c>
      <c r="K1112" s="16">
        <f t="shared" si="107"/>
        <v>0.98620689655172411</v>
      </c>
      <c r="L1112">
        <f t="shared" si="108"/>
        <v>71.5</v>
      </c>
    </row>
    <row r="1113" spans="1:12" x14ac:dyDescent="0.25">
      <c r="A1113" t="s">
        <v>8219</v>
      </c>
      <c r="B1113">
        <v>539</v>
      </c>
      <c r="D1113" t="s">
        <v>8221</v>
      </c>
      <c r="E1113">
        <v>3</v>
      </c>
      <c r="G1113">
        <f t="shared" si="104"/>
        <v>271</v>
      </c>
      <c r="H1113">
        <f t="shared" si="109"/>
        <v>271</v>
      </c>
      <c r="I1113">
        <f t="shared" si="105"/>
        <v>3</v>
      </c>
      <c r="J1113">
        <f t="shared" si="106"/>
        <v>539</v>
      </c>
      <c r="K1113" s="16">
        <f t="shared" si="107"/>
        <v>0.98892988929889303</v>
      </c>
      <c r="L1113">
        <f t="shared" si="108"/>
        <v>268</v>
      </c>
    </row>
    <row r="1114" spans="1:12" x14ac:dyDescent="0.25">
      <c r="A1114" t="s">
        <v>8219</v>
      </c>
      <c r="B1114">
        <v>498</v>
      </c>
      <c r="D1114" t="s">
        <v>8221</v>
      </c>
      <c r="E1114">
        <v>7</v>
      </c>
      <c r="G1114">
        <f t="shared" si="104"/>
        <v>252.5</v>
      </c>
      <c r="H1114">
        <f t="shared" si="109"/>
        <v>252.5</v>
      </c>
      <c r="I1114">
        <f t="shared" si="105"/>
        <v>7</v>
      </c>
      <c r="J1114">
        <f t="shared" si="106"/>
        <v>498</v>
      </c>
      <c r="K1114" s="16">
        <f t="shared" si="107"/>
        <v>0.97227722772277225</v>
      </c>
      <c r="L1114">
        <f t="shared" si="108"/>
        <v>245.5</v>
      </c>
    </row>
    <row r="1115" spans="1:12" x14ac:dyDescent="0.25">
      <c r="A1115" t="s">
        <v>8219</v>
      </c>
      <c r="B1115">
        <v>1113</v>
      </c>
      <c r="D1115" t="s">
        <v>8221</v>
      </c>
      <c r="E1115">
        <v>9</v>
      </c>
      <c r="G1115">
        <f t="shared" si="104"/>
        <v>561</v>
      </c>
      <c r="H1115">
        <f t="shared" si="109"/>
        <v>561</v>
      </c>
      <c r="I1115">
        <f t="shared" si="105"/>
        <v>9</v>
      </c>
      <c r="J1115">
        <f t="shared" si="106"/>
        <v>1113</v>
      </c>
      <c r="K1115" s="16">
        <f t="shared" si="107"/>
        <v>0.98395721925133695</v>
      </c>
      <c r="L1115">
        <f t="shared" si="108"/>
        <v>552</v>
      </c>
    </row>
    <row r="1116" spans="1:12" x14ac:dyDescent="0.25">
      <c r="A1116" t="s">
        <v>8219</v>
      </c>
      <c r="B1116">
        <v>988</v>
      </c>
      <c r="D1116" t="s">
        <v>8221</v>
      </c>
      <c r="E1116">
        <v>20</v>
      </c>
      <c r="G1116">
        <f t="shared" si="104"/>
        <v>504</v>
      </c>
      <c r="H1116">
        <f t="shared" si="109"/>
        <v>504</v>
      </c>
      <c r="I1116">
        <f t="shared" si="105"/>
        <v>20</v>
      </c>
      <c r="J1116">
        <f t="shared" si="106"/>
        <v>988</v>
      </c>
      <c r="K1116" s="16">
        <f t="shared" si="107"/>
        <v>0.96031746031746035</v>
      </c>
      <c r="L1116">
        <f t="shared" si="108"/>
        <v>484</v>
      </c>
    </row>
    <row r="1117" spans="1:12" x14ac:dyDescent="0.25">
      <c r="A1117" t="s">
        <v>8219</v>
      </c>
      <c r="B1117">
        <v>391</v>
      </c>
      <c r="D1117" t="s">
        <v>8221</v>
      </c>
      <c r="E1117">
        <v>6</v>
      </c>
      <c r="G1117">
        <f t="shared" si="104"/>
        <v>198.5</v>
      </c>
      <c r="H1117">
        <f t="shared" si="109"/>
        <v>198.5</v>
      </c>
      <c r="I1117">
        <f t="shared" si="105"/>
        <v>6</v>
      </c>
      <c r="J1117">
        <f t="shared" si="106"/>
        <v>391</v>
      </c>
      <c r="K1117" s="16">
        <f t="shared" si="107"/>
        <v>0.96977329974811088</v>
      </c>
      <c r="L1117">
        <f t="shared" si="108"/>
        <v>192.5</v>
      </c>
    </row>
    <row r="1118" spans="1:12" x14ac:dyDescent="0.25">
      <c r="A1118" t="s">
        <v>8219</v>
      </c>
      <c r="B1118">
        <v>28</v>
      </c>
      <c r="D1118" t="s">
        <v>8221</v>
      </c>
      <c r="E1118">
        <v>13</v>
      </c>
      <c r="G1118">
        <f t="shared" si="104"/>
        <v>20.5</v>
      </c>
      <c r="H1118">
        <f t="shared" si="109"/>
        <v>20.5</v>
      </c>
      <c r="I1118">
        <f t="shared" si="105"/>
        <v>13</v>
      </c>
      <c r="J1118">
        <f t="shared" si="106"/>
        <v>28</v>
      </c>
      <c r="K1118" s="16">
        <f t="shared" si="107"/>
        <v>0.36585365853658536</v>
      </c>
      <c r="L1118">
        <f t="shared" si="108"/>
        <v>7.5</v>
      </c>
    </row>
    <row r="1119" spans="1:12" x14ac:dyDescent="0.25">
      <c r="A1119" t="s">
        <v>8219</v>
      </c>
      <c r="B1119">
        <v>147</v>
      </c>
      <c r="D1119" t="s">
        <v>8221</v>
      </c>
      <c r="E1119">
        <v>1</v>
      </c>
      <c r="G1119">
        <f t="shared" si="104"/>
        <v>74</v>
      </c>
      <c r="H1119">
        <f t="shared" si="109"/>
        <v>74</v>
      </c>
      <c r="I1119">
        <f t="shared" si="105"/>
        <v>1</v>
      </c>
      <c r="J1119">
        <f t="shared" si="106"/>
        <v>147</v>
      </c>
      <c r="K1119" s="16">
        <f t="shared" si="107"/>
        <v>0.98648648648648651</v>
      </c>
      <c r="L1119">
        <f t="shared" si="108"/>
        <v>73</v>
      </c>
    </row>
    <row r="1120" spans="1:12" x14ac:dyDescent="0.25">
      <c r="A1120" t="s">
        <v>8219</v>
      </c>
      <c r="B1120">
        <v>680</v>
      </c>
      <c r="D1120" t="s">
        <v>8221</v>
      </c>
      <c r="E1120">
        <v>202</v>
      </c>
      <c r="G1120">
        <f t="shared" si="104"/>
        <v>441</v>
      </c>
      <c r="H1120">
        <f t="shared" si="109"/>
        <v>441</v>
      </c>
      <c r="I1120">
        <f t="shared" si="105"/>
        <v>202</v>
      </c>
      <c r="J1120">
        <f t="shared" si="106"/>
        <v>680</v>
      </c>
      <c r="K1120" s="16">
        <f t="shared" si="107"/>
        <v>0.54195011337868482</v>
      </c>
      <c r="L1120">
        <f t="shared" si="108"/>
        <v>239</v>
      </c>
    </row>
    <row r="1121" spans="1:12" x14ac:dyDescent="0.25">
      <c r="A1121" t="s">
        <v>8219</v>
      </c>
      <c r="B1121">
        <v>983</v>
      </c>
      <c r="D1121" t="s">
        <v>8221</v>
      </c>
      <c r="E1121">
        <v>0</v>
      </c>
      <c r="G1121">
        <f t="shared" si="104"/>
        <v>491.5</v>
      </c>
      <c r="H1121">
        <f t="shared" si="109"/>
        <v>491.5</v>
      </c>
      <c r="I1121">
        <f t="shared" si="105"/>
        <v>0</v>
      </c>
      <c r="J1121">
        <f t="shared" si="106"/>
        <v>983</v>
      </c>
      <c r="K1121" s="16">
        <f t="shared" si="107"/>
        <v>1</v>
      </c>
      <c r="L1121">
        <f t="shared" si="108"/>
        <v>491.5</v>
      </c>
    </row>
    <row r="1122" spans="1:12" x14ac:dyDescent="0.25">
      <c r="A1122" t="s">
        <v>8219</v>
      </c>
      <c r="B1122">
        <v>79</v>
      </c>
      <c r="D1122" t="s">
        <v>8221</v>
      </c>
      <c r="E1122">
        <v>1</v>
      </c>
      <c r="G1122">
        <f t="shared" si="104"/>
        <v>40</v>
      </c>
      <c r="H1122">
        <f t="shared" si="109"/>
        <v>40</v>
      </c>
      <c r="I1122">
        <f t="shared" si="105"/>
        <v>1</v>
      </c>
      <c r="J1122">
        <f t="shared" si="106"/>
        <v>79</v>
      </c>
      <c r="K1122" s="16">
        <f t="shared" si="107"/>
        <v>0.97499999999999998</v>
      </c>
      <c r="L1122">
        <f t="shared" si="108"/>
        <v>39</v>
      </c>
    </row>
    <row r="1123" spans="1:12" x14ac:dyDescent="0.25">
      <c r="A1123" t="s">
        <v>8219</v>
      </c>
      <c r="B1123">
        <v>426</v>
      </c>
      <c r="D1123" t="s">
        <v>8221</v>
      </c>
      <c r="E1123">
        <v>0</v>
      </c>
      <c r="G1123">
        <f t="shared" si="104"/>
        <v>213</v>
      </c>
      <c r="H1123">
        <f t="shared" si="109"/>
        <v>213</v>
      </c>
      <c r="I1123">
        <f t="shared" si="105"/>
        <v>0</v>
      </c>
      <c r="J1123">
        <f t="shared" si="106"/>
        <v>426</v>
      </c>
      <c r="K1123" s="16">
        <f t="shared" si="107"/>
        <v>1</v>
      </c>
      <c r="L1123">
        <f t="shared" si="108"/>
        <v>213</v>
      </c>
    </row>
    <row r="1124" spans="1:12" x14ac:dyDescent="0.25">
      <c r="A1124" t="s">
        <v>8219</v>
      </c>
      <c r="B1124">
        <v>96</v>
      </c>
      <c r="D1124" t="s">
        <v>8221</v>
      </c>
      <c r="E1124">
        <v>2</v>
      </c>
      <c r="G1124">
        <f t="shared" si="104"/>
        <v>49</v>
      </c>
      <c r="H1124">
        <f t="shared" si="109"/>
        <v>49</v>
      </c>
      <c r="I1124">
        <f t="shared" si="105"/>
        <v>2</v>
      </c>
      <c r="J1124">
        <f t="shared" si="106"/>
        <v>96</v>
      </c>
      <c r="K1124" s="16">
        <f t="shared" si="107"/>
        <v>0.95918367346938771</v>
      </c>
      <c r="L1124">
        <f t="shared" si="108"/>
        <v>47</v>
      </c>
    </row>
    <row r="1125" spans="1:12" x14ac:dyDescent="0.25">
      <c r="A1125" t="s">
        <v>8219</v>
      </c>
      <c r="B1125">
        <v>163</v>
      </c>
      <c r="D1125" t="s">
        <v>8221</v>
      </c>
      <c r="E1125">
        <v>13</v>
      </c>
      <c r="G1125">
        <f t="shared" si="104"/>
        <v>88</v>
      </c>
      <c r="H1125">
        <f t="shared" si="109"/>
        <v>88</v>
      </c>
      <c r="I1125">
        <f t="shared" si="105"/>
        <v>13</v>
      </c>
      <c r="J1125">
        <f t="shared" si="106"/>
        <v>163</v>
      </c>
      <c r="K1125" s="16">
        <f t="shared" si="107"/>
        <v>0.85227272727272729</v>
      </c>
      <c r="L1125">
        <f t="shared" si="108"/>
        <v>75</v>
      </c>
    </row>
    <row r="1126" spans="1:12" x14ac:dyDescent="0.25">
      <c r="A1126" t="s">
        <v>8219</v>
      </c>
      <c r="B1126">
        <v>2525</v>
      </c>
      <c r="D1126" t="s">
        <v>8221</v>
      </c>
      <c r="E1126">
        <v>9</v>
      </c>
      <c r="G1126">
        <f t="shared" si="104"/>
        <v>1267</v>
      </c>
      <c r="H1126">
        <f t="shared" si="109"/>
        <v>1267</v>
      </c>
      <c r="I1126">
        <f t="shared" si="105"/>
        <v>9</v>
      </c>
      <c r="J1126">
        <f t="shared" si="106"/>
        <v>2525</v>
      </c>
      <c r="K1126" s="16">
        <f t="shared" si="107"/>
        <v>0.99289660615627462</v>
      </c>
      <c r="L1126">
        <f t="shared" si="108"/>
        <v>1258</v>
      </c>
    </row>
    <row r="1127" spans="1:12" x14ac:dyDescent="0.25">
      <c r="A1127" t="s">
        <v>8219</v>
      </c>
      <c r="B1127">
        <v>2035</v>
      </c>
      <c r="D1127" t="s">
        <v>8221</v>
      </c>
      <c r="E1127">
        <v>2</v>
      </c>
      <c r="G1127">
        <f t="shared" si="104"/>
        <v>1018.5</v>
      </c>
      <c r="H1127">
        <f t="shared" si="109"/>
        <v>1018.5</v>
      </c>
      <c r="I1127">
        <f t="shared" si="105"/>
        <v>2</v>
      </c>
      <c r="J1127">
        <f t="shared" si="106"/>
        <v>2035</v>
      </c>
      <c r="K1127" s="16">
        <f t="shared" si="107"/>
        <v>0.99803632793323516</v>
      </c>
      <c r="L1127">
        <f t="shared" si="108"/>
        <v>1016.5</v>
      </c>
    </row>
    <row r="1128" spans="1:12" x14ac:dyDescent="0.25">
      <c r="A1128" t="s">
        <v>8219</v>
      </c>
      <c r="B1128">
        <v>290</v>
      </c>
      <c r="D1128" t="s">
        <v>8221</v>
      </c>
      <c r="E1128">
        <v>0</v>
      </c>
      <c r="G1128">
        <f t="shared" si="104"/>
        <v>145</v>
      </c>
      <c r="H1128">
        <f t="shared" si="109"/>
        <v>145</v>
      </c>
      <c r="I1128">
        <f t="shared" si="105"/>
        <v>0</v>
      </c>
      <c r="J1128">
        <f t="shared" si="106"/>
        <v>290</v>
      </c>
      <c r="K1128" s="16">
        <f t="shared" si="107"/>
        <v>1</v>
      </c>
      <c r="L1128">
        <f t="shared" si="108"/>
        <v>145</v>
      </c>
    </row>
    <row r="1129" spans="1:12" x14ac:dyDescent="0.25">
      <c r="A1129" t="s">
        <v>8219</v>
      </c>
      <c r="B1129">
        <v>1980</v>
      </c>
      <c r="D1129" t="s">
        <v>8221</v>
      </c>
      <c r="E1129">
        <v>35</v>
      </c>
      <c r="G1129">
        <f t="shared" si="104"/>
        <v>1007.5</v>
      </c>
      <c r="H1129">
        <f t="shared" si="109"/>
        <v>1007.5</v>
      </c>
      <c r="I1129">
        <f t="shared" si="105"/>
        <v>35</v>
      </c>
      <c r="J1129">
        <f t="shared" si="106"/>
        <v>1980</v>
      </c>
      <c r="K1129" s="16">
        <f t="shared" si="107"/>
        <v>0.9652605459057072</v>
      </c>
      <c r="L1129">
        <f t="shared" si="108"/>
        <v>972.5</v>
      </c>
    </row>
    <row r="1130" spans="1:12" x14ac:dyDescent="0.25">
      <c r="A1130" t="s">
        <v>8219</v>
      </c>
      <c r="B1130">
        <v>57</v>
      </c>
      <c r="D1130" t="s">
        <v>8221</v>
      </c>
      <c r="E1130">
        <v>2</v>
      </c>
      <c r="G1130">
        <f t="shared" si="104"/>
        <v>29.5</v>
      </c>
      <c r="H1130">
        <f t="shared" si="109"/>
        <v>29.5</v>
      </c>
      <c r="I1130">
        <f t="shared" si="105"/>
        <v>2</v>
      </c>
      <c r="J1130">
        <f t="shared" si="106"/>
        <v>57</v>
      </c>
      <c r="K1130" s="16">
        <f t="shared" si="107"/>
        <v>0.93220338983050843</v>
      </c>
      <c r="L1130">
        <f t="shared" si="108"/>
        <v>27.5</v>
      </c>
    </row>
    <row r="1131" spans="1:12" x14ac:dyDescent="0.25">
      <c r="A1131" t="s">
        <v>8219</v>
      </c>
      <c r="B1131">
        <v>380</v>
      </c>
      <c r="D1131" t="s">
        <v>8221</v>
      </c>
      <c r="E1131">
        <v>3</v>
      </c>
      <c r="G1131">
        <f t="shared" si="104"/>
        <v>191.5</v>
      </c>
      <c r="H1131">
        <f t="shared" si="109"/>
        <v>191.5</v>
      </c>
      <c r="I1131">
        <f t="shared" si="105"/>
        <v>3</v>
      </c>
      <c r="J1131">
        <f t="shared" si="106"/>
        <v>380</v>
      </c>
      <c r="K1131" s="16">
        <f t="shared" si="107"/>
        <v>0.98433420365535251</v>
      </c>
      <c r="L1131">
        <f t="shared" si="108"/>
        <v>188.5</v>
      </c>
    </row>
    <row r="1132" spans="1:12" x14ac:dyDescent="0.25">
      <c r="A1132" t="s">
        <v>8219</v>
      </c>
      <c r="B1132">
        <v>128</v>
      </c>
      <c r="D1132" t="s">
        <v>8221</v>
      </c>
      <c r="E1132">
        <v>0</v>
      </c>
      <c r="G1132">
        <f t="shared" si="104"/>
        <v>64</v>
      </c>
      <c r="H1132">
        <f t="shared" si="109"/>
        <v>64</v>
      </c>
      <c r="I1132">
        <f t="shared" si="105"/>
        <v>0</v>
      </c>
      <c r="J1132">
        <f t="shared" si="106"/>
        <v>128</v>
      </c>
      <c r="K1132" s="16">
        <f t="shared" si="107"/>
        <v>1</v>
      </c>
      <c r="L1132">
        <f t="shared" si="108"/>
        <v>64</v>
      </c>
    </row>
    <row r="1133" spans="1:12" x14ac:dyDescent="0.25">
      <c r="A1133" t="s">
        <v>8219</v>
      </c>
      <c r="B1133">
        <v>180</v>
      </c>
      <c r="D1133" t="s">
        <v>8221</v>
      </c>
      <c r="E1133">
        <v>1</v>
      </c>
      <c r="G1133">
        <f t="shared" si="104"/>
        <v>90.5</v>
      </c>
      <c r="H1133">
        <f t="shared" si="109"/>
        <v>90.5</v>
      </c>
      <c r="I1133">
        <f t="shared" si="105"/>
        <v>1</v>
      </c>
      <c r="J1133">
        <f t="shared" si="106"/>
        <v>180</v>
      </c>
      <c r="K1133" s="16">
        <f t="shared" si="107"/>
        <v>0.98895027624309395</v>
      </c>
      <c r="L1133">
        <f t="shared" si="108"/>
        <v>89.5</v>
      </c>
    </row>
    <row r="1134" spans="1:12" x14ac:dyDescent="0.25">
      <c r="A1134" t="s">
        <v>8219</v>
      </c>
      <c r="B1134">
        <v>571</v>
      </c>
      <c r="D1134" t="s">
        <v>8221</v>
      </c>
      <c r="E1134">
        <v>0</v>
      </c>
      <c r="G1134">
        <f t="shared" si="104"/>
        <v>285.5</v>
      </c>
      <c r="H1134">
        <f t="shared" si="109"/>
        <v>285.5</v>
      </c>
      <c r="I1134">
        <f t="shared" si="105"/>
        <v>0</v>
      </c>
      <c r="J1134">
        <f t="shared" si="106"/>
        <v>571</v>
      </c>
      <c r="K1134" s="16">
        <f t="shared" si="107"/>
        <v>1</v>
      </c>
      <c r="L1134">
        <f t="shared" si="108"/>
        <v>285.5</v>
      </c>
    </row>
    <row r="1135" spans="1:12" x14ac:dyDescent="0.25">
      <c r="A1135" t="s">
        <v>8219</v>
      </c>
      <c r="B1135">
        <v>480</v>
      </c>
      <c r="D1135" t="s">
        <v>8221</v>
      </c>
      <c r="E1135">
        <v>0</v>
      </c>
      <c r="G1135">
        <f t="shared" si="104"/>
        <v>240</v>
      </c>
      <c r="H1135">
        <f t="shared" si="109"/>
        <v>240</v>
      </c>
      <c r="I1135">
        <f t="shared" si="105"/>
        <v>0</v>
      </c>
      <c r="J1135">
        <f t="shared" si="106"/>
        <v>480</v>
      </c>
      <c r="K1135" s="16">
        <f t="shared" si="107"/>
        <v>1</v>
      </c>
      <c r="L1135">
        <f t="shared" si="108"/>
        <v>240</v>
      </c>
    </row>
    <row r="1136" spans="1:12" x14ac:dyDescent="0.25">
      <c r="A1136" t="s">
        <v>8219</v>
      </c>
      <c r="B1136">
        <v>249</v>
      </c>
      <c r="D1136" t="s">
        <v>8221</v>
      </c>
      <c r="E1136">
        <v>3</v>
      </c>
      <c r="G1136">
        <f t="shared" si="104"/>
        <v>126</v>
      </c>
      <c r="H1136">
        <f t="shared" si="109"/>
        <v>126</v>
      </c>
      <c r="I1136">
        <f t="shared" si="105"/>
        <v>3</v>
      </c>
      <c r="J1136">
        <f t="shared" si="106"/>
        <v>249</v>
      </c>
      <c r="K1136" s="16">
        <f t="shared" si="107"/>
        <v>0.97619047619047616</v>
      </c>
      <c r="L1136">
        <f t="shared" si="108"/>
        <v>123</v>
      </c>
    </row>
    <row r="1137" spans="1:12" x14ac:dyDescent="0.25">
      <c r="A1137" t="s">
        <v>8219</v>
      </c>
      <c r="B1137">
        <v>84</v>
      </c>
      <c r="D1137" t="s">
        <v>8221</v>
      </c>
      <c r="E1137">
        <v>11</v>
      </c>
      <c r="G1137">
        <f t="shared" si="104"/>
        <v>47.5</v>
      </c>
      <c r="H1137">
        <f t="shared" si="109"/>
        <v>47.5</v>
      </c>
      <c r="I1137">
        <f t="shared" si="105"/>
        <v>11</v>
      </c>
      <c r="J1137">
        <f t="shared" si="106"/>
        <v>84</v>
      </c>
      <c r="K1137" s="16">
        <f t="shared" si="107"/>
        <v>0.76842105263157889</v>
      </c>
      <c r="L1137">
        <f t="shared" si="108"/>
        <v>36.5</v>
      </c>
    </row>
    <row r="1138" spans="1:12" x14ac:dyDescent="0.25">
      <c r="A1138" t="s">
        <v>8219</v>
      </c>
      <c r="B1138">
        <v>197</v>
      </c>
      <c r="D1138" t="s">
        <v>8221</v>
      </c>
      <c r="E1138">
        <v>6</v>
      </c>
      <c r="G1138">
        <f t="shared" si="104"/>
        <v>101.5</v>
      </c>
      <c r="H1138">
        <f t="shared" si="109"/>
        <v>101.5</v>
      </c>
      <c r="I1138">
        <f t="shared" si="105"/>
        <v>6</v>
      </c>
      <c r="J1138">
        <f t="shared" si="106"/>
        <v>197</v>
      </c>
      <c r="K1138" s="16">
        <f t="shared" si="107"/>
        <v>0.94088669950738912</v>
      </c>
      <c r="L1138">
        <f t="shared" si="108"/>
        <v>95.5</v>
      </c>
    </row>
    <row r="1139" spans="1:12" x14ac:dyDescent="0.25">
      <c r="A1139" t="s">
        <v>8219</v>
      </c>
      <c r="B1139">
        <v>271</v>
      </c>
      <c r="D1139" t="s">
        <v>8221</v>
      </c>
      <c r="E1139">
        <v>0</v>
      </c>
      <c r="G1139">
        <f t="shared" si="104"/>
        <v>135.5</v>
      </c>
      <c r="H1139">
        <f t="shared" si="109"/>
        <v>135.5</v>
      </c>
      <c r="I1139">
        <f t="shared" si="105"/>
        <v>0</v>
      </c>
      <c r="J1139">
        <f t="shared" si="106"/>
        <v>271</v>
      </c>
      <c r="K1139" s="16">
        <f t="shared" si="107"/>
        <v>1</v>
      </c>
      <c r="L1139">
        <f t="shared" si="108"/>
        <v>135.5</v>
      </c>
    </row>
    <row r="1140" spans="1:12" x14ac:dyDescent="0.25">
      <c r="A1140" t="s">
        <v>8219</v>
      </c>
      <c r="B1140">
        <v>50</v>
      </c>
      <c r="D1140" t="s">
        <v>8221</v>
      </c>
      <c r="E1140">
        <v>67</v>
      </c>
      <c r="G1140">
        <f t="shared" si="104"/>
        <v>58.5</v>
      </c>
      <c r="H1140">
        <f t="shared" si="109"/>
        <v>58.5</v>
      </c>
      <c r="I1140">
        <f t="shared" si="105"/>
        <v>50</v>
      </c>
      <c r="J1140">
        <f t="shared" si="106"/>
        <v>67</v>
      </c>
      <c r="K1140" s="16">
        <f t="shared" si="107"/>
        <v>-0.14529914529914531</v>
      </c>
      <c r="L1140">
        <f t="shared" si="108"/>
        <v>8.5</v>
      </c>
    </row>
    <row r="1141" spans="1:12" x14ac:dyDescent="0.25">
      <c r="A1141" t="s">
        <v>8219</v>
      </c>
      <c r="B1141">
        <v>169</v>
      </c>
      <c r="D1141" t="s">
        <v>8221</v>
      </c>
      <c r="E1141">
        <v>23</v>
      </c>
      <c r="G1141">
        <f t="shared" si="104"/>
        <v>96</v>
      </c>
      <c r="H1141">
        <f t="shared" si="109"/>
        <v>96</v>
      </c>
      <c r="I1141">
        <f t="shared" si="105"/>
        <v>23</v>
      </c>
      <c r="J1141">
        <f t="shared" si="106"/>
        <v>169</v>
      </c>
      <c r="K1141" s="16">
        <f t="shared" si="107"/>
        <v>0.76041666666666663</v>
      </c>
      <c r="L1141">
        <f t="shared" si="108"/>
        <v>73</v>
      </c>
    </row>
    <row r="1142" spans="1:12" x14ac:dyDescent="0.25">
      <c r="A1142" t="s">
        <v>8219</v>
      </c>
      <c r="B1142">
        <v>205</v>
      </c>
      <c r="D1142" t="s">
        <v>8221</v>
      </c>
      <c r="E1142">
        <v>72</v>
      </c>
      <c r="G1142">
        <f t="shared" si="104"/>
        <v>138.5</v>
      </c>
      <c r="H1142">
        <f t="shared" si="109"/>
        <v>138.5</v>
      </c>
      <c r="I1142">
        <f t="shared" si="105"/>
        <v>72</v>
      </c>
      <c r="J1142">
        <f t="shared" si="106"/>
        <v>205</v>
      </c>
      <c r="K1142" s="16">
        <f t="shared" si="107"/>
        <v>0.48014440433212996</v>
      </c>
      <c r="L1142">
        <f t="shared" si="108"/>
        <v>66.5</v>
      </c>
    </row>
    <row r="1143" spans="1:12" x14ac:dyDescent="0.25">
      <c r="A1143" t="s">
        <v>8219</v>
      </c>
      <c r="B1143">
        <v>206</v>
      </c>
      <c r="D1143" t="s">
        <v>8221</v>
      </c>
      <c r="E1143">
        <v>2</v>
      </c>
      <c r="G1143">
        <f t="shared" si="104"/>
        <v>104</v>
      </c>
      <c r="H1143">
        <f t="shared" si="109"/>
        <v>104</v>
      </c>
      <c r="I1143">
        <f t="shared" si="105"/>
        <v>2</v>
      </c>
      <c r="J1143">
        <f t="shared" si="106"/>
        <v>206</v>
      </c>
      <c r="K1143" s="16">
        <f t="shared" si="107"/>
        <v>0.98076923076923073</v>
      </c>
      <c r="L1143">
        <f t="shared" si="108"/>
        <v>102</v>
      </c>
    </row>
    <row r="1144" spans="1:12" x14ac:dyDescent="0.25">
      <c r="A1144" t="s">
        <v>8219</v>
      </c>
      <c r="B1144">
        <v>84</v>
      </c>
      <c r="D1144" t="s">
        <v>8221</v>
      </c>
      <c r="E1144">
        <v>15</v>
      </c>
      <c r="G1144">
        <f t="shared" si="104"/>
        <v>49.5</v>
      </c>
      <c r="H1144">
        <f t="shared" si="109"/>
        <v>49.5</v>
      </c>
      <c r="I1144">
        <f t="shared" si="105"/>
        <v>15</v>
      </c>
      <c r="J1144">
        <f t="shared" si="106"/>
        <v>84</v>
      </c>
      <c r="K1144" s="16">
        <f t="shared" si="107"/>
        <v>0.69696969696969702</v>
      </c>
      <c r="L1144">
        <f t="shared" si="108"/>
        <v>34.5</v>
      </c>
    </row>
    <row r="1145" spans="1:12" x14ac:dyDescent="0.25">
      <c r="A1145" t="s">
        <v>8219</v>
      </c>
      <c r="B1145">
        <v>210</v>
      </c>
      <c r="D1145" t="s">
        <v>8221</v>
      </c>
      <c r="E1145">
        <v>1</v>
      </c>
      <c r="G1145">
        <f t="shared" si="104"/>
        <v>105.5</v>
      </c>
      <c r="H1145">
        <f t="shared" si="109"/>
        <v>105.5</v>
      </c>
      <c r="I1145">
        <f t="shared" si="105"/>
        <v>1</v>
      </c>
      <c r="J1145">
        <f t="shared" si="106"/>
        <v>210</v>
      </c>
      <c r="K1145" s="16">
        <f t="shared" si="107"/>
        <v>0.99052132701421802</v>
      </c>
      <c r="L1145">
        <f t="shared" si="108"/>
        <v>104.5</v>
      </c>
    </row>
    <row r="1146" spans="1:12" x14ac:dyDescent="0.25">
      <c r="A1146" t="s">
        <v>8219</v>
      </c>
      <c r="B1146">
        <v>181</v>
      </c>
      <c r="D1146" t="s">
        <v>8221</v>
      </c>
      <c r="E1146">
        <v>2</v>
      </c>
      <c r="G1146">
        <f t="shared" si="104"/>
        <v>91.5</v>
      </c>
      <c r="H1146">
        <f t="shared" si="109"/>
        <v>91.5</v>
      </c>
      <c r="I1146">
        <f t="shared" si="105"/>
        <v>2</v>
      </c>
      <c r="J1146">
        <f t="shared" si="106"/>
        <v>181</v>
      </c>
      <c r="K1146" s="16">
        <f t="shared" si="107"/>
        <v>0.97814207650273222</v>
      </c>
      <c r="L1146">
        <f t="shared" si="108"/>
        <v>89.5</v>
      </c>
    </row>
    <row r="1147" spans="1:12" x14ac:dyDescent="0.25">
      <c r="A1147" t="s">
        <v>8219</v>
      </c>
      <c r="B1147">
        <v>60</v>
      </c>
      <c r="D1147" t="s">
        <v>8221</v>
      </c>
      <c r="E1147">
        <v>7</v>
      </c>
      <c r="G1147">
        <f t="shared" si="104"/>
        <v>33.5</v>
      </c>
      <c r="H1147">
        <f t="shared" si="109"/>
        <v>33.5</v>
      </c>
      <c r="I1147">
        <f t="shared" si="105"/>
        <v>7</v>
      </c>
      <c r="J1147">
        <f t="shared" si="106"/>
        <v>60</v>
      </c>
      <c r="K1147" s="16">
        <f t="shared" si="107"/>
        <v>0.79104477611940294</v>
      </c>
      <c r="L1147">
        <f t="shared" si="108"/>
        <v>26.5</v>
      </c>
    </row>
    <row r="1148" spans="1:12" x14ac:dyDescent="0.25">
      <c r="A1148" t="s">
        <v>8219</v>
      </c>
      <c r="B1148">
        <v>445</v>
      </c>
      <c r="D1148" t="s">
        <v>8221</v>
      </c>
      <c r="E1148">
        <v>16</v>
      </c>
      <c r="G1148">
        <f t="shared" si="104"/>
        <v>230.5</v>
      </c>
      <c r="H1148">
        <f t="shared" si="109"/>
        <v>230.5</v>
      </c>
      <c r="I1148">
        <f t="shared" si="105"/>
        <v>16</v>
      </c>
      <c r="J1148">
        <f t="shared" si="106"/>
        <v>445</v>
      </c>
      <c r="K1148" s="16">
        <f t="shared" si="107"/>
        <v>0.93058568329718006</v>
      </c>
      <c r="L1148">
        <f t="shared" si="108"/>
        <v>214.5</v>
      </c>
    </row>
    <row r="1149" spans="1:12" x14ac:dyDescent="0.25">
      <c r="A1149" t="s">
        <v>8219</v>
      </c>
      <c r="B1149">
        <v>17</v>
      </c>
      <c r="D1149" t="s">
        <v>8221</v>
      </c>
      <c r="E1149">
        <v>117</v>
      </c>
      <c r="G1149">
        <f t="shared" si="104"/>
        <v>67</v>
      </c>
      <c r="H1149">
        <f t="shared" si="109"/>
        <v>67</v>
      </c>
      <c r="I1149">
        <f t="shared" si="105"/>
        <v>17</v>
      </c>
      <c r="J1149">
        <f t="shared" si="106"/>
        <v>117</v>
      </c>
      <c r="K1149" s="16">
        <f t="shared" si="107"/>
        <v>-0.74626865671641796</v>
      </c>
      <c r="L1149">
        <f t="shared" si="108"/>
        <v>50</v>
      </c>
    </row>
    <row r="1150" spans="1:12" x14ac:dyDescent="0.25">
      <c r="A1150" t="s">
        <v>8219</v>
      </c>
      <c r="B1150">
        <v>194</v>
      </c>
      <c r="D1150" t="s">
        <v>8221</v>
      </c>
      <c r="E1150">
        <v>2</v>
      </c>
      <c r="G1150">
        <f t="shared" si="104"/>
        <v>98</v>
      </c>
      <c r="H1150">
        <f t="shared" si="109"/>
        <v>98</v>
      </c>
      <c r="I1150">
        <f t="shared" si="105"/>
        <v>2</v>
      </c>
      <c r="J1150">
        <f t="shared" si="106"/>
        <v>194</v>
      </c>
      <c r="K1150" s="16">
        <f t="shared" si="107"/>
        <v>0.97959183673469385</v>
      </c>
      <c r="L1150">
        <f t="shared" si="108"/>
        <v>96</v>
      </c>
    </row>
    <row r="1151" spans="1:12" x14ac:dyDescent="0.25">
      <c r="A1151" t="s">
        <v>8219</v>
      </c>
      <c r="B1151">
        <v>404</v>
      </c>
      <c r="D1151" t="s">
        <v>8221</v>
      </c>
      <c r="E1151">
        <v>7</v>
      </c>
      <c r="G1151">
        <f t="shared" si="104"/>
        <v>205.5</v>
      </c>
      <c r="H1151">
        <f t="shared" si="109"/>
        <v>205.5</v>
      </c>
      <c r="I1151">
        <f t="shared" si="105"/>
        <v>7</v>
      </c>
      <c r="J1151">
        <f t="shared" si="106"/>
        <v>404</v>
      </c>
      <c r="K1151" s="16">
        <f t="shared" si="107"/>
        <v>0.96593673965936744</v>
      </c>
      <c r="L1151">
        <f t="shared" si="108"/>
        <v>198.5</v>
      </c>
    </row>
    <row r="1152" spans="1:12" x14ac:dyDescent="0.25">
      <c r="A1152" t="s">
        <v>8219</v>
      </c>
      <c r="B1152">
        <v>194</v>
      </c>
      <c r="D1152" t="s">
        <v>8221</v>
      </c>
      <c r="E1152">
        <v>3</v>
      </c>
      <c r="G1152">
        <f t="shared" si="104"/>
        <v>98.5</v>
      </c>
      <c r="H1152">
        <f t="shared" si="109"/>
        <v>98.5</v>
      </c>
      <c r="I1152">
        <f t="shared" si="105"/>
        <v>3</v>
      </c>
      <c r="J1152">
        <f t="shared" si="106"/>
        <v>194</v>
      </c>
      <c r="K1152" s="16">
        <f t="shared" si="107"/>
        <v>0.96954314720812185</v>
      </c>
      <c r="L1152">
        <f t="shared" si="108"/>
        <v>95.5</v>
      </c>
    </row>
    <row r="1153" spans="1:12" x14ac:dyDescent="0.25">
      <c r="A1153" t="s">
        <v>8219</v>
      </c>
      <c r="B1153">
        <v>902</v>
      </c>
      <c r="D1153" t="s">
        <v>8221</v>
      </c>
      <c r="E1153">
        <v>20</v>
      </c>
      <c r="G1153">
        <f t="shared" si="104"/>
        <v>461</v>
      </c>
      <c r="H1153">
        <f t="shared" si="109"/>
        <v>461</v>
      </c>
      <c r="I1153">
        <f t="shared" si="105"/>
        <v>20</v>
      </c>
      <c r="J1153">
        <f t="shared" si="106"/>
        <v>902</v>
      </c>
      <c r="K1153" s="16">
        <f t="shared" si="107"/>
        <v>0.95661605206073752</v>
      </c>
      <c r="L1153">
        <f t="shared" si="108"/>
        <v>441</v>
      </c>
    </row>
    <row r="1154" spans="1:12" x14ac:dyDescent="0.25">
      <c r="A1154" t="s">
        <v>8219</v>
      </c>
      <c r="B1154">
        <v>1670</v>
      </c>
      <c r="D1154" t="s">
        <v>8221</v>
      </c>
      <c r="E1154">
        <v>50</v>
      </c>
      <c r="G1154">
        <f t="shared" si="104"/>
        <v>860</v>
      </c>
      <c r="H1154">
        <f t="shared" si="109"/>
        <v>860</v>
      </c>
      <c r="I1154">
        <f t="shared" si="105"/>
        <v>50</v>
      </c>
      <c r="J1154">
        <f t="shared" si="106"/>
        <v>1670</v>
      </c>
      <c r="K1154" s="16">
        <f t="shared" si="107"/>
        <v>0.94186046511627908</v>
      </c>
      <c r="L1154">
        <f t="shared" si="108"/>
        <v>810</v>
      </c>
    </row>
    <row r="1155" spans="1:12" x14ac:dyDescent="0.25">
      <c r="A1155" t="s">
        <v>8219</v>
      </c>
      <c r="B1155">
        <v>1328</v>
      </c>
      <c r="D1155" t="s">
        <v>8221</v>
      </c>
      <c r="E1155">
        <v>2</v>
      </c>
      <c r="G1155">
        <f t="shared" ref="G1155:G1218" si="110">AVERAGE(B1155,E1155)</f>
        <v>665</v>
      </c>
      <c r="H1155">
        <f t="shared" si="109"/>
        <v>665</v>
      </c>
      <c r="I1155">
        <f t="shared" ref="I1155:I1218" si="111">MIN(B1155,E1155)</f>
        <v>2</v>
      </c>
      <c r="J1155">
        <f t="shared" ref="J1155:J1218" si="112">MAX(B1155,E1155)</f>
        <v>1328</v>
      </c>
      <c r="K1155" s="16">
        <f t="shared" ref="K1155:K1218" si="113">(B1155-E1155)/(B1155+E1155)</f>
        <v>0.99699248120300754</v>
      </c>
      <c r="L1155">
        <f t="shared" ref="L1155:L1218" si="114">_xlfn.STDEV.P(B1155,E1155)</f>
        <v>663</v>
      </c>
    </row>
    <row r="1156" spans="1:12" x14ac:dyDescent="0.25">
      <c r="A1156" t="s">
        <v>8219</v>
      </c>
      <c r="B1156">
        <v>944</v>
      </c>
      <c r="D1156" t="s">
        <v>8221</v>
      </c>
      <c r="E1156">
        <v>3</v>
      </c>
      <c r="G1156">
        <f t="shared" si="110"/>
        <v>473.5</v>
      </c>
      <c r="H1156">
        <f t="shared" si="109"/>
        <v>473.5</v>
      </c>
      <c r="I1156">
        <f t="shared" si="111"/>
        <v>3</v>
      </c>
      <c r="J1156">
        <f t="shared" si="112"/>
        <v>944</v>
      </c>
      <c r="K1156" s="16">
        <f t="shared" si="113"/>
        <v>0.99366420274551215</v>
      </c>
      <c r="L1156">
        <f t="shared" si="114"/>
        <v>470.5</v>
      </c>
    </row>
    <row r="1157" spans="1:12" x14ac:dyDescent="0.25">
      <c r="A1157" t="s">
        <v>8219</v>
      </c>
      <c r="B1157">
        <v>147</v>
      </c>
      <c r="D1157" t="s">
        <v>8221</v>
      </c>
      <c r="E1157">
        <v>27</v>
      </c>
      <c r="G1157">
        <f t="shared" si="110"/>
        <v>87</v>
      </c>
      <c r="H1157">
        <f t="shared" si="109"/>
        <v>87</v>
      </c>
      <c r="I1157">
        <f t="shared" si="111"/>
        <v>27</v>
      </c>
      <c r="J1157">
        <f t="shared" si="112"/>
        <v>147</v>
      </c>
      <c r="K1157" s="16">
        <f t="shared" si="113"/>
        <v>0.68965517241379315</v>
      </c>
      <c r="L1157">
        <f t="shared" si="114"/>
        <v>60</v>
      </c>
    </row>
    <row r="1158" spans="1:12" x14ac:dyDescent="0.25">
      <c r="A1158" t="s">
        <v>8219</v>
      </c>
      <c r="B1158">
        <v>99</v>
      </c>
      <c r="D1158" t="s">
        <v>8221</v>
      </c>
      <c r="E1158">
        <v>7</v>
      </c>
      <c r="G1158">
        <f t="shared" si="110"/>
        <v>53</v>
      </c>
      <c r="H1158">
        <f t="shared" si="109"/>
        <v>53</v>
      </c>
      <c r="I1158">
        <f t="shared" si="111"/>
        <v>7</v>
      </c>
      <c r="J1158">
        <f t="shared" si="112"/>
        <v>99</v>
      </c>
      <c r="K1158" s="16">
        <f t="shared" si="113"/>
        <v>0.86792452830188682</v>
      </c>
      <c r="L1158">
        <f t="shared" si="114"/>
        <v>46</v>
      </c>
    </row>
    <row r="1159" spans="1:12" x14ac:dyDescent="0.25">
      <c r="A1159" t="s">
        <v>8219</v>
      </c>
      <c r="B1159">
        <v>79</v>
      </c>
      <c r="D1159" t="s">
        <v>8221</v>
      </c>
      <c r="E1159">
        <v>5</v>
      </c>
      <c r="G1159">
        <f t="shared" si="110"/>
        <v>42</v>
      </c>
      <c r="H1159">
        <f t="shared" si="109"/>
        <v>42</v>
      </c>
      <c r="I1159">
        <f t="shared" si="111"/>
        <v>5</v>
      </c>
      <c r="J1159">
        <f t="shared" si="112"/>
        <v>79</v>
      </c>
      <c r="K1159" s="16">
        <f t="shared" si="113"/>
        <v>0.88095238095238093</v>
      </c>
      <c r="L1159">
        <f t="shared" si="114"/>
        <v>37</v>
      </c>
    </row>
    <row r="1160" spans="1:12" x14ac:dyDescent="0.25">
      <c r="A1160" t="s">
        <v>8219</v>
      </c>
      <c r="B1160">
        <v>75</v>
      </c>
      <c r="D1160" t="s">
        <v>8221</v>
      </c>
      <c r="E1160">
        <v>0</v>
      </c>
      <c r="G1160">
        <f t="shared" si="110"/>
        <v>37.5</v>
      </c>
      <c r="H1160">
        <f t="shared" si="109"/>
        <v>37.5</v>
      </c>
      <c r="I1160">
        <f t="shared" si="111"/>
        <v>0</v>
      </c>
      <c r="J1160">
        <f t="shared" si="112"/>
        <v>75</v>
      </c>
      <c r="K1160" s="16">
        <f t="shared" si="113"/>
        <v>1</v>
      </c>
      <c r="L1160">
        <f t="shared" si="114"/>
        <v>37.5</v>
      </c>
    </row>
    <row r="1161" spans="1:12" x14ac:dyDescent="0.25">
      <c r="A1161" t="s">
        <v>8219</v>
      </c>
      <c r="B1161">
        <v>207</v>
      </c>
      <c r="D1161" t="s">
        <v>8221</v>
      </c>
      <c r="E1161">
        <v>3</v>
      </c>
      <c r="G1161">
        <f t="shared" si="110"/>
        <v>105</v>
      </c>
      <c r="H1161">
        <f t="shared" si="109"/>
        <v>105</v>
      </c>
      <c r="I1161">
        <f t="shared" si="111"/>
        <v>3</v>
      </c>
      <c r="J1161">
        <f t="shared" si="112"/>
        <v>207</v>
      </c>
      <c r="K1161" s="16">
        <f t="shared" si="113"/>
        <v>0.97142857142857142</v>
      </c>
      <c r="L1161">
        <f t="shared" si="114"/>
        <v>102</v>
      </c>
    </row>
    <row r="1162" spans="1:12" x14ac:dyDescent="0.25">
      <c r="A1162" t="s">
        <v>8219</v>
      </c>
      <c r="B1162">
        <v>102</v>
      </c>
      <c r="D1162" t="s">
        <v>8221</v>
      </c>
      <c r="E1162">
        <v>6</v>
      </c>
      <c r="G1162">
        <f t="shared" si="110"/>
        <v>54</v>
      </c>
      <c r="H1162">
        <f t="shared" si="109"/>
        <v>54</v>
      </c>
      <c r="I1162">
        <f t="shared" si="111"/>
        <v>6</v>
      </c>
      <c r="J1162">
        <f t="shared" si="112"/>
        <v>102</v>
      </c>
      <c r="K1162" s="16">
        <f t="shared" si="113"/>
        <v>0.88888888888888884</v>
      </c>
      <c r="L1162">
        <f t="shared" si="114"/>
        <v>48</v>
      </c>
    </row>
    <row r="1163" spans="1:12" x14ac:dyDescent="0.25">
      <c r="A1163" t="s">
        <v>8219</v>
      </c>
      <c r="B1163">
        <v>32</v>
      </c>
      <c r="D1163" t="s">
        <v>8221</v>
      </c>
      <c r="E1163">
        <v>9</v>
      </c>
      <c r="G1163">
        <f t="shared" si="110"/>
        <v>20.5</v>
      </c>
      <c r="H1163">
        <f t="shared" si="109"/>
        <v>20.5</v>
      </c>
      <c r="I1163">
        <f t="shared" si="111"/>
        <v>9</v>
      </c>
      <c r="J1163">
        <f t="shared" si="112"/>
        <v>32</v>
      </c>
      <c r="K1163" s="16">
        <f t="shared" si="113"/>
        <v>0.56097560975609762</v>
      </c>
      <c r="L1163">
        <f t="shared" si="114"/>
        <v>11.5</v>
      </c>
    </row>
    <row r="1164" spans="1:12" x14ac:dyDescent="0.25">
      <c r="A1164" t="s">
        <v>8219</v>
      </c>
      <c r="B1164">
        <v>480</v>
      </c>
      <c r="D1164" t="s">
        <v>8221</v>
      </c>
      <c r="E1164">
        <v>3</v>
      </c>
      <c r="G1164">
        <f t="shared" si="110"/>
        <v>241.5</v>
      </c>
      <c r="H1164">
        <f t="shared" si="109"/>
        <v>241.5</v>
      </c>
      <c r="I1164">
        <f t="shared" si="111"/>
        <v>3</v>
      </c>
      <c r="J1164">
        <f t="shared" si="112"/>
        <v>480</v>
      </c>
      <c r="K1164" s="16">
        <f t="shared" si="113"/>
        <v>0.98757763975155277</v>
      </c>
      <c r="L1164">
        <f t="shared" si="114"/>
        <v>238.5</v>
      </c>
    </row>
    <row r="1165" spans="1:12" x14ac:dyDescent="0.25">
      <c r="A1165" t="s">
        <v>8219</v>
      </c>
      <c r="B1165">
        <v>11</v>
      </c>
      <c r="D1165" t="s">
        <v>8221</v>
      </c>
      <c r="E1165">
        <v>2</v>
      </c>
      <c r="G1165">
        <f t="shared" si="110"/>
        <v>6.5</v>
      </c>
      <c r="H1165">
        <f t="shared" si="109"/>
        <v>6.5</v>
      </c>
      <c r="I1165">
        <f t="shared" si="111"/>
        <v>2</v>
      </c>
      <c r="J1165">
        <f t="shared" si="112"/>
        <v>11</v>
      </c>
      <c r="K1165" s="16">
        <f t="shared" si="113"/>
        <v>0.69230769230769229</v>
      </c>
      <c r="L1165">
        <f t="shared" si="114"/>
        <v>4.5</v>
      </c>
    </row>
    <row r="1166" spans="1:12" x14ac:dyDescent="0.25">
      <c r="A1166" t="s">
        <v>8219</v>
      </c>
      <c r="B1166">
        <v>12</v>
      </c>
      <c r="D1166" t="s">
        <v>8221</v>
      </c>
      <c r="E1166">
        <v>3</v>
      </c>
      <c r="G1166">
        <f t="shared" si="110"/>
        <v>7.5</v>
      </c>
      <c r="H1166">
        <f t="shared" si="109"/>
        <v>7.5</v>
      </c>
      <c r="I1166">
        <f t="shared" si="111"/>
        <v>3</v>
      </c>
      <c r="J1166">
        <f t="shared" si="112"/>
        <v>12</v>
      </c>
      <c r="K1166" s="16">
        <f t="shared" si="113"/>
        <v>0.6</v>
      </c>
      <c r="L1166">
        <f t="shared" si="114"/>
        <v>4.5</v>
      </c>
    </row>
    <row r="1167" spans="1:12" x14ac:dyDescent="0.25">
      <c r="A1167" t="s">
        <v>8219</v>
      </c>
      <c r="B1167">
        <v>48</v>
      </c>
      <c r="D1167" t="s">
        <v>8221</v>
      </c>
      <c r="E1167">
        <v>45</v>
      </c>
      <c r="G1167">
        <f t="shared" si="110"/>
        <v>46.5</v>
      </c>
      <c r="H1167">
        <f t="shared" si="109"/>
        <v>46.5</v>
      </c>
      <c r="I1167">
        <f t="shared" si="111"/>
        <v>45</v>
      </c>
      <c r="J1167">
        <f t="shared" si="112"/>
        <v>48</v>
      </c>
      <c r="K1167" s="16">
        <f t="shared" si="113"/>
        <v>3.2258064516129031E-2</v>
      </c>
      <c r="L1167">
        <f t="shared" si="114"/>
        <v>1.5</v>
      </c>
    </row>
    <row r="1168" spans="1:12" x14ac:dyDescent="0.25">
      <c r="A1168" t="s">
        <v>8219</v>
      </c>
      <c r="B1168">
        <v>59</v>
      </c>
      <c r="D1168" t="s">
        <v>8221</v>
      </c>
      <c r="E1168">
        <v>9</v>
      </c>
      <c r="G1168">
        <f t="shared" si="110"/>
        <v>34</v>
      </c>
      <c r="H1168">
        <f t="shared" si="109"/>
        <v>34</v>
      </c>
      <c r="I1168">
        <f t="shared" si="111"/>
        <v>9</v>
      </c>
      <c r="J1168">
        <f t="shared" si="112"/>
        <v>59</v>
      </c>
      <c r="K1168" s="16">
        <f t="shared" si="113"/>
        <v>0.73529411764705888</v>
      </c>
      <c r="L1168">
        <f t="shared" si="114"/>
        <v>25</v>
      </c>
    </row>
    <row r="1169" spans="1:12" x14ac:dyDescent="0.25">
      <c r="A1169" t="s">
        <v>8219</v>
      </c>
      <c r="B1169">
        <v>79</v>
      </c>
      <c r="D1169" t="s">
        <v>8221</v>
      </c>
      <c r="E1169">
        <v>9</v>
      </c>
      <c r="G1169">
        <f t="shared" si="110"/>
        <v>44</v>
      </c>
      <c r="H1169">
        <f t="shared" si="109"/>
        <v>44</v>
      </c>
      <c r="I1169">
        <f t="shared" si="111"/>
        <v>9</v>
      </c>
      <c r="J1169">
        <f t="shared" si="112"/>
        <v>79</v>
      </c>
      <c r="K1169" s="16">
        <f t="shared" si="113"/>
        <v>0.79545454545454541</v>
      </c>
      <c r="L1169">
        <f t="shared" si="114"/>
        <v>35</v>
      </c>
    </row>
    <row r="1170" spans="1:12" x14ac:dyDescent="0.25">
      <c r="A1170" t="s">
        <v>8219</v>
      </c>
      <c r="B1170">
        <v>14</v>
      </c>
      <c r="D1170" t="s">
        <v>8221</v>
      </c>
      <c r="E1170">
        <v>21</v>
      </c>
      <c r="G1170">
        <f t="shared" si="110"/>
        <v>17.5</v>
      </c>
      <c r="H1170">
        <f t="shared" si="109"/>
        <v>17.5</v>
      </c>
      <c r="I1170">
        <f t="shared" si="111"/>
        <v>14</v>
      </c>
      <c r="J1170">
        <f t="shared" si="112"/>
        <v>21</v>
      </c>
      <c r="K1170" s="16">
        <f t="shared" si="113"/>
        <v>-0.2</v>
      </c>
      <c r="L1170">
        <f t="shared" si="114"/>
        <v>3.5</v>
      </c>
    </row>
    <row r="1171" spans="1:12" x14ac:dyDescent="0.25">
      <c r="A1171" t="s">
        <v>8219</v>
      </c>
      <c r="B1171">
        <v>106</v>
      </c>
      <c r="D1171" t="s">
        <v>8221</v>
      </c>
      <c r="E1171">
        <v>17</v>
      </c>
      <c r="G1171">
        <f t="shared" si="110"/>
        <v>61.5</v>
      </c>
      <c r="H1171">
        <f t="shared" ref="H1171:H1234" si="115">MEDIAN(B1171,E1171)</f>
        <v>61.5</v>
      </c>
      <c r="I1171">
        <f t="shared" si="111"/>
        <v>17</v>
      </c>
      <c r="J1171">
        <f t="shared" si="112"/>
        <v>106</v>
      </c>
      <c r="K1171" s="16">
        <f t="shared" si="113"/>
        <v>0.72357723577235777</v>
      </c>
      <c r="L1171">
        <f t="shared" si="114"/>
        <v>44.5</v>
      </c>
    </row>
    <row r="1172" spans="1:12" x14ac:dyDescent="0.25">
      <c r="A1172" t="s">
        <v>8219</v>
      </c>
      <c r="B1172">
        <v>25</v>
      </c>
      <c r="D1172" t="s">
        <v>8221</v>
      </c>
      <c r="E1172">
        <v>1</v>
      </c>
      <c r="G1172">
        <f t="shared" si="110"/>
        <v>13</v>
      </c>
      <c r="H1172">
        <f t="shared" si="115"/>
        <v>13</v>
      </c>
      <c r="I1172">
        <f t="shared" si="111"/>
        <v>1</v>
      </c>
      <c r="J1172">
        <f t="shared" si="112"/>
        <v>25</v>
      </c>
      <c r="K1172" s="16">
        <f t="shared" si="113"/>
        <v>0.92307692307692313</v>
      </c>
      <c r="L1172">
        <f t="shared" si="114"/>
        <v>12</v>
      </c>
    </row>
    <row r="1173" spans="1:12" x14ac:dyDescent="0.25">
      <c r="A1173" t="s">
        <v>8219</v>
      </c>
      <c r="B1173">
        <v>25</v>
      </c>
      <c r="D1173" t="s">
        <v>8221</v>
      </c>
      <c r="E1173">
        <v>1</v>
      </c>
      <c r="G1173">
        <f t="shared" si="110"/>
        <v>13</v>
      </c>
      <c r="H1173">
        <f t="shared" si="115"/>
        <v>13</v>
      </c>
      <c r="I1173">
        <f t="shared" si="111"/>
        <v>1</v>
      </c>
      <c r="J1173">
        <f t="shared" si="112"/>
        <v>25</v>
      </c>
      <c r="K1173" s="16">
        <f t="shared" si="113"/>
        <v>0.92307692307692313</v>
      </c>
      <c r="L1173">
        <f t="shared" si="114"/>
        <v>12</v>
      </c>
    </row>
    <row r="1174" spans="1:12" x14ac:dyDescent="0.25">
      <c r="A1174" t="s">
        <v>8219</v>
      </c>
      <c r="B1174">
        <v>29</v>
      </c>
      <c r="D1174" t="s">
        <v>8221</v>
      </c>
      <c r="E1174">
        <v>14</v>
      </c>
      <c r="G1174">
        <f t="shared" si="110"/>
        <v>21.5</v>
      </c>
      <c r="H1174">
        <f t="shared" si="115"/>
        <v>21.5</v>
      </c>
      <c r="I1174">
        <f t="shared" si="111"/>
        <v>14</v>
      </c>
      <c r="J1174">
        <f t="shared" si="112"/>
        <v>29</v>
      </c>
      <c r="K1174" s="16">
        <f t="shared" si="113"/>
        <v>0.34883720930232559</v>
      </c>
      <c r="L1174">
        <f t="shared" si="114"/>
        <v>7.5</v>
      </c>
    </row>
    <row r="1175" spans="1:12" x14ac:dyDescent="0.25">
      <c r="A1175" t="s">
        <v>8219</v>
      </c>
      <c r="B1175">
        <v>43</v>
      </c>
      <c r="D1175" t="s">
        <v>8221</v>
      </c>
      <c r="E1175">
        <v>42</v>
      </c>
      <c r="G1175">
        <f t="shared" si="110"/>
        <v>42.5</v>
      </c>
      <c r="H1175">
        <f t="shared" si="115"/>
        <v>42.5</v>
      </c>
      <c r="I1175">
        <f t="shared" si="111"/>
        <v>42</v>
      </c>
      <c r="J1175">
        <f t="shared" si="112"/>
        <v>43</v>
      </c>
      <c r="K1175" s="16">
        <f t="shared" si="113"/>
        <v>1.1764705882352941E-2</v>
      </c>
      <c r="L1175">
        <f t="shared" si="114"/>
        <v>0.5</v>
      </c>
    </row>
    <row r="1176" spans="1:12" x14ac:dyDescent="0.25">
      <c r="A1176" t="s">
        <v>8219</v>
      </c>
      <c r="B1176">
        <v>46</v>
      </c>
      <c r="D1176" t="s">
        <v>8221</v>
      </c>
      <c r="E1176">
        <v>27</v>
      </c>
      <c r="G1176">
        <f t="shared" si="110"/>
        <v>36.5</v>
      </c>
      <c r="H1176">
        <f t="shared" si="115"/>
        <v>36.5</v>
      </c>
      <c r="I1176">
        <f t="shared" si="111"/>
        <v>27</v>
      </c>
      <c r="J1176">
        <f t="shared" si="112"/>
        <v>46</v>
      </c>
      <c r="K1176" s="16">
        <f t="shared" si="113"/>
        <v>0.26027397260273971</v>
      </c>
      <c r="L1176">
        <f t="shared" si="114"/>
        <v>9.5</v>
      </c>
    </row>
    <row r="1177" spans="1:12" x14ac:dyDescent="0.25">
      <c r="A1177" t="s">
        <v>8219</v>
      </c>
      <c r="B1177">
        <v>27</v>
      </c>
      <c r="D1177" t="s">
        <v>8221</v>
      </c>
      <c r="E1177">
        <v>5</v>
      </c>
      <c r="G1177">
        <f t="shared" si="110"/>
        <v>16</v>
      </c>
      <c r="H1177">
        <f t="shared" si="115"/>
        <v>16</v>
      </c>
      <c r="I1177">
        <f t="shared" si="111"/>
        <v>5</v>
      </c>
      <c r="J1177">
        <f t="shared" si="112"/>
        <v>27</v>
      </c>
      <c r="K1177" s="16">
        <f t="shared" si="113"/>
        <v>0.6875</v>
      </c>
      <c r="L1177">
        <f t="shared" si="114"/>
        <v>11</v>
      </c>
    </row>
    <row r="1178" spans="1:12" x14ac:dyDescent="0.25">
      <c r="A1178" t="s">
        <v>8219</v>
      </c>
      <c r="B1178">
        <v>112</v>
      </c>
      <c r="D1178" t="s">
        <v>8221</v>
      </c>
      <c r="E1178">
        <v>13</v>
      </c>
      <c r="G1178">
        <f t="shared" si="110"/>
        <v>62.5</v>
      </c>
      <c r="H1178">
        <f t="shared" si="115"/>
        <v>62.5</v>
      </c>
      <c r="I1178">
        <f t="shared" si="111"/>
        <v>13</v>
      </c>
      <c r="J1178">
        <f t="shared" si="112"/>
        <v>112</v>
      </c>
      <c r="K1178" s="16">
        <f t="shared" si="113"/>
        <v>0.79200000000000004</v>
      </c>
      <c r="L1178">
        <f t="shared" si="114"/>
        <v>49.5</v>
      </c>
    </row>
    <row r="1179" spans="1:12" x14ac:dyDescent="0.25">
      <c r="A1179" t="s">
        <v>8219</v>
      </c>
      <c r="B1179">
        <v>34</v>
      </c>
      <c r="D1179" t="s">
        <v>8221</v>
      </c>
      <c r="E1179">
        <v>12</v>
      </c>
      <c r="G1179">
        <f t="shared" si="110"/>
        <v>23</v>
      </c>
      <c r="H1179">
        <f t="shared" si="115"/>
        <v>23</v>
      </c>
      <c r="I1179">
        <f t="shared" si="111"/>
        <v>12</v>
      </c>
      <c r="J1179">
        <f t="shared" si="112"/>
        <v>34</v>
      </c>
      <c r="K1179" s="16">
        <f t="shared" si="113"/>
        <v>0.47826086956521741</v>
      </c>
      <c r="L1179">
        <f t="shared" si="114"/>
        <v>11</v>
      </c>
    </row>
    <row r="1180" spans="1:12" x14ac:dyDescent="0.25">
      <c r="A1180" t="s">
        <v>8219</v>
      </c>
      <c r="B1180">
        <v>145</v>
      </c>
      <c r="D1180" t="s">
        <v>8221</v>
      </c>
      <c r="E1180">
        <v>90</v>
      </c>
      <c r="G1180">
        <f t="shared" si="110"/>
        <v>117.5</v>
      </c>
      <c r="H1180">
        <f t="shared" si="115"/>
        <v>117.5</v>
      </c>
      <c r="I1180">
        <f t="shared" si="111"/>
        <v>90</v>
      </c>
      <c r="J1180">
        <f t="shared" si="112"/>
        <v>145</v>
      </c>
      <c r="K1180" s="16">
        <f t="shared" si="113"/>
        <v>0.23404255319148937</v>
      </c>
      <c r="L1180">
        <f t="shared" si="114"/>
        <v>27.5</v>
      </c>
    </row>
    <row r="1181" spans="1:12" x14ac:dyDescent="0.25">
      <c r="A1181" t="s">
        <v>8219</v>
      </c>
      <c r="B1181">
        <v>19</v>
      </c>
      <c r="D1181" t="s">
        <v>8221</v>
      </c>
      <c r="E1181">
        <v>2</v>
      </c>
      <c r="G1181">
        <f t="shared" si="110"/>
        <v>10.5</v>
      </c>
      <c r="H1181">
        <f t="shared" si="115"/>
        <v>10.5</v>
      </c>
      <c r="I1181">
        <f t="shared" si="111"/>
        <v>2</v>
      </c>
      <c r="J1181">
        <f t="shared" si="112"/>
        <v>19</v>
      </c>
      <c r="K1181" s="16">
        <f t="shared" si="113"/>
        <v>0.80952380952380953</v>
      </c>
      <c r="L1181">
        <f t="shared" si="114"/>
        <v>8.5</v>
      </c>
    </row>
    <row r="1182" spans="1:12" x14ac:dyDescent="0.25">
      <c r="A1182" t="s">
        <v>8219</v>
      </c>
      <c r="B1182">
        <v>288</v>
      </c>
      <c r="D1182" t="s">
        <v>8221</v>
      </c>
      <c r="E1182">
        <v>5</v>
      </c>
      <c r="G1182">
        <f t="shared" si="110"/>
        <v>146.5</v>
      </c>
      <c r="H1182">
        <f t="shared" si="115"/>
        <v>146.5</v>
      </c>
      <c r="I1182">
        <f t="shared" si="111"/>
        <v>5</v>
      </c>
      <c r="J1182">
        <f t="shared" si="112"/>
        <v>288</v>
      </c>
      <c r="K1182" s="16">
        <f t="shared" si="113"/>
        <v>0.96587030716723554</v>
      </c>
      <c r="L1182">
        <f t="shared" si="114"/>
        <v>141.5</v>
      </c>
    </row>
    <row r="1183" spans="1:12" x14ac:dyDescent="0.25">
      <c r="A1183" t="s">
        <v>8219</v>
      </c>
      <c r="B1183">
        <v>14</v>
      </c>
      <c r="D1183" t="s">
        <v>8221</v>
      </c>
      <c r="E1183">
        <v>31</v>
      </c>
      <c r="G1183">
        <f t="shared" si="110"/>
        <v>22.5</v>
      </c>
      <c r="H1183">
        <f t="shared" si="115"/>
        <v>22.5</v>
      </c>
      <c r="I1183">
        <f t="shared" si="111"/>
        <v>14</v>
      </c>
      <c r="J1183">
        <f t="shared" si="112"/>
        <v>31</v>
      </c>
      <c r="K1183" s="16">
        <f t="shared" si="113"/>
        <v>-0.37777777777777777</v>
      </c>
      <c r="L1183">
        <f t="shared" si="114"/>
        <v>8.5</v>
      </c>
    </row>
    <row r="1184" spans="1:12" x14ac:dyDescent="0.25">
      <c r="A1184" t="s">
        <v>8219</v>
      </c>
      <c r="B1184">
        <v>7</v>
      </c>
      <c r="D1184" t="s">
        <v>8221</v>
      </c>
      <c r="E1184">
        <v>4</v>
      </c>
      <c r="G1184">
        <f t="shared" si="110"/>
        <v>5.5</v>
      </c>
      <c r="H1184">
        <f t="shared" si="115"/>
        <v>5.5</v>
      </c>
      <c r="I1184">
        <f t="shared" si="111"/>
        <v>4</v>
      </c>
      <c r="J1184">
        <f t="shared" si="112"/>
        <v>7</v>
      </c>
      <c r="K1184" s="16">
        <f t="shared" si="113"/>
        <v>0.27272727272727271</v>
      </c>
      <c r="L1184">
        <f t="shared" si="114"/>
        <v>1.5</v>
      </c>
    </row>
    <row r="1185" spans="1:12" x14ac:dyDescent="0.25">
      <c r="A1185" t="s">
        <v>8219</v>
      </c>
      <c r="B1185">
        <v>211</v>
      </c>
      <c r="D1185" t="s">
        <v>8221</v>
      </c>
      <c r="E1185">
        <v>29</v>
      </c>
      <c r="G1185">
        <f t="shared" si="110"/>
        <v>120</v>
      </c>
      <c r="H1185">
        <f t="shared" si="115"/>
        <v>120</v>
      </c>
      <c r="I1185">
        <f t="shared" si="111"/>
        <v>29</v>
      </c>
      <c r="J1185">
        <f t="shared" si="112"/>
        <v>211</v>
      </c>
      <c r="K1185" s="16">
        <f t="shared" si="113"/>
        <v>0.7583333333333333</v>
      </c>
      <c r="L1185">
        <f t="shared" si="114"/>
        <v>91</v>
      </c>
    </row>
    <row r="1186" spans="1:12" x14ac:dyDescent="0.25">
      <c r="A1186" t="s">
        <v>8219</v>
      </c>
      <c r="B1186">
        <v>85</v>
      </c>
      <c r="D1186" t="s">
        <v>8221</v>
      </c>
      <c r="E1186">
        <v>2</v>
      </c>
      <c r="G1186">
        <f t="shared" si="110"/>
        <v>43.5</v>
      </c>
      <c r="H1186">
        <f t="shared" si="115"/>
        <v>43.5</v>
      </c>
      <c r="I1186">
        <f t="shared" si="111"/>
        <v>2</v>
      </c>
      <c r="J1186">
        <f t="shared" si="112"/>
        <v>85</v>
      </c>
      <c r="K1186" s="16">
        <f t="shared" si="113"/>
        <v>0.95402298850574707</v>
      </c>
      <c r="L1186">
        <f t="shared" si="114"/>
        <v>41.5</v>
      </c>
    </row>
    <row r="1187" spans="1:12" x14ac:dyDescent="0.25">
      <c r="A1187" t="s">
        <v>8219</v>
      </c>
      <c r="B1187">
        <v>103</v>
      </c>
      <c r="D1187" t="s">
        <v>8221</v>
      </c>
      <c r="E1187">
        <v>114</v>
      </c>
      <c r="G1187">
        <f t="shared" si="110"/>
        <v>108.5</v>
      </c>
      <c r="H1187">
        <f t="shared" si="115"/>
        <v>108.5</v>
      </c>
      <c r="I1187">
        <f t="shared" si="111"/>
        <v>103</v>
      </c>
      <c r="J1187">
        <f t="shared" si="112"/>
        <v>114</v>
      </c>
      <c r="K1187" s="16">
        <f t="shared" si="113"/>
        <v>-5.0691244239631339E-2</v>
      </c>
      <c r="L1187">
        <f t="shared" si="114"/>
        <v>5.5</v>
      </c>
    </row>
    <row r="1188" spans="1:12" x14ac:dyDescent="0.25">
      <c r="A1188" t="s">
        <v>8219</v>
      </c>
      <c r="B1188">
        <v>113</v>
      </c>
      <c r="D1188" t="s">
        <v>8221</v>
      </c>
      <c r="E1188">
        <v>1</v>
      </c>
      <c r="G1188">
        <f t="shared" si="110"/>
        <v>57</v>
      </c>
      <c r="H1188">
        <f t="shared" si="115"/>
        <v>57</v>
      </c>
      <c r="I1188">
        <f t="shared" si="111"/>
        <v>1</v>
      </c>
      <c r="J1188">
        <f t="shared" si="112"/>
        <v>113</v>
      </c>
      <c r="K1188" s="16">
        <f t="shared" si="113"/>
        <v>0.98245614035087714</v>
      </c>
      <c r="L1188">
        <f t="shared" si="114"/>
        <v>56</v>
      </c>
    </row>
    <row r="1189" spans="1:12" x14ac:dyDescent="0.25">
      <c r="A1189" t="s">
        <v>8219</v>
      </c>
      <c r="B1189">
        <v>167</v>
      </c>
      <c r="D1189" t="s">
        <v>8221</v>
      </c>
      <c r="E1189">
        <v>76</v>
      </c>
      <c r="G1189">
        <f t="shared" si="110"/>
        <v>121.5</v>
      </c>
      <c r="H1189">
        <f t="shared" si="115"/>
        <v>121.5</v>
      </c>
      <c r="I1189">
        <f t="shared" si="111"/>
        <v>76</v>
      </c>
      <c r="J1189">
        <f t="shared" si="112"/>
        <v>167</v>
      </c>
      <c r="K1189" s="16">
        <f t="shared" si="113"/>
        <v>0.37448559670781895</v>
      </c>
      <c r="L1189">
        <f t="shared" si="114"/>
        <v>45.5</v>
      </c>
    </row>
    <row r="1190" spans="1:12" x14ac:dyDescent="0.25">
      <c r="A1190" t="s">
        <v>8219</v>
      </c>
      <c r="B1190">
        <v>73</v>
      </c>
      <c r="D1190" t="s">
        <v>8221</v>
      </c>
      <c r="E1190">
        <v>9</v>
      </c>
      <c r="G1190">
        <f t="shared" si="110"/>
        <v>41</v>
      </c>
      <c r="H1190">
        <f t="shared" si="115"/>
        <v>41</v>
      </c>
      <c r="I1190">
        <f t="shared" si="111"/>
        <v>9</v>
      </c>
      <c r="J1190">
        <f t="shared" si="112"/>
        <v>73</v>
      </c>
      <c r="K1190" s="16">
        <f t="shared" si="113"/>
        <v>0.78048780487804881</v>
      </c>
      <c r="L1190">
        <f t="shared" si="114"/>
        <v>32</v>
      </c>
    </row>
    <row r="1191" spans="1:12" x14ac:dyDescent="0.25">
      <c r="A1191" t="s">
        <v>8219</v>
      </c>
      <c r="B1191">
        <v>75</v>
      </c>
      <c r="D1191" t="s">
        <v>8221</v>
      </c>
      <c r="E1191">
        <v>37</v>
      </c>
      <c r="G1191">
        <f t="shared" si="110"/>
        <v>56</v>
      </c>
      <c r="H1191">
        <f t="shared" si="115"/>
        <v>56</v>
      </c>
      <c r="I1191">
        <f t="shared" si="111"/>
        <v>37</v>
      </c>
      <c r="J1191">
        <f t="shared" si="112"/>
        <v>75</v>
      </c>
      <c r="K1191" s="16">
        <f t="shared" si="113"/>
        <v>0.3392857142857143</v>
      </c>
      <c r="L1191">
        <f t="shared" si="114"/>
        <v>19</v>
      </c>
    </row>
    <row r="1192" spans="1:12" x14ac:dyDescent="0.25">
      <c r="A1192" t="s">
        <v>8219</v>
      </c>
      <c r="B1192">
        <v>614</v>
      </c>
      <c r="D1192" t="s">
        <v>8221</v>
      </c>
      <c r="E1192">
        <v>0</v>
      </c>
      <c r="G1192">
        <f t="shared" si="110"/>
        <v>307</v>
      </c>
      <c r="H1192">
        <f t="shared" si="115"/>
        <v>307</v>
      </c>
      <c r="I1192">
        <f t="shared" si="111"/>
        <v>0</v>
      </c>
      <c r="J1192">
        <f t="shared" si="112"/>
        <v>614</v>
      </c>
      <c r="K1192" s="16">
        <f t="shared" si="113"/>
        <v>1</v>
      </c>
      <c r="L1192">
        <f t="shared" si="114"/>
        <v>307</v>
      </c>
    </row>
    <row r="1193" spans="1:12" x14ac:dyDescent="0.25">
      <c r="A1193" t="s">
        <v>8219</v>
      </c>
      <c r="B1193">
        <v>107</v>
      </c>
      <c r="D1193" t="s">
        <v>8221</v>
      </c>
      <c r="E1193">
        <v>1</v>
      </c>
      <c r="G1193">
        <f t="shared" si="110"/>
        <v>54</v>
      </c>
      <c r="H1193">
        <f t="shared" si="115"/>
        <v>54</v>
      </c>
      <c r="I1193">
        <f t="shared" si="111"/>
        <v>1</v>
      </c>
      <c r="J1193">
        <f t="shared" si="112"/>
        <v>107</v>
      </c>
      <c r="K1193" s="16">
        <f t="shared" si="113"/>
        <v>0.98148148148148151</v>
      </c>
      <c r="L1193">
        <f t="shared" si="114"/>
        <v>53</v>
      </c>
    </row>
    <row r="1194" spans="1:12" x14ac:dyDescent="0.25">
      <c r="A1194" t="s">
        <v>8219</v>
      </c>
      <c r="B1194">
        <v>1224</v>
      </c>
      <c r="D1194" t="s">
        <v>8221</v>
      </c>
      <c r="E1194">
        <v>10</v>
      </c>
      <c r="G1194">
        <f t="shared" si="110"/>
        <v>617</v>
      </c>
      <c r="H1194">
        <f t="shared" si="115"/>
        <v>617</v>
      </c>
      <c r="I1194">
        <f t="shared" si="111"/>
        <v>10</v>
      </c>
      <c r="J1194">
        <f t="shared" si="112"/>
        <v>1224</v>
      </c>
      <c r="K1194" s="16">
        <f t="shared" si="113"/>
        <v>0.98379254457050247</v>
      </c>
      <c r="L1194">
        <f t="shared" si="114"/>
        <v>607</v>
      </c>
    </row>
    <row r="1195" spans="1:12" x14ac:dyDescent="0.25">
      <c r="A1195" t="s">
        <v>8219</v>
      </c>
      <c r="B1195">
        <v>104</v>
      </c>
      <c r="D1195" t="s">
        <v>8221</v>
      </c>
      <c r="E1195">
        <v>1</v>
      </c>
      <c r="G1195">
        <f t="shared" si="110"/>
        <v>52.5</v>
      </c>
      <c r="H1195">
        <f t="shared" si="115"/>
        <v>52.5</v>
      </c>
      <c r="I1195">
        <f t="shared" si="111"/>
        <v>1</v>
      </c>
      <c r="J1195">
        <f t="shared" si="112"/>
        <v>104</v>
      </c>
      <c r="K1195" s="16">
        <f t="shared" si="113"/>
        <v>0.98095238095238091</v>
      </c>
      <c r="L1195">
        <f t="shared" si="114"/>
        <v>51.5</v>
      </c>
    </row>
    <row r="1196" spans="1:12" x14ac:dyDescent="0.25">
      <c r="A1196" t="s">
        <v>8219</v>
      </c>
      <c r="B1196">
        <v>79</v>
      </c>
      <c r="D1196" t="s">
        <v>8221</v>
      </c>
      <c r="E1196">
        <v>2</v>
      </c>
      <c r="G1196">
        <f t="shared" si="110"/>
        <v>40.5</v>
      </c>
      <c r="H1196">
        <f t="shared" si="115"/>
        <v>40.5</v>
      </c>
      <c r="I1196">
        <f t="shared" si="111"/>
        <v>2</v>
      </c>
      <c r="J1196">
        <f t="shared" si="112"/>
        <v>79</v>
      </c>
      <c r="K1196" s="16">
        <f t="shared" si="113"/>
        <v>0.95061728395061729</v>
      </c>
      <c r="L1196">
        <f t="shared" si="114"/>
        <v>38.5</v>
      </c>
    </row>
    <row r="1197" spans="1:12" x14ac:dyDescent="0.25">
      <c r="A1197" t="s">
        <v>8219</v>
      </c>
      <c r="B1197">
        <v>157</v>
      </c>
      <c r="D1197" t="s">
        <v>8221</v>
      </c>
      <c r="E1197">
        <v>1</v>
      </c>
      <c r="G1197">
        <f t="shared" si="110"/>
        <v>79</v>
      </c>
      <c r="H1197">
        <f t="shared" si="115"/>
        <v>79</v>
      </c>
      <c r="I1197">
        <f t="shared" si="111"/>
        <v>1</v>
      </c>
      <c r="J1197">
        <f t="shared" si="112"/>
        <v>157</v>
      </c>
      <c r="K1197" s="16">
        <f t="shared" si="113"/>
        <v>0.98734177215189878</v>
      </c>
      <c r="L1197">
        <f t="shared" si="114"/>
        <v>78</v>
      </c>
    </row>
    <row r="1198" spans="1:12" x14ac:dyDescent="0.25">
      <c r="A1198" t="s">
        <v>8219</v>
      </c>
      <c r="B1198">
        <v>50</v>
      </c>
      <c r="D1198" t="s">
        <v>8221</v>
      </c>
      <c r="E1198">
        <v>10</v>
      </c>
      <c r="G1198">
        <f t="shared" si="110"/>
        <v>30</v>
      </c>
      <c r="H1198">
        <f t="shared" si="115"/>
        <v>30</v>
      </c>
      <c r="I1198">
        <f t="shared" si="111"/>
        <v>10</v>
      </c>
      <c r="J1198">
        <f t="shared" si="112"/>
        <v>50</v>
      </c>
      <c r="K1198" s="16">
        <f t="shared" si="113"/>
        <v>0.66666666666666663</v>
      </c>
      <c r="L1198">
        <f t="shared" si="114"/>
        <v>20</v>
      </c>
    </row>
    <row r="1199" spans="1:12" x14ac:dyDescent="0.25">
      <c r="A1199" t="s">
        <v>8219</v>
      </c>
      <c r="B1199">
        <v>64</v>
      </c>
      <c r="D1199" t="s">
        <v>8221</v>
      </c>
      <c r="E1199">
        <v>9</v>
      </c>
      <c r="G1199">
        <f t="shared" si="110"/>
        <v>36.5</v>
      </c>
      <c r="H1199">
        <f t="shared" si="115"/>
        <v>36.5</v>
      </c>
      <c r="I1199">
        <f t="shared" si="111"/>
        <v>9</v>
      </c>
      <c r="J1199">
        <f t="shared" si="112"/>
        <v>64</v>
      </c>
      <c r="K1199" s="16">
        <f t="shared" si="113"/>
        <v>0.75342465753424659</v>
      </c>
      <c r="L1199">
        <f t="shared" si="114"/>
        <v>27.5</v>
      </c>
    </row>
    <row r="1200" spans="1:12" x14ac:dyDescent="0.25">
      <c r="A1200" t="s">
        <v>8219</v>
      </c>
      <c r="B1200">
        <v>200</v>
      </c>
      <c r="D1200" t="s">
        <v>8221</v>
      </c>
      <c r="E1200">
        <v>19</v>
      </c>
      <c r="G1200">
        <f t="shared" si="110"/>
        <v>109.5</v>
      </c>
      <c r="H1200">
        <f t="shared" si="115"/>
        <v>109.5</v>
      </c>
      <c r="I1200">
        <f t="shared" si="111"/>
        <v>19</v>
      </c>
      <c r="J1200">
        <f t="shared" si="112"/>
        <v>200</v>
      </c>
      <c r="K1200" s="16">
        <f t="shared" si="113"/>
        <v>0.82648401826484019</v>
      </c>
      <c r="L1200">
        <f t="shared" si="114"/>
        <v>90.5</v>
      </c>
    </row>
    <row r="1201" spans="1:12" x14ac:dyDescent="0.25">
      <c r="A1201" t="s">
        <v>8219</v>
      </c>
      <c r="B1201">
        <v>22</v>
      </c>
      <c r="D1201" t="s">
        <v>8221</v>
      </c>
      <c r="E1201">
        <v>0</v>
      </c>
      <c r="G1201">
        <f t="shared" si="110"/>
        <v>11</v>
      </c>
      <c r="H1201">
        <f t="shared" si="115"/>
        <v>11</v>
      </c>
      <c r="I1201">
        <f t="shared" si="111"/>
        <v>0</v>
      </c>
      <c r="J1201">
        <f t="shared" si="112"/>
        <v>22</v>
      </c>
      <c r="K1201" s="16">
        <f t="shared" si="113"/>
        <v>1</v>
      </c>
      <c r="L1201">
        <f t="shared" si="114"/>
        <v>11</v>
      </c>
    </row>
    <row r="1202" spans="1:12" x14ac:dyDescent="0.25">
      <c r="A1202" t="s">
        <v>8219</v>
      </c>
      <c r="B1202">
        <v>163</v>
      </c>
      <c r="D1202" t="s">
        <v>8221</v>
      </c>
      <c r="E1202">
        <v>4</v>
      </c>
      <c r="G1202">
        <f t="shared" si="110"/>
        <v>83.5</v>
      </c>
      <c r="H1202">
        <f t="shared" si="115"/>
        <v>83.5</v>
      </c>
      <c r="I1202">
        <f t="shared" si="111"/>
        <v>4</v>
      </c>
      <c r="J1202">
        <f t="shared" si="112"/>
        <v>163</v>
      </c>
      <c r="K1202" s="16">
        <f t="shared" si="113"/>
        <v>0.95209580838323349</v>
      </c>
      <c r="L1202">
        <f t="shared" si="114"/>
        <v>79.5</v>
      </c>
    </row>
    <row r="1203" spans="1:12" x14ac:dyDescent="0.25">
      <c r="A1203" t="s">
        <v>8219</v>
      </c>
      <c r="B1203">
        <v>77</v>
      </c>
      <c r="D1203" t="s">
        <v>8221</v>
      </c>
      <c r="E1203">
        <v>8</v>
      </c>
      <c r="G1203">
        <f t="shared" si="110"/>
        <v>42.5</v>
      </c>
      <c r="H1203">
        <f t="shared" si="115"/>
        <v>42.5</v>
      </c>
      <c r="I1203">
        <f t="shared" si="111"/>
        <v>8</v>
      </c>
      <c r="J1203">
        <f t="shared" si="112"/>
        <v>77</v>
      </c>
      <c r="K1203" s="16">
        <f t="shared" si="113"/>
        <v>0.81176470588235294</v>
      </c>
      <c r="L1203">
        <f t="shared" si="114"/>
        <v>34.5</v>
      </c>
    </row>
    <row r="1204" spans="1:12" x14ac:dyDescent="0.25">
      <c r="A1204" t="s">
        <v>8219</v>
      </c>
      <c r="B1204">
        <v>89</v>
      </c>
      <c r="D1204" t="s">
        <v>8221</v>
      </c>
      <c r="E1204">
        <v>24</v>
      </c>
      <c r="G1204">
        <f t="shared" si="110"/>
        <v>56.5</v>
      </c>
      <c r="H1204">
        <f t="shared" si="115"/>
        <v>56.5</v>
      </c>
      <c r="I1204">
        <f t="shared" si="111"/>
        <v>24</v>
      </c>
      <c r="J1204">
        <f t="shared" si="112"/>
        <v>89</v>
      </c>
      <c r="K1204" s="16">
        <f t="shared" si="113"/>
        <v>0.5752212389380531</v>
      </c>
      <c r="L1204">
        <f t="shared" si="114"/>
        <v>32.5</v>
      </c>
    </row>
    <row r="1205" spans="1:12" x14ac:dyDescent="0.25">
      <c r="A1205" t="s">
        <v>8219</v>
      </c>
      <c r="B1205">
        <v>3355</v>
      </c>
      <c r="D1205" t="s">
        <v>8221</v>
      </c>
      <c r="E1205">
        <v>0</v>
      </c>
      <c r="G1205">
        <f t="shared" si="110"/>
        <v>1677.5</v>
      </c>
      <c r="H1205">
        <f t="shared" si="115"/>
        <v>1677.5</v>
      </c>
      <c r="I1205">
        <f t="shared" si="111"/>
        <v>0</v>
      </c>
      <c r="J1205">
        <f t="shared" si="112"/>
        <v>3355</v>
      </c>
      <c r="K1205" s="16">
        <f t="shared" si="113"/>
        <v>1</v>
      </c>
      <c r="L1205">
        <f t="shared" si="114"/>
        <v>1677.5</v>
      </c>
    </row>
    <row r="1206" spans="1:12" x14ac:dyDescent="0.25">
      <c r="A1206" t="s">
        <v>8219</v>
      </c>
      <c r="B1206">
        <v>537</v>
      </c>
      <c r="D1206" t="s">
        <v>8221</v>
      </c>
      <c r="E1206">
        <v>39</v>
      </c>
      <c r="G1206">
        <f t="shared" si="110"/>
        <v>288</v>
      </c>
      <c r="H1206">
        <f t="shared" si="115"/>
        <v>288</v>
      </c>
      <c r="I1206">
        <f t="shared" si="111"/>
        <v>39</v>
      </c>
      <c r="J1206">
        <f t="shared" si="112"/>
        <v>537</v>
      </c>
      <c r="K1206" s="16">
        <f t="shared" si="113"/>
        <v>0.86458333333333337</v>
      </c>
      <c r="L1206">
        <f t="shared" si="114"/>
        <v>249</v>
      </c>
    </row>
    <row r="1207" spans="1:12" x14ac:dyDescent="0.25">
      <c r="A1207" t="s">
        <v>8219</v>
      </c>
      <c r="B1207">
        <v>125</v>
      </c>
      <c r="D1207" t="s">
        <v>8221</v>
      </c>
      <c r="E1207">
        <v>6</v>
      </c>
      <c r="G1207">
        <f t="shared" si="110"/>
        <v>65.5</v>
      </c>
      <c r="H1207">
        <f t="shared" si="115"/>
        <v>65.5</v>
      </c>
      <c r="I1207">
        <f t="shared" si="111"/>
        <v>6</v>
      </c>
      <c r="J1207">
        <f t="shared" si="112"/>
        <v>125</v>
      </c>
      <c r="K1207" s="16">
        <f t="shared" si="113"/>
        <v>0.90839694656488545</v>
      </c>
      <c r="L1207">
        <f t="shared" si="114"/>
        <v>59.5</v>
      </c>
    </row>
    <row r="1208" spans="1:12" x14ac:dyDescent="0.25">
      <c r="A1208" t="s">
        <v>8219</v>
      </c>
      <c r="B1208">
        <v>163</v>
      </c>
      <c r="D1208" t="s">
        <v>8221</v>
      </c>
      <c r="E1208">
        <v>4</v>
      </c>
      <c r="G1208">
        <f t="shared" si="110"/>
        <v>83.5</v>
      </c>
      <c r="H1208">
        <f t="shared" si="115"/>
        <v>83.5</v>
      </c>
      <c r="I1208">
        <f t="shared" si="111"/>
        <v>4</v>
      </c>
      <c r="J1208">
        <f t="shared" si="112"/>
        <v>163</v>
      </c>
      <c r="K1208" s="16">
        <f t="shared" si="113"/>
        <v>0.95209580838323349</v>
      </c>
      <c r="L1208">
        <f t="shared" si="114"/>
        <v>79.5</v>
      </c>
    </row>
    <row r="1209" spans="1:12" x14ac:dyDescent="0.25">
      <c r="A1209" t="s">
        <v>8219</v>
      </c>
      <c r="B1209">
        <v>283</v>
      </c>
      <c r="D1209" t="s">
        <v>8221</v>
      </c>
      <c r="E1209">
        <v>3</v>
      </c>
      <c r="G1209">
        <f t="shared" si="110"/>
        <v>143</v>
      </c>
      <c r="H1209">
        <f t="shared" si="115"/>
        <v>143</v>
      </c>
      <c r="I1209">
        <f t="shared" si="111"/>
        <v>3</v>
      </c>
      <c r="J1209">
        <f t="shared" si="112"/>
        <v>283</v>
      </c>
      <c r="K1209" s="16">
        <f t="shared" si="113"/>
        <v>0.97902097902097907</v>
      </c>
      <c r="L1209">
        <f t="shared" si="114"/>
        <v>140</v>
      </c>
    </row>
    <row r="1210" spans="1:12" x14ac:dyDescent="0.25">
      <c r="A1210" t="s">
        <v>8219</v>
      </c>
      <c r="B1210">
        <v>352</v>
      </c>
      <c r="D1210" t="s">
        <v>8221</v>
      </c>
      <c r="E1210">
        <v>53</v>
      </c>
      <c r="G1210">
        <f t="shared" si="110"/>
        <v>202.5</v>
      </c>
      <c r="H1210">
        <f t="shared" si="115"/>
        <v>202.5</v>
      </c>
      <c r="I1210">
        <f t="shared" si="111"/>
        <v>53</v>
      </c>
      <c r="J1210">
        <f t="shared" si="112"/>
        <v>352</v>
      </c>
      <c r="K1210" s="16">
        <f t="shared" si="113"/>
        <v>0.7382716049382716</v>
      </c>
      <c r="L1210">
        <f t="shared" si="114"/>
        <v>149.5</v>
      </c>
    </row>
    <row r="1211" spans="1:12" x14ac:dyDescent="0.25">
      <c r="A1211" t="s">
        <v>8219</v>
      </c>
      <c r="B1211">
        <v>94</v>
      </c>
      <c r="D1211" t="s">
        <v>8221</v>
      </c>
      <c r="E1211">
        <v>1</v>
      </c>
      <c r="G1211">
        <f t="shared" si="110"/>
        <v>47.5</v>
      </c>
      <c r="H1211">
        <f t="shared" si="115"/>
        <v>47.5</v>
      </c>
      <c r="I1211">
        <f t="shared" si="111"/>
        <v>1</v>
      </c>
      <c r="J1211">
        <f t="shared" si="112"/>
        <v>94</v>
      </c>
      <c r="K1211" s="16">
        <f t="shared" si="113"/>
        <v>0.97894736842105268</v>
      </c>
      <c r="L1211">
        <f t="shared" si="114"/>
        <v>46.5</v>
      </c>
    </row>
    <row r="1212" spans="1:12" x14ac:dyDescent="0.25">
      <c r="A1212" t="s">
        <v>8219</v>
      </c>
      <c r="B1212">
        <v>67</v>
      </c>
      <c r="D1212" t="s">
        <v>8221</v>
      </c>
      <c r="E1212">
        <v>2</v>
      </c>
      <c r="G1212">
        <f t="shared" si="110"/>
        <v>34.5</v>
      </c>
      <c r="H1212">
        <f t="shared" si="115"/>
        <v>34.5</v>
      </c>
      <c r="I1212">
        <f t="shared" si="111"/>
        <v>2</v>
      </c>
      <c r="J1212">
        <f t="shared" si="112"/>
        <v>67</v>
      </c>
      <c r="K1212" s="16">
        <f t="shared" si="113"/>
        <v>0.94202898550724634</v>
      </c>
      <c r="L1212">
        <f t="shared" si="114"/>
        <v>32.5</v>
      </c>
    </row>
    <row r="1213" spans="1:12" x14ac:dyDescent="0.25">
      <c r="A1213" t="s">
        <v>8219</v>
      </c>
      <c r="B1213">
        <v>221</v>
      </c>
      <c r="D1213" t="s">
        <v>8221</v>
      </c>
      <c r="E1213">
        <v>25</v>
      </c>
      <c r="G1213">
        <f t="shared" si="110"/>
        <v>123</v>
      </c>
      <c r="H1213">
        <f t="shared" si="115"/>
        <v>123</v>
      </c>
      <c r="I1213">
        <f t="shared" si="111"/>
        <v>25</v>
      </c>
      <c r="J1213">
        <f t="shared" si="112"/>
        <v>221</v>
      </c>
      <c r="K1213" s="16">
        <f t="shared" si="113"/>
        <v>0.7967479674796748</v>
      </c>
      <c r="L1213">
        <f t="shared" si="114"/>
        <v>98</v>
      </c>
    </row>
    <row r="1214" spans="1:12" x14ac:dyDescent="0.25">
      <c r="A1214" t="s">
        <v>8219</v>
      </c>
      <c r="B1214">
        <v>2165</v>
      </c>
      <c r="D1214" t="s">
        <v>8221</v>
      </c>
      <c r="E1214">
        <v>6</v>
      </c>
      <c r="G1214">
        <f t="shared" si="110"/>
        <v>1085.5</v>
      </c>
      <c r="H1214">
        <f t="shared" si="115"/>
        <v>1085.5</v>
      </c>
      <c r="I1214">
        <f t="shared" si="111"/>
        <v>6</v>
      </c>
      <c r="J1214">
        <f t="shared" si="112"/>
        <v>2165</v>
      </c>
      <c r="K1214" s="16">
        <f t="shared" si="113"/>
        <v>0.99447259327498849</v>
      </c>
      <c r="L1214">
        <f t="shared" si="114"/>
        <v>1079.5</v>
      </c>
    </row>
    <row r="1215" spans="1:12" x14ac:dyDescent="0.25">
      <c r="A1215" t="s">
        <v>8219</v>
      </c>
      <c r="B1215">
        <v>179</v>
      </c>
      <c r="D1215" t="s">
        <v>8221</v>
      </c>
      <c r="E1215">
        <v>0</v>
      </c>
      <c r="G1215">
        <f t="shared" si="110"/>
        <v>89.5</v>
      </c>
      <c r="H1215">
        <f t="shared" si="115"/>
        <v>89.5</v>
      </c>
      <c r="I1215">
        <f t="shared" si="111"/>
        <v>0</v>
      </c>
      <c r="J1215">
        <f t="shared" si="112"/>
        <v>179</v>
      </c>
      <c r="K1215" s="16">
        <f t="shared" si="113"/>
        <v>1</v>
      </c>
      <c r="L1215">
        <f t="shared" si="114"/>
        <v>89.5</v>
      </c>
    </row>
    <row r="1216" spans="1:12" x14ac:dyDescent="0.25">
      <c r="A1216" t="s">
        <v>8219</v>
      </c>
      <c r="B1216">
        <v>123</v>
      </c>
      <c r="D1216" t="s">
        <v>8221</v>
      </c>
      <c r="E1216">
        <v>12</v>
      </c>
      <c r="G1216">
        <f t="shared" si="110"/>
        <v>67.5</v>
      </c>
      <c r="H1216">
        <f t="shared" si="115"/>
        <v>67.5</v>
      </c>
      <c r="I1216">
        <f t="shared" si="111"/>
        <v>12</v>
      </c>
      <c r="J1216">
        <f t="shared" si="112"/>
        <v>123</v>
      </c>
      <c r="K1216" s="16">
        <f t="shared" si="113"/>
        <v>0.82222222222222219</v>
      </c>
      <c r="L1216">
        <f t="shared" si="114"/>
        <v>55.5</v>
      </c>
    </row>
    <row r="1217" spans="1:12" x14ac:dyDescent="0.25">
      <c r="A1217" t="s">
        <v>8219</v>
      </c>
      <c r="B1217">
        <v>1104</v>
      </c>
      <c r="D1217" t="s">
        <v>8221</v>
      </c>
      <c r="E1217">
        <v>0</v>
      </c>
      <c r="G1217">
        <f t="shared" si="110"/>
        <v>552</v>
      </c>
      <c r="H1217">
        <f t="shared" si="115"/>
        <v>552</v>
      </c>
      <c r="I1217">
        <f t="shared" si="111"/>
        <v>0</v>
      </c>
      <c r="J1217">
        <f t="shared" si="112"/>
        <v>1104</v>
      </c>
      <c r="K1217" s="16">
        <f t="shared" si="113"/>
        <v>1</v>
      </c>
      <c r="L1217">
        <f t="shared" si="114"/>
        <v>552</v>
      </c>
    </row>
    <row r="1218" spans="1:12" x14ac:dyDescent="0.25">
      <c r="A1218" t="s">
        <v>8219</v>
      </c>
      <c r="B1218">
        <v>403</v>
      </c>
      <c r="D1218" t="s">
        <v>8221</v>
      </c>
      <c r="E1218">
        <v>36</v>
      </c>
      <c r="G1218">
        <f t="shared" si="110"/>
        <v>219.5</v>
      </c>
      <c r="H1218">
        <f t="shared" si="115"/>
        <v>219.5</v>
      </c>
      <c r="I1218">
        <f t="shared" si="111"/>
        <v>36</v>
      </c>
      <c r="J1218">
        <f t="shared" si="112"/>
        <v>403</v>
      </c>
      <c r="K1218" s="16">
        <f t="shared" si="113"/>
        <v>0.83599088838268798</v>
      </c>
      <c r="L1218">
        <f t="shared" si="114"/>
        <v>183.5</v>
      </c>
    </row>
    <row r="1219" spans="1:12" x14ac:dyDescent="0.25">
      <c r="A1219" t="s">
        <v>8219</v>
      </c>
      <c r="B1219">
        <v>109</v>
      </c>
      <c r="D1219" t="s">
        <v>8221</v>
      </c>
      <c r="E1219">
        <v>0</v>
      </c>
      <c r="G1219">
        <f t="shared" ref="G1219:G1282" si="116">AVERAGE(B1219,E1219)</f>
        <v>54.5</v>
      </c>
      <c r="H1219">
        <f t="shared" si="115"/>
        <v>54.5</v>
      </c>
      <c r="I1219">
        <f t="shared" ref="I1219:I1282" si="117">MIN(B1219,E1219)</f>
        <v>0</v>
      </c>
      <c r="J1219">
        <f t="shared" ref="J1219:J1282" si="118">MAX(B1219,E1219)</f>
        <v>109</v>
      </c>
      <c r="K1219" s="16">
        <f t="shared" ref="K1219:K1282" si="119">(B1219-E1219)/(B1219+E1219)</f>
        <v>1</v>
      </c>
      <c r="L1219">
        <f t="shared" ref="L1219:L1282" si="120">_xlfn.STDEV.P(B1219,E1219)</f>
        <v>54.5</v>
      </c>
    </row>
    <row r="1220" spans="1:12" x14ac:dyDescent="0.25">
      <c r="A1220" t="s">
        <v>8219</v>
      </c>
      <c r="B1220">
        <v>372</v>
      </c>
      <c r="D1220" t="s">
        <v>8221</v>
      </c>
      <c r="E1220">
        <v>2</v>
      </c>
      <c r="G1220">
        <f t="shared" si="116"/>
        <v>187</v>
      </c>
      <c r="H1220">
        <f t="shared" si="115"/>
        <v>187</v>
      </c>
      <c r="I1220">
        <f t="shared" si="117"/>
        <v>2</v>
      </c>
      <c r="J1220">
        <f t="shared" si="118"/>
        <v>372</v>
      </c>
      <c r="K1220" s="16">
        <f t="shared" si="119"/>
        <v>0.98930481283422456</v>
      </c>
      <c r="L1220">
        <f t="shared" si="120"/>
        <v>185</v>
      </c>
    </row>
    <row r="1221" spans="1:12" x14ac:dyDescent="0.25">
      <c r="A1221" t="s">
        <v>8219</v>
      </c>
      <c r="B1221">
        <v>311</v>
      </c>
      <c r="D1221" t="s">
        <v>8221</v>
      </c>
      <c r="E1221">
        <v>1</v>
      </c>
      <c r="G1221">
        <f t="shared" si="116"/>
        <v>156</v>
      </c>
      <c r="H1221">
        <f t="shared" si="115"/>
        <v>156</v>
      </c>
      <c r="I1221">
        <f t="shared" si="117"/>
        <v>1</v>
      </c>
      <c r="J1221">
        <f t="shared" si="118"/>
        <v>311</v>
      </c>
      <c r="K1221" s="16">
        <f t="shared" si="119"/>
        <v>0.99358974358974361</v>
      </c>
      <c r="L1221">
        <f t="shared" si="120"/>
        <v>155</v>
      </c>
    </row>
    <row r="1222" spans="1:12" x14ac:dyDescent="0.25">
      <c r="A1222" t="s">
        <v>8219</v>
      </c>
      <c r="B1222">
        <v>61</v>
      </c>
      <c r="D1222" t="s">
        <v>8221</v>
      </c>
      <c r="E1222">
        <v>59</v>
      </c>
      <c r="G1222">
        <f t="shared" si="116"/>
        <v>60</v>
      </c>
      <c r="H1222">
        <f t="shared" si="115"/>
        <v>60</v>
      </c>
      <c r="I1222">
        <f t="shared" si="117"/>
        <v>59</v>
      </c>
      <c r="J1222">
        <f t="shared" si="118"/>
        <v>61</v>
      </c>
      <c r="K1222" s="16">
        <f t="shared" si="119"/>
        <v>1.6666666666666666E-2</v>
      </c>
      <c r="L1222">
        <f t="shared" si="120"/>
        <v>1</v>
      </c>
    </row>
    <row r="1223" spans="1:12" x14ac:dyDescent="0.25">
      <c r="A1223" t="s">
        <v>8219</v>
      </c>
      <c r="B1223">
        <v>115</v>
      </c>
      <c r="D1223" t="s">
        <v>8221</v>
      </c>
      <c r="E1223">
        <v>1</v>
      </c>
      <c r="G1223">
        <f t="shared" si="116"/>
        <v>58</v>
      </c>
      <c r="H1223">
        <f t="shared" si="115"/>
        <v>58</v>
      </c>
      <c r="I1223">
        <f t="shared" si="117"/>
        <v>1</v>
      </c>
      <c r="J1223">
        <f t="shared" si="118"/>
        <v>115</v>
      </c>
      <c r="K1223" s="16">
        <f t="shared" si="119"/>
        <v>0.98275862068965514</v>
      </c>
      <c r="L1223">
        <f t="shared" si="120"/>
        <v>57</v>
      </c>
    </row>
    <row r="1224" spans="1:12" x14ac:dyDescent="0.25">
      <c r="A1224" t="s">
        <v>8219</v>
      </c>
      <c r="B1224">
        <v>111</v>
      </c>
      <c r="D1224" t="s">
        <v>8221</v>
      </c>
      <c r="E1224">
        <v>31</v>
      </c>
      <c r="G1224">
        <f t="shared" si="116"/>
        <v>71</v>
      </c>
      <c r="H1224">
        <f t="shared" si="115"/>
        <v>71</v>
      </c>
      <c r="I1224">
        <f t="shared" si="117"/>
        <v>31</v>
      </c>
      <c r="J1224">
        <f t="shared" si="118"/>
        <v>111</v>
      </c>
      <c r="K1224" s="16">
        <f t="shared" si="119"/>
        <v>0.56338028169014087</v>
      </c>
      <c r="L1224">
        <f t="shared" si="120"/>
        <v>40</v>
      </c>
    </row>
    <row r="1225" spans="1:12" x14ac:dyDescent="0.25">
      <c r="A1225" t="s">
        <v>8219</v>
      </c>
      <c r="B1225">
        <v>337</v>
      </c>
      <c r="D1225" t="s">
        <v>8221</v>
      </c>
      <c r="E1225">
        <v>18</v>
      </c>
      <c r="G1225">
        <f t="shared" si="116"/>
        <v>177.5</v>
      </c>
      <c r="H1225">
        <f t="shared" si="115"/>
        <v>177.5</v>
      </c>
      <c r="I1225">
        <f t="shared" si="117"/>
        <v>18</v>
      </c>
      <c r="J1225">
        <f t="shared" si="118"/>
        <v>337</v>
      </c>
      <c r="K1225" s="16">
        <f t="shared" si="119"/>
        <v>0.89859154929577467</v>
      </c>
      <c r="L1225">
        <f t="shared" si="120"/>
        <v>159.5</v>
      </c>
    </row>
    <row r="1226" spans="1:12" x14ac:dyDescent="0.25">
      <c r="A1226" t="s">
        <v>8219</v>
      </c>
      <c r="B1226">
        <v>9</v>
      </c>
      <c r="D1226" t="s">
        <v>8221</v>
      </c>
      <c r="E1226">
        <v>10</v>
      </c>
      <c r="G1226">
        <f t="shared" si="116"/>
        <v>9.5</v>
      </c>
      <c r="H1226">
        <f t="shared" si="115"/>
        <v>9.5</v>
      </c>
      <c r="I1226">
        <f t="shared" si="117"/>
        <v>9</v>
      </c>
      <c r="J1226">
        <f t="shared" si="118"/>
        <v>10</v>
      </c>
      <c r="K1226" s="16">
        <f t="shared" si="119"/>
        <v>-5.2631578947368418E-2</v>
      </c>
      <c r="L1226">
        <f t="shared" si="120"/>
        <v>0.5</v>
      </c>
    </row>
    <row r="1227" spans="1:12" x14ac:dyDescent="0.25">
      <c r="A1227" t="s">
        <v>8219</v>
      </c>
      <c r="B1227">
        <v>120</v>
      </c>
      <c r="D1227" t="s">
        <v>8221</v>
      </c>
      <c r="E1227">
        <v>0</v>
      </c>
      <c r="G1227">
        <f t="shared" si="116"/>
        <v>60</v>
      </c>
      <c r="H1227">
        <f t="shared" si="115"/>
        <v>60</v>
      </c>
      <c r="I1227">
        <f t="shared" si="117"/>
        <v>0</v>
      </c>
      <c r="J1227">
        <f t="shared" si="118"/>
        <v>120</v>
      </c>
      <c r="K1227" s="16">
        <f t="shared" si="119"/>
        <v>1</v>
      </c>
      <c r="L1227">
        <f t="shared" si="120"/>
        <v>60</v>
      </c>
    </row>
    <row r="1228" spans="1:12" x14ac:dyDescent="0.25">
      <c r="A1228" t="s">
        <v>8219</v>
      </c>
      <c r="B1228">
        <v>102</v>
      </c>
      <c r="D1228" t="s">
        <v>8221</v>
      </c>
      <c r="E1228">
        <v>14</v>
      </c>
      <c r="G1228">
        <f t="shared" si="116"/>
        <v>58</v>
      </c>
      <c r="H1228">
        <f t="shared" si="115"/>
        <v>58</v>
      </c>
      <c r="I1228">
        <f t="shared" si="117"/>
        <v>14</v>
      </c>
      <c r="J1228">
        <f t="shared" si="118"/>
        <v>102</v>
      </c>
      <c r="K1228" s="16">
        <f t="shared" si="119"/>
        <v>0.75862068965517238</v>
      </c>
      <c r="L1228">
        <f t="shared" si="120"/>
        <v>44</v>
      </c>
    </row>
    <row r="1229" spans="1:12" x14ac:dyDescent="0.25">
      <c r="A1229" t="s">
        <v>8219</v>
      </c>
      <c r="B1229">
        <v>186</v>
      </c>
      <c r="D1229" t="s">
        <v>8221</v>
      </c>
      <c r="E1229">
        <v>2</v>
      </c>
      <c r="G1229">
        <f t="shared" si="116"/>
        <v>94</v>
      </c>
      <c r="H1229">
        <f t="shared" si="115"/>
        <v>94</v>
      </c>
      <c r="I1229">
        <f t="shared" si="117"/>
        <v>2</v>
      </c>
      <c r="J1229">
        <f t="shared" si="118"/>
        <v>186</v>
      </c>
      <c r="K1229" s="16">
        <f t="shared" si="119"/>
        <v>0.97872340425531912</v>
      </c>
      <c r="L1229">
        <f t="shared" si="120"/>
        <v>92</v>
      </c>
    </row>
    <row r="1230" spans="1:12" x14ac:dyDescent="0.25">
      <c r="A1230" t="s">
        <v>8219</v>
      </c>
      <c r="B1230">
        <v>15</v>
      </c>
      <c r="D1230" t="s">
        <v>8221</v>
      </c>
      <c r="E1230">
        <v>1</v>
      </c>
      <c r="G1230">
        <f t="shared" si="116"/>
        <v>8</v>
      </c>
      <c r="H1230">
        <f t="shared" si="115"/>
        <v>8</v>
      </c>
      <c r="I1230">
        <f t="shared" si="117"/>
        <v>1</v>
      </c>
      <c r="J1230">
        <f t="shared" si="118"/>
        <v>15</v>
      </c>
      <c r="K1230" s="16">
        <f t="shared" si="119"/>
        <v>0.875</v>
      </c>
      <c r="L1230">
        <f t="shared" si="120"/>
        <v>7</v>
      </c>
    </row>
    <row r="1231" spans="1:12" x14ac:dyDescent="0.25">
      <c r="A1231" t="s">
        <v>8219</v>
      </c>
      <c r="B1231">
        <v>67</v>
      </c>
      <c r="D1231" t="s">
        <v>8221</v>
      </c>
      <c r="E1231">
        <v>3</v>
      </c>
      <c r="G1231">
        <f t="shared" si="116"/>
        <v>35</v>
      </c>
      <c r="H1231">
        <f t="shared" si="115"/>
        <v>35</v>
      </c>
      <c r="I1231">
        <f t="shared" si="117"/>
        <v>3</v>
      </c>
      <c r="J1231">
        <f t="shared" si="118"/>
        <v>67</v>
      </c>
      <c r="K1231" s="16">
        <f t="shared" si="119"/>
        <v>0.91428571428571426</v>
      </c>
      <c r="L1231">
        <f t="shared" si="120"/>
        <v>32</v>
      </c>
    </row>
    <row r="1232" spans="1:12" x14ac:dyDescent="0.25">
      <c r="A1232" t="s">
        <v>8219</v>
      </c>
      <c r="B1232">
        <v>130</v>
      </c>
      <c r="D1232" t="s">
        <v>8221</v>
      </c>
      <c r="E1232">
        <v>0</v>
      </c>
      <c r="G1232">
        <f t="shared" si="116"/>
        <v>65</v>
      </c>
      <c r="H1232">
        <f t="shared" si="115"/>
        <v>65</v>
      </c>
      <c r="I1232">
        <f t="shared" si="117"/>
        <v>0</v>
      </c>
      <c r="J1232">
        <f t="shared" si="118"/>
        <v>130</v>
      </c>
      <c r="K1232" s="16">
        <f t="shared" si="119"/>
        <v>1</v>
      </c>
      <c r="L1232">
        <f t="shared" si="120"/>
        <v>65</v>
      </c>
    </row>
    <row r="1233" spans="1:12" x14ac:dyDescent="0.25">
      <c r="A1233" t="s">
        <v>8219</v>
      </c>
      <c r="B1233">
        <v>16</v>
      </c>
      <c r="D1233" t="s">
        <v>8221</v>
      </c>
      <c r="E1233">
        <v>2</v>
      </c>
      <c r="G1233">
        <f t="shared" si="116"/>
        <v>9</v>
      </c>
      <c r="H1233">
        <f t="shared" si="115"/>
        <v>9</v>
      </c>
      <c r="I1233">
        <f t="shared" si="117"/>
        <v>2</v>
      </c>
      <c r="J1233">
        <f t="shared" si="118"/>
        <v>16</v>
      </c>
      <c r="K1233" s="16">
        <f t="shared" si="119"/>
        <v>0.77777777777777779</v>
      </c>
      <c r="L1233">
        <f t="shared" si="120"/>
        <v>7</v>
      </c>
    </row>
    <row r="1234" spans="1:12" x14ac:dyDescent="0.25">
      <c r="A1234" t="s">
        <v>8219</v>
      </c>
      <c r="B1234">
        <v>67</v>
      </c>
      <c r="D1234" t="s">
        <v>8221</v>
      </c>
      <c r="E1234">
        <v>0</v>
      </c>
      <c r="G1234">
        <f t="shared" si="116"/>
        <v>33.5</v>
      </c>
      <c r="H1234">
        <f t="shared" si="115"/>
        <v>33.5</v>
      </c>
      <c r="I1234">
        <f t="shared" si="117"/>
        <v>0</v>
      </c>
      <c r="J1234">
        <f t="shared" si="118"/>
        <v>67</v>
      </c>
      <c r="K1234" s="16">
        <f t="shared" si="119"/>
        <v>1</v>
      </c>
      <c r="L1234">
        <f t="shared" si="120"/>
        <v>33.5</v>
      </c>
    </row>
    <row r="1235" spans="1:12" x14ac:dyDescent="0.25">
      <c r="A1235" t="s">
        <v>8219</v>
      </c>
      <c r="B1235">
        <v>124</v>
      </c>
      <c r="D1235" t="s">
        <v>8221</v>
      </c>
      <c r="E1235">
        <v>12</v>
      </c>
      <c r="G1235">
        <f t="shared" si="116"/>
        <v>68</v>
      </c>
      <c r="H1235">
        <f t="shared" ref="H1235:H1298" si="121">MEDIAN(B1235,E1235)</f>
        <v>68</v>
      </c>
      <c r="I1235">
        <f t="shared" si="117"/>
        <v>12</v>
      </c>
      <c r="J1235">
        <f t="shared" si="118"/>
        <v>124</v>
      </c>
      <c r="K1235" s="16">
        <f t="shared" si="119"/>
        <v>0.82352941176470584</v>
      </c>
      <c r="L1235">
        <f t="shared" si="120"/>
        <v>56</v>
      </c>
    </row>
    <row r="1236" spans="1:12" x14ac:dyDescent="0.25">
      <c r="A1236" t="s">
        <v>8219</v>
      </c>
      <c r="B1236">
        <v>80</v>
      </c>
      <c r="D1236" t="s">
        <v>8221</v>
      </c>
      <c r="E1236">
        <v>1</v>
      </c>
      <c r="G1236">
        <f t="shared" si="116"/>
        <v>40.5</v>
      </c>
      <c r="H1236">
        <f t="shared" si="121"/>
        <v>40.5</v>
      </c>
      <c r="I1236">
        <f t="shared" si="117"/>
        <v>1</v>
      </c>
      <c r="J1236">
        <f t="shared" si="118"/>
        <v>80</v>
      </c>
      <c r="K1236" s="16">
        <f t="shared" si="119"/>
        <v>0.97530864197530864</v>
      </c>
      <c r="L1236">
        <f t="shared" si="120"/>
        <v>39.5</v>
      </c>
    </row>
    <row r="1237" spans="1:12" x14ac:dyDescent="0.25">
      <c r="A1237" t="s">
        <v>8219</v>
      </c>
      <c r="B1237">
        <v>282</v>
      </c>
      <c r="D1237" t="s">
        <v>8221</v>
      </c>
      <c r="E1237">
        <v>8</v>
      </c>
      <c r="G1237">
        <f t="shared" si="116"/>
        <v>145</v>
      </c>
      <c r="H1237">
        <f t="shared" si="121"/>
        <v>145</v>
      </c>
      <c r="I1237">
        <f t="shared" si="117"/>
        <v>8</v>
      </c>
      <c r="J1237">
        <f t="shared" si="118"/>
        <v>282</v>
      </c>
      <c r="K1237" s="16">
        <f t="shared" si="119"/>
        <v>0.94482758620689655</v>
      </c>
      <c r="L1237">
        <f t="shared" si="120"/>
        <v>137</v>
      </c>
    </row>
    <row r="1238" spans="1:12" x14ac:dyDescent="0.25">
      <c r="A1238" t="s">
        <v>8219</v>
      </c>
      <c r="B1238">
        <v>68</v>
      </c>
      <c r="D1238" t="s">
        <v>8221</v>
      </c>
      <c r="E1238">
        <v>2</v>
      </c>
      <c r="G1238">
        <f t="shared" si="116"/>
        <v>35</v>
      </c>
      <c r="H1238">
        <f t="shared" si="121"/>
        <v>35</v>
      </c>
      <c r="I1238">
        <f t="shared" si="117"/>
        <v>2</v>
      </c>
      <c r="J1238">
        <f t="shared" si="118"/>
        <v>68</v>
      </c>
      <c r="K1238" s="16">
        <f t="shared" si="119"/>
        <v>0.94285714285714284</v>
      </c>
      <c r="L1238">
        <f t="shared" si="120"/>
        <v>33</v>
      </c>
    </row>
    <row r="1239" spans="1:12" x14ac:dyDescent="0.25">
      <c r="A1239" t="s">
        <v>8219</v>
      </c>
      <c r="B1239">
        <v>86</v>
      </c>
      <c r="D1239" t="s">
        <v>8221</v>
      </c>
      <c r="E1239">
        <v>31</v>
      </c>
      <c r="G1239">
        <f t="shared" si="116"/>
        <v>58.5</v>
      </c>
      <c r="H1239">
        <f t="shared" si="121"/>
        <v>58.5</v>
      </c>
      <c r="I1239">
        <f t="shared" si="117"/>
        <v>31</v>
      </c>
      <c r="J1239">
        <f t="shared" si="118"/>
        <v>86</v>
      </c>
      <c r="K1239" s="16">
        <f t="shared" si="119"/>
        <v>0.47008547008547008</v>
      </c>
      <c r="L1239">
        <f t="shared" si="120"/>
        <v>27.5</v>
      </c>
    </row>
    <row r="1240" spans="1:12" x14ac:dyDescent="0.25">
      <c r="A1240" t="s">
        <v>8219</v>
      </c>
      <c r="B1240">
        <v>115</v>
      </c>
      <c r="D1240" t="s">
        <v>8221</v>
      </c>
      <c r="E1240">
        <v>5</v>
      </c>
      <c r="G1240">
        <f t="shared" si="116"/>
        <v>60</v>
      </c>
      <c r="H1240">
        <f t="shared" si="121"/>
        <v>60</v>
      </c>
      <c r="I1240">
        <f t="shared" si="117"/>
        <v>5</v>
      </c>
      <c r="J1240">
        <f t="shared" si="118"/>
        <v>115</v>
      </c>
      <c r="K1240" s="16">
        <f t="shared" si="119"/>
        <v>0.91666666666666663</v>
      </c>
      <c r="L1240">
        <f t="shared" si="120"/>
        <v>55</v>
      </c>
    </row>
    <row r="1241" spans="1:12" x14ac:dyDescent="0.25">
      <c r="A1241" t="s">
        <v>8219</v>
      </c>
      <c r="B1241">
        <v>75</v>
      </c>
      <c r="D1241" t="s">
        <v>8221</v>
      </c>
      <c r="E1241">
        <v>1</v>
      </c>
      <c r="G1241">
        <f t="shared" si="116"/>
        <v>38</v>
      </c>
      <c r="H1241">
        <f t="shared" si="121"/>
        <v>38</v>
      </c>
      <c r="I1241">
        <f t="shared" si="117"/>
        <v>1</v>
      </c>
      <c r="J1241">
        <f t="shared" si="118"/>
        <v>75</v>
      </c>
      <c r="K1241" s="16">
        <f t="shared" si="119"/>
        <v>0.97368421052631582</v>
      </c>
      <c r="L1241">
        <f t="shared" si="120"/>
        <v>37</v>
      </c>
    </row>
    <row r="1242" spans="1:12" x14ac:dyDescent="0.25">
      <c r="A1242" t="s">
        <v>8219</v>
      </c>
      <c r="B1242">
        <v>43</v>
      </c>
      <c r="D1242" t="s">
        <v>8221</v>
      </c>
      <c r="E1242">
        <v>12</v>
      </c>
      <c r="G1242">
        <f t="shared" si="116"/>
        <v>27.5</v>
      </c>
      <c r="H1242">
        <f t="shared" si="121"/>
        <v>27.5</v>
      </c>
      <c r="I1242">
        <f t="shared" si="117"/>
        <v>12</v>
      </c>
      <c r="J1242">
        <f t="shared" si="118"/>
        <v>43</v>
      </c>
      <c r="K1242" s="16">
        <f t="shared" si="119"/>
        <v>0.5636363636363636</v>
      </c>
      <c r="L1242">
        <f t="shared" si="120"/>
        <v>15.5</v>
      </c>
    </row>
    <row r="1243" spans="1:12" x14ac:dyDescent="0.25">
      <c r="A1243" t="s">
        <v>8219</v>
      </c>
      <c r="B1243">
        <v>48</v>
      </c>
      <c r="D1243" t="s">
        <v>8221</v>
      </c>
      <c r="E1243">
        <v>4</v>
      </c>
      <c r="G1243">
        <f t="shared" si="116"/>
        <v>26</v>
      </c>
      <c r="H1243">
        <f t="shared" si="121"/>
        <v>26</v>
      </c>
      <c r="I1243">
        <f t="shared" si="117"/>
        <v>4</v>
      </c>
      <c r="J1243">
        <f t="shared" si="118"/>
        <v>48</v>
      </c>
      <c r="K1243" s="16">
        <f t="shared" si="119"/>
        <v>0.84615384615384615</v>
      </c>
      <c r="L1243">
        <f t="shared" si="120"/>
        <v>22</v>
      </c>
    </row>
    <row r="1244" spans="1:12" x14ac:dyDescent="0.25">
      <c r="A1244" t="s">
        <v>8219</v>
      </c>
      <c r="B1244">
        <v>52</v>
      </c>
      <c r="D1244" t="s">
        <v>8221</v>
      </c>
      <c r="E1244">
        <v>0</v>
      </c>
      <c r="G1244">
        <f t="shared" si="116"/>
        <v>26</v>
      </c>
      <c r="H1244">
        <f t="shared" si="121"/>
        <v>26</v>
      </c>
      <c r="I1244">
        <f t="shared" si="117"/>
        <v>0</v>
      </c>
      <c r="J1244">
        <f t="shared" si="118"/>
        <v>52</v>
      </c>
      <c r="K1244" s="16">
        <f t="shared" si="119"/>
        <v>1</v>
      </c>
      <c r="L1244">
        <f t="shared" si="120"/>
        <v>26</v>
      </c>
    </row>
    <row r="1245" spans="1:12" x14ac:dyDescent="0.25">
      <c r="A1245" t="s">
        <v>8219</v>
      </c>
      <c r="B1245">
        <v>43</v>
      </c>
      <c r="D1245" t="s">
        <v>8221</v>
      </c>
      <c r="E1245">
        <v>7</v>
      </c>
      <c r="G1245">
        <f t="shared" si="116"/>
        <v>25</v>
      </c>
      <c r="H1245">
        <f t="shared" si="121"/>
        <v>25</v>
      </c>
      <c r="I1245">
        <f t="shared" si="117"/>
        <v>7</v>
      </c>
      <c r="J1245">
        <f t="shared" si="118"/>
        <v>43</v>
      </c>
      <c r="K1245" s="16">
        <f t="shared" si="119"/>
        <v>0.72</v>
      </c>
      <c r="L1245">
        <f t="shared" si="120"/>
        <v>18</v>
      </c>
    </row>
    <row r="1246" spans="1:12" x14ac:dyDescent="0.25">
      <c r="A1246" t="s">
        <v>8219</v>
      </c>
      <c r="B1246">
        <v>58</v>
      </c>
      <c r="D1246" t="s">
        <v>8221</v>
      </c>
      <c r="E1246">
        <v>2</v>
      </c>
      <c r="G1246">
        <f t="shared" si="116"/>
        <v>30</v>
      </c>
      <c r="H1246">
        <f t="shared" si="121"/>
        <v>30</v>
      </c>
      <c r="I1246">
        <f t="shared" si="117"/>
        <v>2</v>
      </c>
      <c r="J1246">
        <f t="shared" si="118"/>
        <v>58</v>
      </c>
      <c r="K1246" s="16">
        <f t="shared" si="119"/>
        <v>0.93333333333333335</v>
      </c>
      <c r="L1246">
        <f t="shared" si="120"/>
        <v>28</v>
      </c>
    </row>
    <row r="1247" spans="1:12" x14ac:dyDescent="0.25">
      <c r="A1247" t="s">
        <v>8219</v>
      </c>
      <c r="B1247">
        <v>47</v>
      </c>
      <c r="D1247" t="s">
        <v>8221</v>
      </c>
      <c r="E1247">
        <v>1</v>
      </c>
      <c r="G1247">
        <f t="shared" si="116"/>
        <v>24</v>
      </c>
      <c r="H1247">
        <f t="shared" si="121"/>
        <v>24</v>
      </c>
      <c r="I1247">
        <f t="shared" si="117"/>
        <v>1</v>
      </c>
      <c r="J1247">
        <f t="shared" si="118"/>
        <v>47</v>
      </c>
      <c r="K1247" s="16">
        <f t="shared" si="119"/>
        <v>0.95833333333333337</v>
      </c>
      <c r="L1247">
        <f t="shared" si="120"/>
        <v>23</v>
      </c>
    </row>
    <row r="1248" spans="1:12" x14ac:dyDescent="0.25">
      <c r="A1248" t="s">
        <v>8219</v>
      </c>
      <c r="B1248">
        <v>36</v>
      </c>
      <c r="D1248" t="s">
        <v>8221</v>
      </c>
      <c r="E1248">
        <v>4</v>
      </c>
      <c r="G1248">
        <f t="shared" si="116"/>
        <v>20</v>
      </c>
      <c r="H1248">
        <f t="shared" si="121"/>
        <v>20</v>
      </c>
      <c r="I1248">
        <f t="shared" si="117"/>
        <v>4</v>
      </c>
      <c r="J1248">
        <f t="shared" si="118"/>
        <v>36</v>
      </c>
      <c r="K1248" s="16">
        <f t="shared" si="119"/>
        <v>0.8</v>
      </c>
      <c r="L1248">
        <f t="shared" si="120"/>
        <v>16</v>
      </c>
    </row>
    <row r="1249" spans="1:12" x14ac:dyDescent="0.25">
      <c r="A1249" t="s">
        <v>8219</v>
      </c>
      <c r="B1249">
        <v>17</v>
      </c>
      <c r="D1249" t="s">
        <v>8221</v>
      </c>
      <c r="E1249">
        <v>6</v>
      </c>
      <c r="G1249">
        <f t="shared" si="116"/>
        <v>11.5</v>
      </c>
      <c r="H1249">
        <f t="shared" si="121"/>
        <v>11.5</v>
      </c>
      <c r="I1249">
        <f t="shared" si="117"/>
        <v>6</v>
      </c>
      <c r="J1249">
        <f t="shared" si="118"/>
        <v>17</v>
      </c>
      <c r="K1249" s="16">
        <f t="shared" si="119"/>
        <v>0.47826086956521741</v>
      </c>
      <c r="L1249">
        <f t="shared" si="120"/>
        <v>5.5</v>
      </c>
    </row>
    <row r="1250" spans="1:12" x14ac:dyDescent="0.25">
      <c r="A1250" t="s">
        <v>8219</v>
      </c>
      <c r="B1250">
        <v>104</v>
      </c>
      <c r="D1250" t="s">
        <v>8221</v>
      </c>
      <c r="E1250">
        <v>8</v>
      </c>
      <c r="G1250">
        <f t="shared" si="116"/>
        <v>56</v>
      </c>
      <c r="H1250">
        <f t="shared" si="121"/>
        <v>56</v>
      </c>
      <c r="I1250">
        <f t="shared" si="117"/>
        <v>8</v>
      </c>
      <c r="J1250">
        <f t="shared" si="118"/>
        <v>104</v>
      </c>
      <c r="K1250" s="16">
        <f t="shared" si="119"/>
        <v>0.8571428571428571</v>
      </c>
      <c r="L1250">
        <f t="shared" si="120"/>
        <v>48</v>
      </c>
    </row>
    <row r="1251" spans="1:12" x14ac:dyDescent="0.25">
      <c r="A1251" t="s">
        <v>8219</v>
      </c>
      <c r="B1251">
        <v>47</v>
      </c>
      <c r="D1251" t="s">
        <v>8221</v>
      </c>
      <c r="E1251">
        <v>14</v>
      </c>
      <c r="G1251">
        <f t="shared" si="116"/>
        <v>30.5</v>
      </c>
      <c r="H1251">
        <f t="shared" si="121"/>
        <v>30.5</v>
      </c>
      <c r="I1251">
        <f t="shared" si="117"/>
        <v>14</v>
      </c>
      <c r="J1251">
        <f t="shared" si="118"/>
        <v>47</v>
      </c>
      <c r="K1251" s="16">
        <f t="shared" si="119"/>
        <v>0.54098360655737709</v>
      </c>
      <c r="L1251">
        <f t="shared" si="120"/>
        <v>16.5</v>
      </c>
    </row>
    <row r="1252" spans="1:12" x14ac:dyDescent="0.25">
      <c r="A1252" t="s">
        <v>8219</v>
      </c>
      <c r="B1252">
        <v>38</v>
      </c>
      <c r="D1252" t="s">
        <v>8221</v>
      </c>
      <c r="E1252">
        <v>0</v>
      </c>
      <c r="G1252">
        <f t="shared" si="116"/>
        <v>19</v>
      </c>
      <c r="H1252">
        <f t="shared" si="121"/>
        <v>19</v>
      </c>
      <c r="I1252">
        <f t="shared" si="117"/>
        <v>0</v>
      </c>
      <c r="J1252">
        <f t="shared" si="118"/>
        <v>38</v>
      </c>
      <c r="K1252" s="16">
        <f t="shared" si="119"/>
        <v>1</v>
      </c>
      <c r="L1252">
        <f t="shared" si="120"/>
        <v>19</v>
      </c>
    </row>
    <row r="1253" spans="1:12" x14ac:dyDescent="0.25">
      <c r="A1253" t="s">
        <v>8219</v>
      </c>
      <c r="B1253">
        <v>81</v>
      </c>
      <c r="D1253" t="s">
        <v>8221</v>
      </c>
      <c r="E1253">
        <v>4</v>
      </c>
      <c r="G1253">
        <f t="shared" si="116"/>
        <v>42.5</v>
      </c>
      <c r="H1253">
        <f t="shared" si="121"/>
        <v>42.5</v>
      </c>
      <c r="I1253">
        <f t="shared" si="117"/>
        <v>4</v>
      </c>
      <c r="J1253">
        <f t="shared" si="118"/>
        <v>81</v>
      </c>
      <c r="K1253" s="16">
        <f t="shared" si="119"/>
        <v>0.90588235294117647</v>
      </c>
      <c r="L1253">
        <f t="shared" si="120"/>
        <v>38.5</v>
      </c>
    </row>
    <row r="1254" spans="1:12" x14ac:dyDescent="0.25">
      <c r="A1254" t="s">
        <v>8219</v>
      </c>
      <c r="B1254">
        <v>55</v>
      </c>
      <c r="D1254" t="s">
        <v>8221</v>
      </c>
      <c r="E1254">
        <v>0</v>
      </c>
      <c r="G1254">
        <f t="shared" si="116"/>
        <v>27.5</v>
      </c>
      <c r="H1254">
        <f t="shared" si="121"/>
        <v>27.5</v>
      </c>
      <c r="I1254">
        <f t="shared" si="117"/>
        <v>0</v>
      </c>
      <c r="J1254">
        <f t="shared" si="118"/>
        <v>55</v>
      </c>
      <c r="K1254" s="16">
        <f t="shared" si="119"/>
        <v>1</v>
      </c>
      <c r="L1254">
        <f t="shared" si="120"/>
        <v>27.5</v>
      </c>
    </row>
    <row r="1255" spans="1:12" x14ac:dyDescent="0.25">
      <c r="A1255" t="s">
        <v>8219</v>
      </c>
      <c r="B1255">
        <v>41</v>
      </c>
      <c r="D1255" t="s">
        <v>8221</v>
      </c>
      <c r="E1255">
        <v>0</v>
      </c>
      <c r="G1255">
        <f t="shared" si="116"/>
        <v>20.5</v>
      </c>
      <c r="H1255">
        <f t="shared" si="121"/>
        <v>20.5</v>
      </c>
      <c r="I1255">
        <f t="shared" si="117"/>
        <v>0</v>
      </c>
      <c r="J1255">
        <f t="shared" si="118"/>
        <v>41</v>
      </c>
      <c r="K1255" s="16">
        <f t="shared" si="119"/>
        <v>1</v>
      </c>
      <c r="L1255">
        <f t="shared" si="120"/>
        <v>20.5</v>
      </c>
    </row>
    <row r="1256" spans="1:12" x14ac:dyDescent="0.25">
      <c r="A1256" t="s">
        <v>8219</v>
      </c>
      <c r="B1256">
        <v>79</v>
      </c>
      <c r="D1256" t="s">
        <v>8221</v>
      </c>
      <c r="E1256">
        <v>1</v>
      </c>
      <c r="G1256">
        <f t="shared" si="116"/>
        <v>40</v>
      </c>
      <c r="H1256">
        <f t="shared" si="121"/>
        <v>40</v>
      </c>
      <c r="I1256">
        <f t="shared" si="117"/>
        <v>1</v>
      </c>
      <c r="J1256">
        <f t="shared" si="118"/>
        <v>79</v>
      </c>
      <c r="K1256" s="16">
        <f t="shared" si="119"/>
        <v>0.97499999999999998</v>
      </c>
      <c r="L1256">
        <f t="shared" si="120"/>
        <v>39</v>
      </c>
    </row>
    <row r="1257" spans="1:12" x14ac:dyDescent="0.25">
      <c r="A1257" t="s">
        <v>8219</v>
      </c>
      <c r="B1257">
        <v>16</v>
      </c>
      <c r="D1257" t="s">
        <v>8221</v>
      </c>
      <c r="E1257">
        <v>1</v>
      </c>
      <c r="G1257">
        <f t="shared" si="116"/>
        <v>8.5</v>
      </c>
      <c r="H1257">
        <f t="shared" si="121"/>
        <v>8.5</v>
      </c>
      <c r="I1257">
        <f t="shared" si="117"/>
        <v>1</v>
      </c>
      <c r="J1257">
        <f t="shared" si="118"/>
        <v>16</v>
      </c>
      <c r="K1257" s="16">
        <f t="shared" si="119"/>
        <v>0.88235294117647056</v>
      </c>
      <c r="L1257">
        <f t="shared" si="120"/>
        <v>7.5</v>
      </c>
    </row>
    <row r="1258" spans="1:12" x14ac:dyDescent="0.25">
      <c r="A1258" t="s">
        <v>8219</v>
      </c>
      <c r="B1258">
        <v>8</v>
      </c>
      <c r="D1258" t="s">
        <v>8221</v>
      </c>
      <c r="E1258">
        <v>1</v>
      </c>
      <c r="G1258">
        <f t="shared" si="116"/>
        <v>4.5</v>
      </c>
      <c r="H1258">
        <f t="shared" si="121"/>
        <v>4.5</v>
      </c>
      <c r="I1258">
        <f t="shared" si="117"/>
        <v>1</v>
      </c>
      <c r="J1258">
        <f t="shared" si="118"/>
        <v>8</v>
      </c>
      <c r="K1258" s="16">
        <f t="shared" si="119"/>
        <v>0.77777777777777779</v>
      </c>
      <c r="L1258">
        <f t="shared" si="120"/>
        <v>3.5</v>
      </c>
    </row>
    <row r="1259" spans="1:12" x14ac:dyDescent="0.25">
      <c r="A1259" t="s">
        <v>8219</v>
      </c>
      <c r="B1259">
        <v>95</v>
      </c>
      <c r="D1259" t="s">
        <v>8221</v>
      </c>
      <c r="E1259">
        <v>1</v>
      </c>
      <c r="G1259">
        <f t="shared" si="116"/>
        <v>48</v>
      </c>
      <c r="H1259">
        <f t="shared" si="121"/>
        <v>48</v>
      </c>
      <c r="I1259">
        <f t="shared" si="117"/>
        <v>1</v>
      </c>
      <c r="J1259">
        <f t="shared" si="118"/>
        <v>95</v>
      </c>
      <c r="K1259" s="16">
        <f t="shared" si="119"/>
        <v>0.97916666666666663</v>
      </c>
      <c r="L1259">
        <f t="shared" si="120"/>
        <v>47</v>
      </c>
    </row>
    <row r="1260" spans="1:12" x14ac:dyDescent="0.25">
      <c r="A1260" t="s">
        <v>8219</v>
      </c>
      <c r="B1260">
        <v>25</v>
      </c>
      <c r="D1260" t="s">
        <v>8221</v>
      </c>
      <c r="E1260">
        <v>4</v>
      </c>
      <c r="G1260">
        <f t="shared" si="116"/>
        <v>14.5</v>
      </c>
      <c r="H1260">
        <f t="shared" si="121"/>
        <v>14.5</v>
      </c>
      <c r="I1260">
        <f t="shared" si="117"/>
        <v>4</v>
      </c>
      <c r="J1260">
        <f t="shared" si="118"/>
        <v>25</v>
      </c>
      <c r="K1260" s="16">
        <f t="shared" si="119"/>
        <v>0.72413793103448276</v>
      </c>
      <c r="L1260">
        <f t="shared" si="120"/>
        <v>10.5</v>
      </c>
    </row>
    <row r="1261" spans="1:12" x14ac:dyDescent="0.25">
      <c r="A1261" t="s">
        <v>8219</v>
      </c>
      <c r="B1261">
        <v>19</v>
      </c>
      <c r="D1261" t="s">
        <v>8221</v>
      </c>
      <c r="E1261">
        <v>0</v>
      </c>
      <c r="G1261">
        <f t="shared" si="116"/>
        <v>9.5</v>
      </c>
      <c r="H1261">
        <f t="shared" si="121"/>
        <v>9.5</v>
      </c>
      <c r="I1261">
        <f t="shared" si="117"/>
        <v>0</v>
      </c>
      <c r="J1261">
        <f t="shared" si="118"/>
        <v>19</v>
      </c>
      <c r="K1261" s="16">
        <f t="shared" si="119"/>
        <v>1</v>
      </c>
      <c r="L1261">
        <f t="shared" si="120"/>
        <v>9.5</v>
      </c>
    </row>
    <row r="1262" spans="1:12" x14ac:dyDescent="0.25">
      <c r="A1262" t="s">
        <v>8219</v>
      </c>
      <c r="B1262">
        <v>90</v>
      </c>
      <c r="D1262" t="s">
        <v>8221</v>
      </c>
      <c r="E1262">
        <v>0</v>
      </c>
      <c r="G1262">
        <f t="shared" si="116"/>
        <v>45</v>
      </c>
      <c r="H1262">
        <f t="shared" si="121"/>
        <v>45</v>
      </c>
      <c r="I1262">
        <f t="shared" si="117"/>
        <v>0</v>
      </c>
      <c r="J1262">
        <f t="shared" si="118"/>
        <v>90</v>
      </c>
      <c r="K1262" s="16">
        <f t="shared" si="119"/>
        <v>1</v>
      </c>
      <c r="L1262">
        <f t="shared" si="120"/>
        <v>45</v>
      </c>
    </row>
    <row r="1263" spans="1:12" x14ac:dyDescent="0.25">
      <c r="A1263" t="s">
        <v>8219</v>
      </c>
      <c r="B1263">
        <v>41</v>
      </c>
      <c r="D1263" t="s">
        <v>8221</v>
      </c>
      <c r="E1263">
        <v>2</v>
      </c>
      <c r="G1263">
        <f t="shared" si="116"/>
        <v>21.5</v>
      </c>
      <c r="H1263">
        <f t="shared" si="121"/>
        <v>21.5</v>
      </c>
      <c r="I1263">
        <f t="shared" si="117"/>
        <v>2</v>
      </c>
      <c r="J1263">
        <f t="shared" si="118"/>
        <v>41</v>
      </c>
      <c r="K1263" s="16">
        <f t="shared" si="119"/>
        <v>0.90697674418604646</v>
      </c>
      <c r="L1263">
        <f t="shared" si="120"/>
        <v>19.5</v>
      </c>
    </row>
    <row r="1264" spans="1:12" x14ac:dyDescent="0.25">
      <c r="A1264" t="s">
        <v>8219</v>
      </c>
      <c r="B1264">
        <v>30</v>
      </c>
      <c r="D1264" t="s">
        <v>8221</v>
      </c>
      <c r="E1264">
        <v>24</v>
      </c>
      <c r="G1264">
        <f t="shared" si="116"/>
        <v>27</v>
      </c>
      <c r="H1264">
        <f t="shared" si="121"/>
        <v>27</v>
      </c>
      <c r="I1264">
        <f t="shared" si="117"/>
        <v>24</v>
      </c>
      <c r="J1264">
        <f t="shared" si="118"/>
        <v>30</v>
      </c>
      <c r="K1264" s="16">
        <f t="shared" si="119"/>
        <v>0.1111111111111111</v>
      </c>
      <c r="L1264">
        <f t="shared" si="120"/>
        <v>3</v>
      </c>
    </row>
    <row r="1265" spans="1:12" x14ac:dyDescent="0.25">
      <c r="A1265" t="s">
        <v>8219</v>
      </c>
      <c r="B1265">
        <v>38</v>
      </c>
      <c r="D1265" t="s">
        <v>8221</v>
      </c>
      <c r="E1265">
        <v>1</v>
      </c>
      <c r="G1265">
        <f t="shared" si="116"/>
        <v>19.5</v>
      </c>
      <c r="H1265">
        <f t="shared" si="121"/>
        <v>19.5</v>
      </c>
      <c r="I1265">
        <f t="shared" si="117"/>
        <v>1</v>
      </c>
      <c r="J1265">
        <f t="shared" si="118"/>
        <v>38</v>
      </c>
      <c r="K1265" s="16">
        <f t="shared" si="119"/>
        <v>0.94871794871794868</v>
      </c>
      <c r="L1265">
        <f t="shared" si="120"/>
        <v>18.5</v>
      </c>
    </row>
    <row r="1266" spans="1:12" x14ac:dyDescent="0.25">
      <c r="A1266" t="s">
        <v>8219</v>
      </c>
      <c r="B1266">
        <v>65</v>
      </c>
      <c r="D1266" t="s">
        <v>8221</v>
      </c>
      <c r="E1266">
        <v>2</v>
      </c>
      <c r="G1266">
        <f t="shared" si="116"/>
        <v>33.5</v>
      </c>
      <c r="H1266">
        <f t="shared" si="121"/>
        <v>33.5</v>
      </c>
      <c r="I1266">
        <f t="shared" si="117"/>
        <v>2</v>
      </c>
      <c r="J1266">
        <f t="shared" si="118"/>
        <v>65</v>
      </c>
      <c r="K1266" s="16">
        <f t="shared" si="119"/>
        <v>0.94029850746268662</v>
      </c>
      <c r="L1266">
        <f t="shared" si="120"/>
        <v>31.5</v>
      </c>
    </row>
    <row r="1267" spans="1:12" x14ac:dyDescent="0.25">
      <c r="A1267" t="s">
        <v>8219</v>
      </c>
      <c r="B1267">
        <v>75</v>
      </c>
      <c r="D1267" t="s">
        <v>8221</v>
      </c>
      <c r="E1267">
        <v>1</v>
      </c>
      <c r="G1267">
        <f t="shared" si="116"/>
        <v>38</v>
      </c>
      <c r="H1267">
        <f t="shared" si="121"/>
        <v>38</v>
      </c>
      <c r="I1267">
        <f t="shared" si="117"/>
        <v>1</v>
      </c>
      <c r="J1267">
        <f t="shared" si="118"/>
        <v>75</v>
      </c>
      <c r="K1267" s="16">
        <f t="shared" si="119"/>
        <v>0.97368421052631582</v>
      </c>
      <c r="L1267">
        <f t="shared" si="120"/>
        <v>37</v>
      </c>
    </row>
    <row r="1268" spans="1:12" x14ac:dyDescent="0.25">
      <c r="A1268" t="s">
        <v>8219</v>
      </c>
      <c r="B1268">
        <v>16</v>
      </c>
      <c r="D1268" t="s">
        <v>8221</v>
      </c>
      <c r="E1268">
        <v>37</v>
      </c>
      <c r="G1268">
        <f t="shared" si="116"/>
        <v>26.5</v>
      </c>
      <c r="H1268">
        <f t="shared" si="121"/>
        <v>26.5</v>
      </c>
      <c r="I1268">
        <f t="shared" si="117"/>
        <v>16</v>
      </c>
      <c r="J1268">
        <f t="shared" si="118"/>
        <v>37</v>
      </c>
      <c r="K1268" s="16">
        <f t="shared" si="119"/>
        <v>-0.39622641509433965</v>
      </c>
      <c r="L1268">
        <f t="shared" si="120"/>
        <v>10.5</v>
      </c>
    </row>
    <row r="1269" spans="1:12" x14ac:dyDescent="0.25">
      <c r="A1269" t="s">
        <v>8219</v>
      </c>
      <c r="B1269">
        <v>10</v>
      </c>
      <c r="D1269" t="s">
        <v>8221</v>
      </c>
      <c r="E1269">
        <v>5</v>
      </c>
      <c r="G1269">
        <f t="shared" si="116"/>
        <v>7.5</v>
      </c>
      <c r="H1269">
        <f t="shared" si="121"/>
        <v>7.5</v>
      </c>
      <c r="I1269">
        <f t="shared" si="117"/>
        <v>5</v>
      </c>
      <c r="J1269">
        <f t="shared" si="118"/>
        <v>10</v>
      </c>
      <c r="K1269" s="16">
        <f t="shared" si="119"/>
        <v>0.33333333333333331</v>
      </c>
      <c r="L1269">
        <f t="shared" si="120"/>
        <v>2.5</v>
      </c>
    </row>
    <row r="1270" spans="1:12" x14ac:dyDescent="0.25">
      <c r="A1270" t="s">
        <v>8219</v>
      </c>
      <c r="B1270">
        <v>27</v>
      </c>
      <c r="D1270" t="s">
        <v>8221</v>
      </c>
      <c r="E1270">
        <v>4</v>
      </c>
      <c r="G1270">
        <f t="shared" si="116"/>
        <v>15.5</v>
      </c>
      <c r="H1270">
        <f t="shared" si="121"/>
        <v>15.5</v>
      </c>
      <c r="I1270">
        <f t="shared" si="117"/>
        <v>4</v>
      </c>
      <c r="J1270">
        <f t="shared" si="118"/>
        <v>27</v>
      </c>
      <c r="K1270" s="16">
        <f t="shared" si="119"/>
        <v>0.74193548387096775</v>
      </c>
      <c r="L1270">
        <f t="shared" si="120"/>
        <v>11.5</v>
      </c>
    </row>
    <row r="1271" spans="1:12" x14ac:dyDescent="0.25">
      <c r="A1271" t="s">
        <v>8219</v>
      </c>
      <c r="B1271">
        <v>259</v>
      </c>
      <c r="D1271" t="s">
        <v>8221</v>
      </c>
      <c r="E1271">
        <v>16</v>
      </c>
      <c r="G1271">
        <f t="shared" si="116"/>
        <v>137.5</v>
      </c>
      <c r="H1271">
        <f t="shared" si="121"/>
        <v>137.5</v>
      </c>
      <c r="I1271">
        <f t="shared" si="117"/>
        <v>16</v>
      </c>
      <c r="J1271">
        <f t="shared" si="118"/>
        <v>259</v>
      </c>
      <c r="K1271" s="16">
        <f t="shared" si="119"/>
        <v>0.88363636363636366</v>
      </c>
      <c r="L1271">
        <f t="shared" si="120"/>
        <v>121.5</v>
      </c>
    </row>
    <row r="1272" spans="1:12" x14ac:dyDescent="0.25">
      <c r="A1272" t="s">
        <v>8219</v>
      </c>
      <c r="B1272">
        <v>39</v>
      </c>
      <c r="D1272" t="s">
        <v>8221</v>
      </c>
      <c r="E1272">
        <v>9</v>
      </c>
      <c r="G1272">
        <f t="shared" si="116"/>
        <v>24</v>
      </c>
      <c r="H1272">
        <f t="shared" si="121"/>
        <v>24</v>
      </c>
      <c r="I1272">
        <f t="shared" si="117"/>
        <v>9</v>
      </c>
      <c r="J1272">
        <f t="shared" si="118"/>
        <v>39</v>
      </c>
      <c r="K1272" s="16">
        <f t="shared" si="119"/>
        <v>0.625</v>
      </c>
      <c r="L1272">
        <f t="shared" si="120"/>
        <v>15</v>
      </c>
    </row>
    <row r="1273" spans="1:12" x14ac:dyDescent="0.25">
      <c r="A1273" t="s">
        <v>8219</v>
      </c>
      <c r="B1273">
        <v>42</v>
      </c>
      <c r="D1273" t="s">
        <v>8221</v>
      </c>
      <c r="E1273">
        <v>0</v>
      </c>
      <c r="G1273">
        <f t="shared" si="116"/>
        <v>21</v>
      </c>
      <c r="H1273">
        <f t="shared" si="121"/>
        <v>21</v>
      </c>
      <c r="I1273">
        <f t="shared" si="117"/>
        <v>0</v>
      </c>
      <c r="J1273">
        <f t="shared" si="118"/>
        <v>42</v>
      </c>
      <c r="K1273" s="16">
        <f t="shared" si="119"/>
        <v>1</v>
      </c>
      <c r="L1273">
        <f t="shared" si="120"/>
        <v>21</v>
      </c>
    </row>
    <row r="1274" spans="1:12" x14ac:dyDescent="0.25">
      <c r="A1274" t="s">
        <v>8219</v>
      </c>
      <c r="B1274">
        <v>10</v>
      </c>
      <c r="D1274" t="s">
        <v>8221</v>
      </c>
      <c r="E1274">
        <v>40</v>
      </c>
      <c r="G1274">
        <f t="shared" si="116"/>
        <v>25</v>
      </c>
      <c r="H1274">
        <f t="shared" si="121"/>
        <v>25</v>
      </c>
      <c r="I1274">
        <f t="shared" si="117"/>
        <v>10</v>
      </c>
      <c r="J1274">
        <f t="shared" si="118"/>
        <v>40</v>
      </c>
      <c r="K1274" s="16">
        <f t="shared" si="119"/>
        <v>-0.6</v>
      </c>
      <c r="L1274">
        <f t="shared" si="120"/>
        <v>15</v>
      </c>
    </row>
    <row r="1275" spans="1:12" x14ac:dyDescent="0.25">
      <c r="A1275" t="s">
        <v>8219</v>
      </c>
      <c r="B1275">
        <v>56</v>
      </c>
      <c r="D1275" t="s">
        <v>8221</v>
      </c>
      <c r="E1275">
        <v>0</v>
      </c>
      <c r="G1275">
        <f t="shared" si="116"/>
        <v>28</v>
      </c>
      <c r="H1275">
        <f t="shared" si="121"/>
        <v>28</v>
      </c>
      <c r="I1275">
        <f t="shared" si="117"/>
        <v>0</v>
      </c>
      <c r="J1275">
        <f t="shared" si="118"/>
        <v>56</v>
      </c>
      <c r="K1275" s="16">
        <f t="shared" si="119"/>
        <v>1</v>
      </c>
      <c r="L1275">
        <f t="shared" si="120"/>
        <v>28</v>
      </c>
    </row>
    <row r="1276" spans="1:12" x14ac:dyDescent="0.25">
      <c r="A1276" t="s">
        <v>8219</v>
      </c>
      <c r="B1276">
        <v>20</v>
      </c>
      <c r="D1276" t="s">
        <v>8221</v>
      </c>
      <c r="E1276">
        <v>2</v>
      </c>
      <c r="G1276">
        <f t="shared" si="116"/>
        <v>11</v>
      </c>
      <c r="H1276">
        <f t="shared" si="121"/>
        <v>11</v>
      </c>
      <c r="I1276">
        <f t="shared" si="117"/>
        <v>2</v>
      </c>
      <c r="J1276">
        <f t="shared" si="118"/>
        <v>20</v>
      </c>
      <c r="K1276" s="16">
        <f t="shared" si="119"/>
        <v>0.81818181818181823</v>
      </c>
      <c r="L1276">
        <f t="shared" si="120"/>
        <v>9</v>
      </c>
    </row>
    <row r="1277" spans="1:12" x14ac:dyDescent="0.25">
      <c r="A1277" t="s">
        <v>8219</v>
      </c>
      <c r="B1277">
        <v>170</v>
      </c>
      <c r="D1277" t="s">
        <v>8221</v>
      </c>
      <c r="E1277">
        <v>1</v>
      </c>
      <c r="G1277">
        <f t="shared" si="116"/>
        <v>85.5</v>
      </c>
      <c r="H1277">
        <f t="shared" si="121"/>
        <v>85.5</v>
      </c>
      <c r="I1277">
        <f t="shared" si="117"/>
        <v>1</v>
      </c>
      <c r="J1277">
        <f t="shared" si="118"/>
        <v>170</v>
      </c>
      <c r="K1277" s="16">
        <f t="shared" si="119"/>
        <v>0.98830409356725146</v>
      </c>
      <c r="L1277">
        <f t="shared" si="120"/>
        <v>84.5</v>
      </c>
    </row>
    <row r="1278" spans="1:12" x14ac:dyDescent="0.25">
      <c r="A1278" t="s">
        <v>8219</v>
      </c>
      <c r="B1278">
        <v>29</v>
      </c>
      <c r="D1278" t="s">
        <v>8221</v>
      </c>
      <c r="E1278">
        <v>9</v>
      </c>
      <c r="G1278">
        <f t="shared" si="116"/>
        <v>19</v>
      </c>
      <c r="H1278">
        <f t="shared" si="121"/>
        <v>19</v>
      </c>
      <c r="I1278">
        <f t="shared" si="117"/>
        <v>9</v>
      </c>
      <c r="J1278">
        <f t="shared" si="118"/>
        <v>29</v>
      </c>
      <c r="K1278" s="16">
        <f t="shared" si="119"/>
        <v>0.52631578947368418</v>
      </c>
      <c r="L1278">
        <f t="shared" si="120"/>
        <v>10</v>
      </c>
    </row>
    <row r="1279" spans="1:12" x14ac:dyDescent="0.25">
      <c r="A1279" t="s">
        <v>8219</v>
      </c>
      <c r="B1279">
        <v>132</v>
      </c>
      <c r="D1279" t="s">
        <v>8221</v>
      </c>
      <c r="E1279">
        <v>34</v>
      </c>
      <c r="G1279">
        <f t="shared" si="116"/>
        <v>83</v>
      </c>
      <c r="H1279">
        <f t="shared" si="121"/>
        <v>83</v>
      </c>
      <c r="I1279">
        <f t="shared" si="117"/>
        <v>34</v>
      </c>
      <c r="J1279">
        <f t="shared" si="118"/>
        <v>132</v>
      </c>
      <c r="K1279" s="16">
        <f t="shared" si="119"/>
        <v>0.59036144578313254</v>
      </c>
      <c r="L1279">
        <f t="shared" si="120"/>
        <v>49</v>
      </c>
    </row>
    <row r="1280" spans="1:12" x14ac:dyDescent="0.25">
      <c r="A1280" t="s">
        <v>8219</v>
      </c>
      <c r="B1280">
        <v>27</v>
      </c>
      <c r="D1280" t="s">
        <v>8221</v>
      </c>
      <c r="E1280">
        <v>23</v>
      </c>
      <c r="G1280">
        <f t="shared" si="116"/>
        <v>25</v>
      </c>
      <c r="H1280">
        <f t="shared" si="121"/>
        <v>25</v>
      </c>
      <c r="I1280">
        <f t="shared" si="117"/>
        <v>23</v>
      </c>
      <c r="J1280">
        <f t="shared" si="118"/>
        <v>27</v>
      </c>
      <c r="K1280" s="16">
        <f t="shared" si="119"/>
        <v>0.08</v>
      </c>
      <c r="L1280">
        <f t="shared" si="120"/>
        <v>2</v>
      </c>
    </row>
    <row r="1281" spans="1:12" x14ac:dyDescent="0.25">
      <c r="A1281" t="s">
        <v>8219</v>
      </c>
      <c r="B1281">
        <v>26</v>
      </c>
      <c r="D1281" t="s">
        <v>8221</v>
      </c>
      <c r="E1281">
        <v>19</v>
      </c>
      <c r="G1281">
        <f t="shared" si="116"/>
        <v>22.5</v>
      </c>
      <c r="H1281">
        <f t="shared" si="121"/>
        <v>22.5</v>
      </c>
      <c r="I1281">
        <f t="shared" si="117"/>
        <v>19</v>
      </c>
      <c r="J1281">
        <f t="shared" si="118"/>
        <v>26</v>
      </c>
      <c r="K1281" s="16">
        <f t="shared" si="119"/>
        <v>0.15555555555555556</v>
      </c>
      <c r="L1281">
        <f t="shared" si="120"/>
        <v>3.5</v>
      </c>
    </row>
    <row r="1282" spans="1:12" x14ac:dyDescent="0.25">
      <c r="A1282" t="s">
        <v>8219</v>
      </c>
      <c r="B1282">
        <v>43</v>
      </c>
      <c r="D1282" t="s">
        <v>8221</v>
      </c>
      <c r="E1282">
        <v>50</v>
      </c>
      <c r="G1282">
        <f t="shared" si="116"/>
        <v>46.5</v>
      </c>
      <c r="H1282">
        <f t="shared" si="121"/>
        <v>46.5</v>
      </c>
      <c r="I1282">
        <f t="shared" si="117"/>
        <v>43</v>
      </c>
      <c r="J1282">
        <f t="shared" si="118"/>
        <v>50</v>
      </c>
      <c r="K1282" s="16">
        <f t="shared" si="119"/>
        <v>-7.5268817204301078E-2</v>
      </c>
      <c r="L1282">
        <f t="shared" si="120"/>
        <v>3.5</v>
      </c>
    </row>
    <row r="1283" spans="1:12" x14ac:dyDescent="0.25">
      <c r="A1283" t="s">
        <v>8219</v>
      </c>
      <c r="B1283">
        <v>80</v>
      </c>
      <c r="D1283" t="s">
        <v>8221</v>
      </c>
      <c r="E1283">
        <v>12</v>
      </c>
      <c r="G1283">
        <f t="shared" ref="G1283:G1346" si="122">AVERAGE(B1283,E1283)</f>
        <v>46</v>
      </c>
      <c r="H1283">
        <f t="shared" si="121"/>
        <v>46</v>
      </c>
      <c r="I1283">
        <f t="shared" ref="I1283:I1346" si="123">MIN(B1283,E1283)</f>
        <v>12</v>
      </c>
      <c r="J1283">
        <f t="shared" ref="J1283:J1346" si="124">MAX(B1283,E1283)</f>
        <v>80</v>
      </c>
      <c r="K1283" s="16">
        <f t="shared" ref="K1283:K1346" si="125">(B1283-E1283)/(B1283+E1283)</f>
        <v>0.73913043478260865</v>
      </c>
      <c r="L1283">
        <f t="shared" ref="L1283:L1346" si="126">_xlfn.STDEV.P(B1283,E1283)</f>
        <v>34</v>
      </c>
    </row>
    <row r="1284" spans="1:12" x14ac:dyDescent="0.25">
      <c r="A1284" t="s">
        <v>8219</v>
      </c>
      <c r="B1284">
        <v>33</v>
      </c>
      <c r="D1284" t="s">
        <v>8221</v>
      </c>
      <c r="E1284">
        <v>8</v>
      </c>
      <c r="G1284">
        <f t="shared" si="122"/>
        <v>20.5</v>
      </c>
      <c r="H1284">
        <f t="shared" si="121"/>
        <v>20.5</v>
      </c>
      <c r="I1284">
        <f t="shared" si="123"/>
        <v>8</v>
      </c>
      <c r="J1284">
        <f t="shared" si="124"/>
        <v>33</v>
      </c>
      <c r="K1284" s="16">
        <f t="shared" si="125"/>
        <v>0.6097560975609756</v>
      </c>
      <c r="L1284">
        <f t="shared" si="126"/>
        <v>12.5</v>
      </c>
    </row>
    <row r="1285" spans="1:12" x14ac:dyDescent="0.25">
      <c r="A1285" t="s">
        <v>8219</v>
      </c>
      <c r="B1285">
        <v>71</v>
      </c>
      <c r="D1285" t="s">
        <v>8221</v>
      </c>
      <c r="E1285">
        <v>9</v>
      </c>
      <c r="G1285">
        <f t="shared" si="122"/>
        <v>40</v>
      </c>
      <c r="H1285">
        <f t="shared" si="121"/>
        <v>40</v>
      </c>
      <c r="I1285">
        <f t="shared" si="123"/>
        <v>9</v>
      </c>
      <c r="J1285">
        <f t="shared" si="124"/>
        <v>71</v>
      </c>
      <c r="K1285" s="16">
        <f t="shared" si="125"/>
        <v>0.77500000000000002</v>
      </c>
      <c r="L1285">
        <f t="shared" si="126"/>
        <v>31</v>
      </c>
    </row>
    <row r="1286" spans="1:12" x14ac:dyDescent="0.25">
      <c r="A1286" t="s">
        <v>8219</v>
      </c>
      <c r="B1286">
        <v>81</v>
      </c>
      <c r="D1286" t="s">
        <v>8221</v>
      </c>
      <c r="E1286">
        <v>43</v>
      </c>
      <c r="G1286">
        <f t="shared" si="122"/>
        <v>62</v>
      </c>
      <c r="H1286">
        <f t="shared" si="121"/>
        <v>62</v>
      </c>
      <c r="I1286">
        <f t="shared" si="123"/>
        <v>43</v>
      </c>
      <c r="J1286">
        <f t="shared" si="124"/>
        <v>81</v>
      </c>
      <c r="K1286" s="16">
        <f t="shared" si="125"/>
        <v>0.30645161290322581</v>
      </c>
      <c r="L1286">
        <f t="shared" si="126"/>
        <v>19</v>
      </c>
    </row>
    <row r="1287" spans="1:12" x14ac:dyDescent="0.25">
      <c r="A1287" t="s">
        <v>8219</v>
      </c>
      <c r="B1287">
        <v>76</v>
      </c>
      <c r="D1287" t="s">
        <v>8221</v>
      </c>
      <c r="E1287">
        <v>28</v>
      </c>
      <c r="G1287">
        <f t="shared" si="122"/>
        <v>52</v>
      </c>
      <c r="H1287">
        <f t="shared" si="121"/>
        <v>52</v>
      </c>
      <c r="I1287">
        <f t="shared" si="123"/>
        <v>28</v>
      </c>
      <c r="J1287">
        <f t="shared" si="124"/>
        <v>76</v>
      </c>
      <c r="K1287" s="16">
        <f t="shared" si="125"/>
        <v>0.46153846153846156</v>
      </c>
      <c r="L1287">
        <f t="shared" si="126"/>
        <v>24</v>
      </c>
    </row>
    <row r="1288" spans="1:12" x14ac:dyDescent="0.25">
      <c r="A1288" t="s">
        <v>8219</v>
      </c>
      <c r="B1288">
        <v>48</v>
      </c>
      <c r="D1288" t="s">
        <v>8221</v>
      </c>
      <c r="E1288">
        <v>4</v>
      </c>
      <c r="G1288">
        <f t="shared" si="122"/>
        <v>26</v>
      </c>
      <c r="H1288">
        <f t="shared" si="121"/>
        <v>26</v>
      </c>
      <c r="I1288">
        <f t="shared" si="123"/>
        <v>4</v>
      </c>
      <c r="J1288">
        <f t="shared" si="124"/>
        <v>48</v>
      </c>
      <c r="K1288" s="16">
        <f t="shared" si="125"/>
        <v>0.84615384615384615</v>
      </c>
      <c r="L1288">
        <f t="shared" si="126"/>
        <v>22</v>
      </c>
    </row>
    <row r="1289" spans="1:12" x14ac:dyDescent="0.25">
      <c r="A1289" t="s">
        <v>8219</v>
      </c>
      <c r="B1289">
        <v>61</v>
      </c>
      <c r="D1289" t="s">
        <v>8221</v>
      </c>
      <c r="E1289">
        <v>24</v>
      </c>
      <c r="G1289">
        <f t="shared" si="122"/>
        <v>42.5</v>
      </c>
      <c r="H1289">
        <f t="shared" si="121"/>
        <v>42.5</v>
      </c>
      <c r="I1289">
        <f t="shared" si="123"/>
        <v>24</v>
      </c>
      <c r="J1289">
        <f t="shared" si="124"/>
        <v>61</v>
      </c>
      <c r="K1289" s="16">
        <f t="shared" si="125"/>
        <v>0.43529411764705883</v>
      </c>
      <c r="L1289">
        <f t="shared" si="126"/>
        <v>18.5</v>
      </c>
    </row>
    <row r="1290" spans="1:12" x14ac:dyDescent="0.25">
      <c r="A1290" t="s">
        <v>8219</v>
      </c>
      <c r="B1290">
        <v>60</v>
      </c>
      <c r="D1290" t="s">
        <v>8221</v>
      </c>
      <c r="E1290">
        <v>2</v>
      </c>
      <c r="G1290">
        <f t="shared" si="122"/>
        <v>31</v>
      </c>
      <c r="H1290">
        <f t="shared" si="121"/>
        <v>31</v>
      </c>
      <c r="I1290">
        <f t="shared" si="123"/>
        <v>2</v>
      </c>
      <c r="J1290">
        <f t="shared" si="124"/>
        <v>60</v>
      </c>
      <c r="K1290" s="16">
        <f t="shared" si="125"/>
        <v>0.93548387096774188</v>
      </c>
      <c r="L1290">
        <f t="shared" si="126"/>
        <v>29</v>
      </c>
    </row>
    <row r="1291" spans="1:12" x14ac:dyDescent="0.25">
      <c r="A1291" t="s">
        <v>8219</v>
      </c>
      <c r="B1291">
        <v>136</v>
      </c>
      <c r="D1291" t="s">
        <v>8221</v>
      </c>
      <c r="E1291">
        <v>2</v>
      </c>
      <c r="G1291">
        <f t="shared" si="122"/>
        <v>69</v>
      </c>
      <c r="H1291">
        <f t="shared" si="121"/>
        <v>69</v>
      </c>
      <c r="I1291">
        <f t="shared" si="123"/>
        <v>2</v>
      </c>
      <c r="J1291">
        <f t="shared" si="124"/>
        <v>136</v>
      </c>
      <c r="K1291" s="16">
        <f t="shared" si="125"/>
        <v>0.97101449275362317</v>
      </c>
      <c r="L1291">
        <f t="shared" si="126"/>
        <v>67</v>
      </c>
    </row>
    <row r="1292" spans="1:12" x14ac:dyDescent="0.25">
      <c r="A1292" t="s">
        <v>8219</v>
      </c>
      <c r="B1292">
        <v>14</v>
      </c>
      <c r="D1292" t="s">
        <v>8221</v>
      </c>
      <c r="E1292">
        <v>20</v>
      </c>
      <c r="G1292">
        <f t="shared" si="122"/>
        <v>17</v>
      </c>
      <c r="H1292">
        <f t="shared" si="121"/>
        <v>17</v>
      </c>
      <c r="I1292">
        <f t="shared" si="123"/>
        <v>14</v>
      </c>
      <c r="J1292">
        <f t="shared" si="124"/>
        <v>20</v>
      </c>
      <c r="K1292" s="16">
        <f t="shared" si="125"/>
        <v>-0.17647058823529413</v>
      </c>
      <c r="L1292">
        <f t="shared" si="126"/>
        <v>3</v>
      </c>
    </row>
    <row r="1293" spans="1:12" x14ac:dyDescent="0.25">
      <c r="A1293" t="s">
        <v>8219</v>
      </c>
      <c r="B1293">
        <v>78</v>
      </c>
      <c r="D1293" t="s">
        <v>8221</v>
      </c>
      <c r="E1293">
        <v>1</v>
      </c>
      <c r="G1293">
        <f t="shared" si="122"/>
        <v>39.5</v>
      </c>
      <c r="H1293">
        <f t="shared" si="121"/>
        <v>39.5</v>
      </c>
      <c r="I1293">
        <f t="shared" si="123"/>
        <v>1</v>
      </c>
      <c r="J1293">
        <f t="shared" si="124"/>
        <v>78</v>
      </c>
      <c r="K1293" s="16">
        <f t="shared" si="125"/>
        <v>0.97468354430379744</v>
      </c>
      <c r="L1293">
        <f t="shared" si="126"/>
        <v>38.5</v>
      </c>
    </row>
    <row r="1294" spans="1:12" x14ac:dyDescent="0.25">
      <c r="A1294" t="s">
        <v>8219</v>
      </c>
      <c r="B1294">
        <v>4</v>
      </c>
      <c r="D1294" t="s">
        <v>8221</v>
      </c>
      <c r="E1294">
        <v>1</v>
      </c>
      <c r="G1294">
        <f t="shared" si="122"/>
        <v>2.5</v>
      </c>
      <c r="H1294">
        <f t="shared" si="121"/>
        <v>2.5</v>
      </c>
      <c r="I1294">
        <f t="shared" si="123"/>
        <v>1</v>
      </c>
      <c r="J1294">
        <f t="shared" si="124"/>
        <v>4</v>
      </c>
      <c r="K1294" s="16">
        <f t="shared" si="125"/>
        <v>0.6</v>
      </c>
      <c r="L1294">
        <f t="shared" si="126"/>
        <v>1.5</v>
      </c>
    </row>
    <row r="1295" spans="1:12" x14ac:dyDescent="0.25">
      <c r="A1295" t="s">
        <v>8219</v>
      </c>
      <c r="B1295">
        <v>11</v>
      </c>
      <c r="D1295" t="s">
        <v>8221</v>
      </c>
      <c r="E1295">
        <v>4</v>
      </c>
      <c r="G1295">
        <f t="shared" si="122"/>
        <v>7.5</v>
      </c>
      <c r="H1295">
        <f t="shared" si="121"/>
        <v>7.5</v>
      </c>
      <c r="I1295">
        <f t="shared" si="123"/>
        <v>4</v>
      </c>
      <c r="J1295">
        <f t="shared" si="124"/>
        <v>11</v>
      </c>
      <c r="K1295" s="16">
        <f t="shared" si="125"/>
        <v>0.46666666666666667</v>
      </c>
      <c r="L1295">
        <f t="shared" si="126"/>
        <v>3.5</v>
      </c>
    </row>
    <row r="1296" spans="1:12" x14ac:dyDescent="0.25">
      <c r="A1296" t="s">
        <v>8219</v>
      </c>
      <c r="B1296">
        <v>185</v>
      </c>
      <c r="D1296" t="s">
        <v>8221</v>
      </c>
      <c r="E1296">
        <v>1</v>
      </c>
      <c r="G1296">
        <f t="shared" si="122"/>
        <v>93</v>
      </c>
      <c r="H1296">
        <f t="shared" si="121"/>
        <v>93</v>
      </c>
      <c r="I1296">
        <f t="shared" si="123"/>
        <v>1</v>
      </c>
      <c r="J1296">
        <f t="shared" si="124"/>
        <v>185</v>
      </c>
      <c r="K1296" s="16">
        <f t="shared" si="125"/>
        <v>0.989247311827957</v>
      </c>
      <c r="L1296">
        <f t="shared" si="126"/>
        <v>92</v>
      </c>
    </row>
    <row r="1297" spans="1:12" x14ac:dyDescent="0.25">
      <c r="A1297" t="s">
        <v>8219</v>
      </c>
      <c r="B1297">
        <v>59</v>
      </c>
      <c r="D1297" t="s">
        <v>8221</v>
      </c>
      <c r="E1297">
        <v>1</v>
      </c>
      <c r="G1297">
        <f t="shared" si="122"/>
        <v>30</v>
      </c>
      <c r="H1297">
        <f t="shared" si="121"/>
        <v>30</v>
      </c>
      <c r="I1297">
        <f t="shared" si="123"/>
        <v>1</v>
      </c>
      <c r="J1297">
        <f t="shared" si="124"/>
        <v>59</v>
      </c>
      <c r="K1297" s="16">
        <f t="shared" si="125"/>
        <v>0.96666666666666667</v>
      </c>
      <c r="L1297">
        <f t="shared" si="126"/>
        <v>29</v>
      </c>
    </row>
    <row r="1298" spans="1:12" x14ac:dyDescent="0.25">
      <c r="A1298" t="s">
        <v>8219</v>
      </c>
      <c r="B1298">
        <v>27</v>
      </c>
      <c r="D1298" t="s">
        <v>8221</v>
      </c>
      <c r="E1298">
        <v>13</v>
      </c>
      <c r="G1298">
        <f t="shared" si="122"/>
        <v>20</v>
      </c>
      <c r="H1298">
        <f t="shared" si="121"/>
        <v>20</v>
      </c>
      <c r="I1298">
        <f t="shared" si="123"/>
        <v>13</v>
      </c>
      <c r="J1298">
        <f t="shared" si="124"/>
        <v>27</v>
      </c>
      <c r="K1298" s="16">
        <f t="shared" si="125"/>
        <v>0.35</v>
      </c>
      <c r="L1298">
        <f t="shared" si="126"/>
        <v>7</v>
      </c>
    </row>
    <row r="1299" spans="1:12" x14ac:dyDescent="0.25">
      <c r="A1299" t="s">
        <v>8219</v>
      </c>
      <c r="B1299">
        <v>63</v>
      </c>
      <c r="D1299" t="s">
        <v>8221</v>
      </c>
      <c r="E1299">
        <v>1</v>
      </c>
      <c r="G1299">
        <f t="shared" si="122"/>
        <v>32</v>
      </c>
      <c r="H1299">
        <f t="shared" ref="H1299:H1362" si="127">MEDIAN(B1299,E1299)</f>
        <v>32</v>
      </c>
      <c r="I1299">
        <f t="shared" si="123"/>
        <v>1</v>
      </c>
      <c r="J1299">
        <f t="shared" si="124"/>
        <v>63</v>
      </c>
      <c r="K1299" s="16">
        <f t="shared" si="125"/>
        <v>0.96875</v>
      </c>
      <c r="L1299">
        <f t="shared" si="126"/>
        <v>31</v>
      </c>
    </row>
    <row r="1300" spans="1:12" x14ac:dyDescent="0.25">
      <c r="A1300" t="s">
        <v>8219</v>
      </c>
      <c r="B1300">
        <v>13</v>
      </c>
      <c r="D1300" t="s">
        <v>8221</v>
      </c>
      <c r="E1300">
        <v>1</v>
      </c>
      <c r="G1300">
        <f t="shared" si="122"/>
        <v>7</v>
      </c>
      <c r="H1300">
        <f t="shared" si="127"/>
        <v>7</v>
      </c>
      <c r="I1300">
        <f t="shared" si="123"/>
        <v>1</v>
      </c>
      <c r="J1300">
        <f t="shared" si="124"/>
        <v>13</v>
      </c>
      <c r="K1300" s="16">
        <f t="shared" si="125"/>
        <v>0.8571428571428571</v>
      </c>
      <c r="L1300">
        <f t="shared" si="126"/>
        <v>6</v>
      </c>
    </row>
    <row r="1301" spans="1:12" x14ac:dyDescent="0.25">
      <c r="A1301" t="s">
        <v>8219</v>
      </c>
      <c r="B1301">
        <v>13</v>
      </c>
      <c r="D1301" t="s">
        <v>8221</v>
      </c>
      <c r="E1301">
        <v>0</v>
      </c>
      <c r="G1301">
        <f t="shared" si="122"/>
        <v>6.5</v>
      </c>
      <c r="H1301">
        <f t="shared" si="127"/>
        <v>6.5</v>
      </c>
      <c r="I1301">
        <f t="shared" si="123"/>
        <v>0</v>
      </c>
      <c r="J1301">
        <f t="shared" si="124"/>
        <v>13</v>
      </c>
      <c r="K1301" s="16">
        <f t="shared" si="125"/>
        <v>1</v>
      </c>
      <c r="L1301">
        <f t="shared" si="126"/>
        <v>6.5</v>
      </c>
    </row>
    <row r="1302" spans="1:12" x14ac:dyDescent="0.25">
      <c r="A1302" t="s">
        <v>8219</v>
      </c>
      <c r="B1302">
        <v>57</v>
      </c>
      <c r="D1302" t="s">
        <v>8221</v>
      </c>
      <c r="E1302">
        <v>3</v>
      </c>
      <c r="G1302">
        <f t="shared" si="122"/>
        <v>30</v>
      </c>
      <c r="H1302">
        <f t="shared" si="127"/>
        <v>30</v>
      </c>
      <c r="I1302">
        <f t="shared" si="123"/>
        <v>3</v>
      </c>
      <c r="J1302">
        <f t="shared" si="124"/>
        <v>57</v>
      </c>
      <c r="K1302" s="16">
        <f t="shared" si="125"/>
        <v>0.9</v>
      </c>
      <c r="L1302">
        <f t="shared" si="126"/>
        <v>27</v>
      </c>
    </row>
    <row r="1303" spans="1:12" x14ac:dyDescent="0.25">
      <c r="A1303" t="s">
        <v>8219</v>
      </c>
      <c r="B1303">
        <v>61</v>
      </c>
      <c r="D1303" t="s">
        <v>8221</v>
      </c>
      <c r="E1303">
        <v>14</v>
      </c>
      <c r="G1303">
        <f t="shared" si="122"/>
        <v>37.5</v>
      </c>
      <c r="H1303">
        <f t="shared" si="127"/>
        <v>37.5</v>
      </c>
      <c r="I1303">
        <f t="shared" si="123"/>
        <v>14</v>
      </c>
      <c r="J1303">
        <f t="shared" si="124"/>
        <v>61</v>
      </c>
      <c r="K1303" s="16">
        <f t="shared" si="125"/>
        <v>0.62666666666666671</v>
      </c>
      <c r="L1303">
        <f t="shared" si="126"/>
        <v>23.5</v>
      </c>
    </row>
    <row r="1304" spans="1:12" x14ac:dyDescent="0.25">
      <c r="A1304" t="s">
        <v>8219</v>
      </c>
      <c r="B1304">
        <v>65</v>
      </c>
      <c r="D1304" t="s">
        <v>8221</v>
      </c>
      <c r="E1304">
        <v>2</v>
      </c>
      <c r="G1304">
        <f t="shared" si="122"/>
        <v>33.5</v>
      </c>
      <c r="H1304">
        <f t="shared" si="127"/>
        <v>33.5</v>
      </c>
      <c r="I1304">
        <f t="shared" si="123"/>
        <v>2</v>
      </c>
      <c r="J1304">
        <f t="shared" si="124"/>
        <v>65</v>
      </c>
      <c r="K1304" s="16">
        <f t="shared" si="125"/>
        <v>0.94029850746268662</v>
      </c>
      <c r="L1304">
        <f t="shared" si="126"/>
        <v>31.5</v>
      </c>
    </row>
    <row r="1305" spans="1:12" x14ac:dyDescent="0.25">
      <c r="A1305" t="s">
        <v>8219</v>
      </c>
      <c r="B1305">
        <v>134</v>
      </c>
      <c r="D1305" t="s">
        <v>8221</v>
      </c>
      <c r="E1305">
        <v>5</v>
      </c>
      <c r="G1305">
        <f t="shared" si="122"/>
        <v>69.5</v>
      </c>
      <c r="H1305">
        <f t="shared" si="127"/>
        <v>69.5</v>
      </c>
      <c r="I1305">
        <f t="shared" si="123"/>
        <v>5</v>
      </c>
      <c r="J1305">
        <f t="shared" si="124"/>
        <v>134</v>
      </c>
      <c r="K1305" s="16">
        <f t="shared" si="125"/>
        <v>0.92805755395683454</v>
      </c>
      <c r="L1305">
        <f t="shared" si="126"/>
        <v>64.5</v>
      </c>
    </row>
    <row r="1306" spans="1:12" x14ac:dyDescent="0.25">
      <c r="A1306" t="s">
        <v>8219</v>
      </c>
      <c r="B1306">
        <v>37</v>
      </c>
      <c r="D1306" t="s">
        <v>8221</v>
      </c>
      <c r="E1306">
        <v>14</v>
      </c>
      <c r="G1306">
        <f t="shared" si="122"/>
        <v>25.5</v>
      </c>
      <c r="H1306">
        <f t="shared" si="127"/>
        <v>25.5</v>
      </c>
      <c r="I1306">
        <f t="shared" si="123"/>
        <v>14</v>
      </c>
      <c r="J1306">
        <f t="shared" si="124"/>
        <v>37</v>
      </c>
      <c r="K1306" s="16">
        <f t="shared" si="125"/>
        <v>0.45098039215686275</v>
      </c>
      <c r="L1306">
        <f t="shared" si="126"/>
        <v>11.5</v>
      </c>
    </row>
    <row r="1307" spans="1:12" x14ac:dyDescent="0.25">
      <c r="A1307" t="s">
        <v>8219</v>
      </c>
      <c r="B1307">
        <v>37</v>
      </c>
      <c r="D1307" t="s">
        <v>8221</v>
      </c>
      <c r="E1307">
        <v>9</v>
      </c>
      <c r="G1307">
        <f t="shared" si="122"/>
        <v>23</v>
      </c>
      <c r="H1307">
        <f t="shared" si="127"/>
        <v>23</v>
      </c>
      <c r="I1307">
        <f t="shared" si="123"/>
        <v>9</v>
      </c>
      <c r="J1307">
        <f t="shared" si="124"/>
        <v>37</v>
      </c>
      <c r="K1307" s="16">
        <f t="shared" si="125"/>
        <v>0.60869565217391308</v>
      </c>
      <c r="L1307">
        <f t="shared" si="126"/>
        <v>14</v>
      </c>
    </row>
    <row r="1308" spans="1:12" x14ac:dyDescent="0.25">
      <c r="A1308" t="s">
        <v>8219</v>
      </c>
      <c r="B1308">
        <v>150</v>
      </c>
      <c r="D1308" t="s">
        <v>8221</v>
      </c>
      <c r="E1308">
        <v>8</v>
      </c>
      <c r="G1308">
        <f t="shared" si="122"/>
        <v>79</v>
      </c>
      <c r="H1308">
        <f t="shared" si="127"/>
        <v>79</v>
      </c>
      <c r="I1308">
        <f t="shared" si="123"/>
        <v>8</v>
      </c>
      <c r="J1308">
        <f t="shared" si="124"/>
        <v>150</v>
      </c>
      <c r="K1308" s="16">
        <f t="shared" si="125"/>
        <v>0.89873417721518989</v>
      </c>
      <c r="L1308">
        <f t="shared" si="126"/>
        <v>71</v>
      </c>
    </row>
    <row r="1309" spans="1:12" x14ac:dyDescent="0.25">
      <c r="A1309" t="s">
        <v>8219</v>
      </c>
      <c r="B1309">
        <v>56</v>
      </c>
      <c r="D1309" t="s">
        <v>8221</v>
      </c>
      <c r="E1309">
        <v>7</v>
      </c>
      <c r="G1309">
        <f t="shared" si="122"/>
        <v>31.5</v>
      </c>
      <c r="H1309">
        <f t="shared" si="127"/>
        <v>31.5</v>
      </c>
      <c r="I1309">
        <f t="shared" si="123"/>
        <v>7</v>
      </c>
      <c r="J1309">
        <f t="shared" si="124"/>
        <v>56</v>
      </c>
      <c r="K1309" s="16">
        <f t="shared" si="125"/>
        <v>0.77777777777777779</v>
      </c>
      <c r="L1309">
        <f t="shared" si="126"/>
        <v>24.5</v>
      </c>
    </row>
    <row r="1310" spans="1:12" x14ac:dyDescent="0.25">
      <c r="A1310" t="s">
        <v>8219</v>
      </c>
      <c r="B1310">
        <v>18</v>
      </c>
      <c r="D1310" t="s">
        <v>8221</v>
      </c>
      <c r="E1310">
        <v>0</v>
      </c>
      <c r="G1310">
        <f t="shared" si="122"/>
        <v>9</v>
      </c>
      <c r="H1310">
        <f t="shared" si="127"/>
        <v>9</v>
      </c>
      <c r="I1310">
        <f t="shared" si="123"/>
        <v>0</v>
      </c>
      <c r="J1310">
        <f t="shared" si="124"/>
        <v>18</v>
      </c>
      <c r="K1310" s="16">
        <f t="shared" si="125"/>
        <v>1</v>
      </c>
      <c r="L1310">
        <f t="shared" si="126"/>
        <v>9</v>
      </c>
    </row>
    <row r="1311" spans="1:12" x14ac:dyDescent="0.25">
      <c r="A1311" t="s">
        <v>8219</v>
      </c>
      <c r="B1311">
        <v>60</v>
      </c>
      <c r="D1311" t="s">
        <v>8221</v>
      </c>
      <c r="E1311">
        <v>84</v>
      </c>
      <c r="G1311">
        <f t="shared" si="122"/>
        <v>72</v>
      </c>
      <c r="H1311">
        <f t="shared" si="127"/>
        <v>72</v>
      </c>
      <c r="I1311">
        <f t="shared" si="123"/>
        <v>60</v>
      </c>
      <c r="J1311">
        <f t="shared" si="124"/>
        <v>84</v>
      </c>
      <c r="K1311" s="16">
        <f t="shared" si="125"/>
        <v>-0.16666666666666666</v>
      </c>
      <c r="L1311">
        <f t="shared" si="126"/>
        <v>12</v>
      </c>
    </row>
    <row r="1312" spans="1:12" x14ac:dyDescent="0.25">
      <c r="A1312" t="s">
        <v>8219</v>
      </c>
      <c r="B1312">
        <v>67</v>
      </c>
      <c r="D1312" t="s">
        <v>8221</v>
      </c>
      <c r="E1312">
        <v>11</v>
      </c>
      <c r="G1312">
        <f t="shared" si="122"/>
        <v>39</v>
      </c>
      <c r="H1312">
        <f t="shared" si="127"/>
        <v>39</v>
      </c>
      <c r="I1312">
        <f t="shared" si="123"/>
        <v>11</v>
      </c>
      <c r="J1312">
        <f t="shared" si="124"/>
        <v>67</v>
      </c>
      <c r="K1312" s="16">
        <f t="shared" si="125"/>
        <v>0.71794871794871795</v>
      </c>
      <c r="L1312">
        <f t="shared" si="126"/>
        <v>28</v>
      </c>
    </row>
    <row r="1313" spans="1:12" x14ac:dyDescent="0.25">
      <c r="A1313" t="s">
        <v>8219</v>
      </c>
      <c r="B1313">
        <v>35</v>
      </c>
      <c r="D1313" t="s">
        <v>8221</v>
      </c>
      <c r="E1313">
        <v>1</v>
      </c>
      <c r="G1313">
        <f t="shared" si="122"/>
        <v>18</v>
      </c>
      <c r="H1313">
        <f t="shared" si="127"/>
        <v>18</v>
      </c>
      <c r="I1313">
        <f t="shared" si="123"/>
        <v>1</v>
      </c>
      <c r="J1313">
        <f t="shared" si="124"/>
        <v>35</v>
      </c>
      <c r="K1313" s="16">
        <f t="shared" si="125"/>
        <v>0.94444444444444442</v>
      </c>
      <c r="L1313">
        <f t="shared" si="126"/>
        <v>17</v>
      </c>
    </row>
    <row r="1314" spans="1:12" x14ac:dyDescent="0.25">
      <c r="A1314" t="s">
        <v>8219</v>
      </c>
      <c r="B1314">
        <v>34</v>
      </c>
      <c r="D1314" t="s">
        <v>8221</v>
      </c>
      <c r="E1314">
        <v>4</v>
      </c>
      <c r="G1314">
        <f t="shared" si="122"/>
        <v>19</v>
      </c>
      <c r="H1314">
        <f t="shared" si="127"/>
        <v>19</v>
      </c>
      <c r="I1314">
        <f t="shared" si="123"/>
        <v>4</v>
      </c>
      <c r="J1314">
        <f t="shared" si="124"/>
        <v>34</v>
      </c>
      <c r="K1314" s="16">
        <f t="shared" si="125"/>
        <v>0.78947368421052633</v>
      </c>
      <c r="L1314">
        <f t="shared" si="126"/>
        <v>15</v>
      </c>
    </row>
    <row r="1315" spans="1:12" x14ac:dyDescent="0.25">
      <c r="A1315" t="s">
        <v>8219</v>
      </c>
      <c r="B1315">
        <v>36</v>
      </c>
      <c r="D1315" t="s">
        <v>8221</v>
      </c>
      <c r="E1315">
        <v>10</v>
      </c>
      <c r="G1315">
        <f t="shared" si="122"/>
        <v>23</v>
      </c>
      <c r="H1315">
        <f t="shared" si="127"/>
        <v>23</v>
      </c>
      <c r="I1315">
        <f t="shared" si="123"/>
        <v>10</v>
      </c>
      <c r="J1315">
        <f t="shared" si="124"/>
        <v>36</v>
      </c>
      <c r="K1315" s="16">
        <f t="shared" si="125"/>
        <v>0.56521739130434778</v>
      </c>
      <c r="L1315">
        <f t="shared" si="126"/>
        <v>13</v>
      </c>
    </row>
    <row r="1316" spans="1:12" x14ac:dyDescent="0.25">
      <c r="A1316" t="s">
        <v>8219</v>
      </c>
      <c r="B1316">
        <v>18</v>
      </c>
      <c r="D1316" t="s">
        <v>8221</v>
      </c>
      <c r="E1316">
        <v>16</v>
      </c>
      <c r="G1316">
        <f t="shared" si="122"/>
        <v>17</v>
      </c>
      <c r="H1316">
        <f t="shared" si="127"/>
        <v>17</v>
      </c>
      <c r="I1316">
        <f t="shared" si="123"/>
        <v>16</v>
      </c>
      <c r="J1316">
        <f t="shared" si="124"/>
        <v>18</v>
      </c>
      <c r="K1316" s="16">
        <f t="shared" si="125"/>
        <v>5.8823529411764705E-2</v>
      </c>
      <c r="L1316">
        <f t="shared" si="126"/>
        <v>1</v>
      </c>
    </row>
    <row r="1317" spans="1:12" x14ac:dyDescent="0.25">
      <c r="A1317" t="s">
        <v>8219</v>
      </c>
      <c r="B1317">
        <v>25</v>
      </c>
      <c r="D1317" t="s">
        <v>8221</v>
      </c>
      <c r="E1317">
        <v>2</v>
      </c>
      <c r="G1317">
        <f t="shared" si="122"/>
        <v>13.5</v>
      </c>
      <c r="H1317">
        <f t="shared" si="127"/>
        <v>13.5</v>
      </c>
      <c r="I1317">
        <f t="shared" si="123"/>
        <v>2</v>
      </c>
      <c r="J1317">
        <f t="shared" si="124"/>
        <v>25</v>
      </c>
      <c r="K1317" s="16">
        <f t="shared" si="125"/>
        <v>0.85185185185185186</v>
      </c>
      <c r="L1317">
        <f t="shared" si="126"/>
        <v>11.5</v>
      </c>
    </row>
    <row r="1318" spans="1:12" x14ac:dyDescent="0.25">
      <c r="A1318" t="s">
        <v>8219</v>
      </c>
      <c r="B1318">
        <v>21</v>
      </c>
      <c r="D1318" t="s">
        <v>8221</v>
      </c>
      <c r="E1318">
        <v>5</v>
      </c>
      <c r="G1318">
        <f t="shared" si="122"/>
        <v>13</v>
      </c>
      <c r="H1318">
        <f t="shared" si="127"/>
        <v>13</v>
      </c>
      <c r="I1318">
        <f t="shared" si="123"/>
        <v>5</v>
      </c>
      <c r="J1318">
        <f t="shared" si="124"/>
        <v>21</v>
      </c>
      <c r="K1318" s="16">
        <f t="shared" si="125"/>
        <v>0.61538461538461542</v>
      </c>
      <c r="L1318">
        <f t="shared" si="126"/>
        <v>8</v>
      </c>
    </row>
    <row r="1319" spans="1:12" x14ac:dyDescent="0.25">
      <c r="A1319" t="s">
        <v>8219</v>
      </c>
      <c r="B1319">
        <v>151</v>
      </c>
      <c r="D1319" t="s">
        <v>8221</v>
      </c>
      <c r="E1319">
        <v>1</v>
      </c>
      <c r="G1319">
        <f t="shared" si="122"/>
        <v>76</v>
      </c>
      <c r="H1319">
        <f t="shared" si="127"/>
        <v>76</v>
      </c>
      <c r="I1319">
        <f t="shared" si="123"/>
        <v>1</v>
      </c>
      <c r="J1319">
        <f t="shared" si="124"/>
        <v>151</v>
      </c>
      <c r="K1319" s="16">
        <f t="shared" si="125"/>
        <v>0.98684210526315785</v>
      </c>
      <c r="L1319">
        <f t="shared" si="126"/>
        <v>75</v>
      </c>
    </row>
    <row r="1320" spans="1:12" x14ac:dyDescent="0.25">
      <c r="A1320" t="s">
        <v>8219</v>
      </c>
      <c r="B1320">
        <v>489</v>
      </c>
      <c r="D1320" t="s">
        <v>8221</v>
      </c>
      <c r="E1320">
        <v>31</v>
      </c>
      <c r="G1320">
        <f t="shared" si="122"/>
        <v>260</v>
      </c>
      <c r="H1320">
        <f t="shared" si="127"/>
        <v>260</v>
      </c>
      <c r="I1320">
        <f t="shared" si="123"/>
        <v>31</v>
      </c>
      <c r="J1320">
        <f t="shared" si="124"/>
        <v>489</v>
      </c>
      <c r="K1320" s="16">
        <f t="shared" si="125"/>
        <v>0.88076923076923075</v>
      </c>
      <c r="L1320">
        <f t="shared" si="126"/>
        <v>229</v>
      </c>
    </row>
    <row r="1321" spans="1:12" x14ac:dyDescent="0.25">
      <c r="A1321" t="s">
        <v>8219</v>
      </c>
      <c r="B1321">
        <v>50</v>
      </c>
      <c r="D1321" t="s">
        <v>8221</v>
      </c>
      <c r="E1321">
        <v>0</v>
      </c>
      <c r="G1321">
        <f t="shared" si="122"/>
        <v>25</v>
      </c>
      <c r="H1321">
        <f t="shared" si="127"/>
        <v>25</v>
      </c>
      <c r="I1321">
        <f t="shared" si="123"/>
        <v>0</v>
      </c>
      <c r="J1321">
        <f t="shared" si="124"/>
        <v>50</v>
      </c>
      <c r="K1321" s="16">
        <f t="shared" si="125"/>
        <v>1</v>
      </c>
      <c r="L1321">
        <f t="shared" si="126"/>
        <v>25</v>
      </c>
    </row>
    <row r="1322" spans="1:12" x14ac:dyDescent="0.25">
      <c r="A1322" t="s">
        <v>8219</v>
      </c>
      <c r="B1322">
        <v>321</v>
      </c>
      <c r="D1322" t="s">
        <v>8221</v>
      </c>
      <c r="E1322">
        <v>2</v>
      </c>
      <c r="G1322">
        <f t="shared" si="122"/>
        <v>161.5</v>
      </c>
      <c r="H1322">
        <f t="shared" si="127"/>
        <v>161.5</v>
      </c>
      <c r="I1322">
        <f t="shared" si="123"/>
        <v>2</v>
      </c>
      <c r="J1322">
        <f t="shared" si="124"/>
        <v>321</v>
      </c>
      <c r="K1322" s="16">
        <f t="shared" si="125"/>
        <v>0.9876160990712074</v>
      </c>
      <c r="L1322">
        <f t="shared" si="126"/>
        <v>159.5</v>
      </c>
    </row>
    <row r="1323" spans="1:12" x14ac:dyDescent="0.25">
      <c r="A1323" t="s">
        <v>8219</v>
      </c>
      <c r="B1323">
        <v>1762</v>
      </c>
      <c r="D1323" t="s">
        <v>8221</v>
      </c>
      <c r="E1323">
        <v>7</v>
      </c>
      <c r="G1323">
        <f t="shared" si="122"/>
        <v>884.5</v>
      </c>
      <c r="H1323">
        <f t="shared" si="127"/>
        <v>884.5</v>
      </c>
      <c r="I1323">
        <f t="shared" si="123"/>
        <v>7</v>
      </c>
      <c r="J1323">
        <f t="shared" si="124"/>
        <v>1762</v>
      </c>
      <c r="K1323" s="16">
        <f t="shared" si="125"/>
        <v>0.99208592425098929</v>
      </c>
      <c r="L1323">
        <f t="shared" si="126"/>
        <v>877.5</v>
      </c>
    </row>
    <row r="1324" spans="1:12" x14ac:dyDescent="0.25">
      <c r="A1324" t="s">
        <v>8219</v>
      </c>
      <c r="B1324">
        <v>385</v>
      </c>
      <c r="D1324" t="s">
        <v>8221</v>
      </c>
      <c r="E1324">
        <v>16</v>
      </c>
      <c r="G1324">
        <f t="shared" si="122"/>
        <v>200.5</v>
      </c>
      <c r="H1324">
        <f t="shared" si="127"/>
        <v>200.5</v>
      </c>
      <c r="I1324">
        <f t="shared" si="123"/>
        <v>16</v>
      </c>
      <c r="J1324">
        <f t="shared" si="124"/>
        <v>385</v>
      </c>
      <c r="K1324" s="16">
        <f t="shared" si="125"/>
        <v>0.92019950124688277</v>
      </c>
      <c r="L1324">
        <f t="shared" si="126"/>
        <v>184.5</v>
      </c>
    </row>
    <row r="1325" spans="1:12" x14ac:dyDescent="0.25">
      <c r="A1325" t="s">
        <v>8219</v>
      </c>
      <c r="B1325">
        <v>398</v>
      </c>
      <c r="D1325" t="s">
        <v>8221</v>
      </c>
      <c r="E1325">
        <v>4</v>
      </c>
      <c r="G1325">
        <f t="shared" si="122"/>
        <v>201</v>
      </c>
      <c r="H1325">
        <f t="shared" si="127"/>
        <v>201</v>
      </c>
      <c r="I1325">
        <f t="shared" si="123"/>
        <v>4</v>
      </c>
      <c r="J1325">
        <f t="shared" si="124"/>
        <v>398</v>
      </c>
      <c r="K1325" s="16">
        <f t="shared" si="125"/>
        <v>0.98009950248756217</v>
      </c>
      <c r="L1325">
        <f t="shared" si="126"/>
        <v>197</v>
      </c>
    </row>
    <row r="1326" spans="1:12" x14ac:dyDescent="0.25">
      <c r="A1326" t="s">
        <v>8219</v>
      </c>
      <c r="B1326">
        <v>304</v>
      </c>
      <c r="D1326" t="s">
        <v>8221</v>
      </c>
      <c r="E1326">
        <v>4</v>
      </c>
      <c r="G1326">
        <f t="shared" si="122"/>
        <v>154</v>
      </c>
      <c r="H1326">
        <f t="shared" si="127"/>
        <v>154</v>
      </c>
      <c r="I1326">
        <f t="shared" si="123"/>
        <v>4</v>
      </c>
      <c r="J1326">
        <f t="shared" si="124"/>
        <v>304</v>
      </c>
      <c r="K1326" s="16">
        <f t="shared" si="125"/>
        <v>0.97402597402597402</v>
      </c>
      <c r="L1326">
        <f t="shared" si="126"/>
        <v>150</v>
      </c>
    </row>
    <row r="1327" spans="1:12" x14ac:dyDescent="0.25">
      <c r="A1327" t="s">
        <v>8219</v>
      </c>
      <c r="B1327">
        <v>676</v>
      </c>
      <c r="D1327" t="s">
        <v>8221</v>
      </c>
      <c r="E1327">
        <v>4</v>
      </c>
      <c r="G1327">
        <f t="shared" si="122"/>
        <v>340</v>
      </c>
      <c r="H1327">
        <f t="shared" si="127"/>
        <v>340</v>
      </c>
      <c r="I1327">
        <f t="shared" si="123"/>
        <v>4</v>
      </c>
      <c r="J1327">
        <f t="shared" si="124"/>
        <v>676</v>
      </c>
      <c r="K1327" s="16">
        <f t="shared" si="125"/>
        <v>0.9882352941176471</v>
      </c>
      <c r="L1327">
        <f t="shared" si="126"/>
        <v>336</v>
      </c>
    </row>
    <row r="1328" spans="1:12" x14ac:dyDescent="0.25">
      <c r="A1328" t="s">
        <v>8219</v>
      </c>
      <c r="B1328">
        <v>577</v>
      </c>
      <c r="D1328" t="s">
        <v>8221</v>
      </c>
      <c r="E1328">
        <v>3</v>
      </c>
      <c r="G1328">
        <f t="shared" si="122"/>
        <v>290</v>
      </c>
      <c r="H1328">
        <f t="shared" si="127"/>
        <v>290</v>
      </c>
      <c r="I1328">
        <f t="shared" si="123"/>
        <v>3</v>
      </c>
      <c r="J1328">
        <f t="shared" si="124"/>
        <v>577</v>
      </c>
      <c r="K1328" s="16">
        <f t="shared" si="125"/>
        <v>0.98965517241379308</v>
      </c>
      <c r="L1328">
        <f t="shared" si="126"/>
        <v>287</v>
      </c>
    </row>
    <row r="1329" spans="1:12" x14ac:dyDescent="0.25">
      <c r="A1329" t="s">
        <v>8219</v>
      </c>
      <c r="B1329">
        <v>3663</v>
      </c>
      <c r="D1329" t="s">
        <v>8221</v>
      </c>
      <c r="E1329">
        <v>36</v>
      </c>
      <c r="G1329">
        <f t="shared" si="122"/>
        <v>1849.5</v>
      </c>
      <c r="H1329">
        <f t="shared" si="127"/>
        <v>1849.5</v>
      </c>
      <c r="I1329">
        <f t="shared" si="123"/>
        <v>36</v>
      </c>
      <c r="J1329">
        <f t="shared" si="124"/>
        <v>3663</v>
      </c>
      <c r="K1329" s="16">
        <f t="shared" si="125"/>
        <v>0.98053527980535282</v>
      </c>
      <c r="L1329">
        <f t="shared" si="126"/>
        <v>1813.5</v>
      </c>
    </row>
    <row r="1330" spans="1:12" x14ac:dyDescent="0.25">
      <c r="A1330" t="s">
        <v>8219</v>
      </c>
      <c r="B1330">
        <v>294</v>
      </c>
      <c r="D1330" t="s">
        <v>8221</v>
      </c>
      <c r="E1330">
        <v>1</v>
      </c>
      <c r="G1330">
        <f t="shared" si="122"/>
        <v>147.5</v>
      </c>
      <c r="H1330">
        <f t="shared" si="127"/>
        <v>147.5</v>
      </c>
      <c r="I1330">
        <f t="shared" si="123"/>
        <v>1</v>
      </c>
      <c r="J1330">
        <f t="shared" si="124"/>
        <v>294</v>
      </c>
      <c r="K1330" s="16">
        <f t="shared" si="125"/>
        <v>0.99322033898305084</v>
      </c>
      <c r="L1330">
        <f t="shared" si="126"/>
        <v>146.5</v>
      </c>
    </row>
    <row r="1331" spans="1:12" x14ac:dyDescent="0.25">
      <c r="A1331" t="s">
        <v>8219</v>
      </c>
      <c r="B1331">
        <v>28</v>
      </c>
      <c r="D1331" t="s">
        <v>8221</v>
      </c>
      <c r="E1331">
        <v>7</v>
      </c>
      <c r="G1331">
        <f t="shared" si="122"/>
        <v>17.5</v>
      </c>
      <c r="H1331">
        <f t="shared" si="127"/>
        <v>17.5</v>
      </c>
      <c r="I1331">
        <f t="shared" si="123"/>
        <v>7</v>
      </c>
      <c r="J1331">
        <f t="shared" si="124"/>
        <v>28</v>
      </c>
      <c r="K1331" s="16">
        <f t="shared" si="125"/>
        <v>0.6</v>
      </c>
      <c r="L1331">
        <f t="shared" si="126"/>
        <v>10.5</v>
      </c>
    </row>
    <row r="1332" spans="1:12" x14ac:dyDescent="0.25">
      <c r="A1332" t="s">
        <v>8219</v>
      </c>
      <c r="B1332">
        <v>100</v>
      </c>
      <c r="D1332" t="s">
        <v>8221</v>
      </c>
      <c r="E1332">
        <v>27</v>
      </c>
      <c r="G1332">
        <f t="shared" si="122"/>
        <v>63.5</v>
      </c>
      <c r="H1332">
        <f t="shared" si="127"/>
        <v>63.5</v>
      </c>
      <c r="I1332">
        <f t="shared" si="123"/>
        <v>27</v>
      </c>
      <c r="J1332">
        <f t="shared" si="124"/>
        <v>100</v>
      </c>
      <c r="K1332" s="16">
        <f t="shared" si="125"/>
        <v>0.57480314960629919</v>
      </c>
      <c r="L1332">
        <f t="shared" si="126"/>
        <v>36.5</v>
      </c>
    </row>
    <row r="1333" spans="1:12" x14ac:dyDescent="0.25">
      <c r="A1333" t="s">
        <v>8219</v>
      </c>
      <c r="B1333">
        <v>72</v>
      </c>
      <c r="D1333" t="s">
        <v>8221</v>
      </c>
      <c r="E1333">
        <v>1</v>
      </c>
      <c r="G1333">
        <f t="shared" si="122"/>
        <v>36.5</v>
      </c>
      <c r="H1333">
        <f t="shared" si="127"/>
        <v>36.5</v>
      </c>
      <c r="I1333">
        <f t="shared" si="123"/>
        <v>1</v>
      </c>
      <c r="J1333">
        <f t="shared" si="124"/>
        <v>72</v>
      </c>
      <c r="K1333" s="16">
        <f t="shared" si="125"/>
        <v>0.9726027397260274</v>
      </c>
      <c r="L1333">
        <f t="shared" si="126"/>
        <v>35.5</v>
      </c>
    </row>
    <row r="1334" spans="1:12" x14ac:dyDescent="0.25">
      <c r="A1334" t="s">
        <v>8219</v>
      </c>
      <c r="B1334">
        <v>238</v>
      </c>
      <c r="D1334" t="s">
        <v>8221</v>
      </c>
      <c r="E1334">
        <v>0</v>
      </c>
      <c r="G1334">
        <f t="shared" si="122"/>
        <v>119</v>
      </c>
      <c r="H1334">
        <f t="shared" si="127"/>
        <v>119</v>
      </c>
      <c r="I1334">
        <f t="shared" si="123"/>
        <v>0</v>
      </c>
      <c r="J1334">
        <f t="shared" si="124"/>
        <v>238</v>
      </c>
      <c r="K1334" s="16">
        <f t="shared" si="125"/>
        <v>1</v>
      </c>
      <c r="L1334">
        <f t="shared" si="126"/>
        <v>119</v>
      </c>
    </row>
    <row r="1335" spans="1:12" x14ac:dyDescent="0.25">
      <c r="A1335" t="s">
        <v>8219</v>
      </c>
      <c r="B1335">
        <v>159</v>
      </c>
      <c r="D1335" t="s">
        <v>8221</v>
      </c>
      <c r="E1335">
        <v>1</v>
      </c>
      <c r="G1335">
        <f t="shared" si="122"/>
        <v>80</v>
      </c>
      <c r="H1335">
        <f t="shared" si="127"/>
        <v>80</v>
      </c>
      <c r="I1335">
        <f t="shared" si="123"/>
        <v>1</v>
      </c>
      <c r="J1335">
        <f t="shared" si="124"/>
        <v>159</v>
      </c>
      <c r="K1335" s="16">
        <f t="shared" si="125"/>
        <v>0.98750000000000004</v>
      </c>
      <c r="L1335">
        <f t="shared" si="126"/>
        <v>79</v>
      </c>
    </row>
    <row r="1336" spans="1:12" x14ac:dyDescent="0.25">
      <c r="A1336" t="s">
        <v>8219</v>
      </c>
      <c r="B1336">
        <v>77</v>
      </c>
      <c r="D1336" t="s">
        <v>8221</v>
      </c>
      <c r="E1336">
        <v>3</v>
      </c>
      <c r="G1336">
        <f t="shared" si="122"/>
        <v>40</v>
      </c>
      <c r="H1336">
        <f t="shared" si="127"/>
        <v>40</v>
      </c>
      <c r="I1336">
        <f t="shared" si="123"/>
        <v>3</v>
      </c>
      <c r="J1336">
        <f t="shared" si="124"/>
        <v>77</v>
      </c>
      <c r="K1336" s="16">
        <f t="shared" si="125"/>
        <v>0.92500000000000004</v>
      </c>
      <c r="L1336">
        <f t="shared" si="126"/>
        <v>37</v>
      </c>
    </row>
    <row r="1337" spans="1:12" x14ac:dyDescent="0.25">
      <c r="A1337" t="s">
        <v>8219</v>
      </c>
      <c r="B1337">
        <v>53</v>
      </c>
      <c r="D1337" t="s">
        <v>8221</v>
      </c>
      <c r="E1337">
        <v>3</v>
      </c>
      <c r="G1337">
        <f t="shared" si="122"/>
        <v>28</v>
      </c>
      <c r="H1337">
        <f t="shared" si="127"/>
        <v>28</v>
      </c>
      <c r="I1337">
        <f t="shared" si="123"/>
        <v>3</v>
      </c>
      <c r="J1337">
        <f t="shared" si="124"/>
        <v>53</v>
      </c>
      <c r="K1337" s="16">
        <f t="shared" si="125"/>
        <v>0.8928571428571429</v>
      </c>
      <c r="L1337">
        <f t="shared" si="126"/>
        <v>25</v>
      </c>
    </row>
    <row r="1338" spans="1:12" x14ac:dyDescent="0.25">
      <c r="A1338" t="s">
        <v>8219</v>
      </c>
      <c r="B1338">
        <v>1251</v>
      </c>
      <c r="D1338" t="s">
        <v>8221</v>
      </c>
      <c r="E1338">
        <v>3</v>
      </c>
      <c r="G1338">
        <f t="shared" si="122"/>
        <v>627</v>
      </c>
      <c r="H1338">
        <f t="shared" si="127"/>
        <v>627</v>
      </c>
      <c r="I1338">
        <f t="shared" si="123"/>
        <v>3</v>
      </c>
      <c r="J1338">
        <f t="shared" si="124"/>
        <v>1251</v>
      </c>
      <c r="K1338" s="16">
        <f t="shared" si="125"/>
        <v>0.99521531100478466</v>
      </c>
      <c r="L1338">
        <f t="shared" si="126"/>
        <v>624</v>
      </c>
    </row>
    <row r="1339" spans="1:12" x14ac:dyDescent="0.25">
      <c r="A1339" t="s">
        <v>8219</v>
      </c>
      <c r="B1339">
        <v>465</v>
      </c>
      <c r="D1339" t="s">
        <v>8221</v>
      </c>
      <c r="E1339">
        <v>0</v>
      </c>
      <c r="G1339">
        <f t="shared" si="122"/>
        <v>232.5</v>
      </c>
      <c r="H1339">
        <f t="shared" si="127"/>
        <v>232.5</v>
      </c>
      <c r="I1339">
        <f t="shared" si="123"/>
        <v>0</v>
      </c>
      <c r="J1339">
        <f t="shared" si="124"/>
        <v>465</v>
      </c>
      <c r="K1339" s="16">
        <f t="shared" si="125"/>
        <v>1</v>
      </c>
      <c r="L1339">
        <f t="shared" si="126"/>
        <v>232.5</v>
      </c>
    </row>
    <row r="1340" spans="1:12" x14ac:dyDescent="0.25">
      <c r="A1340" t="s">
        <v>8219</v>
      </c>
      <c r="B1340">
        <v>74</v>
      </c>
      <c r="D1340" t="s">
        <v>8221</v>
      </c>
      <c r="E1340">
        <v>6</v>
      </c>
      <c r="G1340">
        <f t="shared" si="122"/>
        <v>40</v>
      </c>
      <c r="H1340">
        <f t="shared" si="127"/>
        <v>40</v>
      </c>
      <c r="I1340">
        <f t="shared" si="123"/>
        <v>6</v>
      </c>
      <c r="J1340">
        <f t="shared" si="124"/>
        <v>74</v>
      </c>
      <c r="K1340" s="16">
        <f t="shared" si="125"/>
        <v>0.85</v>
      </c>
      <c r="L1340">
        <f t="shared" si="126"/>
        <v>34</v>
      </c>
    </row>
    <row r="1341" spans="1:12" x14ac:dyDescent="0.25">
      <c r="A1341" t="s">
        <v>8219</v>
      </c>
      <c r="B1341">
        <v>62</v>
      </c>
      <c r="D1341" t="s">
        <v>8221</v>
      </c>
      <c r="E1341">
        <v>17</v>
      </c>
      <c r="G1341">
        <f t="shared" si="122"/>
        <v>39.5</v>
      </c>
      <c r="H1341">
        <f t="shared" si="127"/>
        <v>39.5</v>
      </c>
      <c r="I1341">
        <f t="shared" si="123"/>
        <v>17</v>
      </c>
      <c r="J1341">
        <f t="shared" si="124"/>
        <v>62</v>
      </c>
      <c r="K1341" s="16">
        <f t="shared" si="125"/>
        <v>0.569620253164557</v>
      </c>
      <c r="L1341">
        <f t="shared" si="126"/>
        <v>22.5</v>
      </c>
    </row>
    <row r="1342" spans="1:12" x14ac:dyDescent="0.25">
      <c r="A1342" t="s">
        <v>8219</v>
      </c>
      <c r="B1342">
        <v>3468</v>
      </c>
      <c r="D1342" t="s">
        <v>8221</v>
      </c>
      <c r="E1342">
        <v>40</v>
      </c>
      <c r="G1342">
        <f t="shared" si="122"/>
        <v>1754</v>
      </c>
      <c r="H1342">
        <f t="shared" si="127"/>
        <v>1754</v>
      </c>
      <c r="I1342">
        <f t="shared" si="123"/>
        <v>40</v>
      </c>
      <c r="J1342">
        <f t="shared" si="124"/>
        <v>3468</v>
      </c>
      <c r="K1342" s="16">
        <f t="shared" si="125"/>
        <v>0.97719498289623719</v>
      </c>
      <c r="L1342">
        <f t="shared" si="126"/>
        <v>1714</v>
      </c>
    </row>
    <row r="1343" spans="1:12" x14ac:dyDescent="0.25">
      <c r="A1343" t="s">
        <v>8219</v>
      </c>
      <c r="B1343">
        <v>52</v>
      </c>
      <c r="D1343" t="s">
        <v>8221</v>
      </c>
      <c r="E1343">
        <v>3</v>
      </c>
      <c r="G1343">
        <f t="shared" si="122"/>
        <v>27.5</v>
      </c>
      <c r="H1343">
        <f t="shared" si="127"/>
        <v>27.5</v>
      </c>
      <c r="I1343">
        <f t="shared" si="123"/>
        <v>3</v>
      </c>
      <c r="J1343">
        <f t="shared" si="124"/>
        <v>52</v>
      </c>
      <c r="K1343" s="16">
        <f t="shared" si="125"/>
        <v>0.89090909090909087</v>
      </c>
      <c r="L1343">
        <f t="shared" si="126"/>
        <v>24.5</v>
      </c>
    </row>
    <row r="1344" spans="1:12" x14ac:dyDescent="0.25">
      <c r="A1344" t="s">
        <v>8219</v>
      </c>
      <c r="B1344">
        <v>50</v>
      </c>
      <c r="D1344" t="s">
        <v>8221</v>
      </c>
      <c r="E1344">
        <v>1</v>
      </c>
      <c r="G1344">
        <f t="shared" si="122"/>
        <v>25.5</v>
      </c>
      <c r="H1344">
        <f t="shared" si="127"/>
        <v>25.5</v>
      </c>
      <c r="I1344">
        <f t="shared" si="123"/>
        <v>1</v>
      </c>
      <c r="J1344">
        <f t="shared" si="124"/>
        <v>50</v>
      </c>
      <c r="K1344" s="16">
        <f t="shared" si="125"/>
        <v>0.96078431372549022</v>
      </c>
      <c r="L1344">
        <f t="shared" si="126"/>
        <v>24.5</v>
      </c>
    </row>
    <row r="1345" spans="1:12" x14ac:dyDescent="0.25">
      <c r="A1345" t="s">
        <v>8219</v>
      </c>
      <c r="B1345">
        <v>45</v>
      </c>
      <c r="D1345" t="s">
        <v>8221</v>
      </c>
      <c r="E1345">
        <v>2</v>
      </c>
      <c r="G1345">
        <f t="shared" si="122"/>
        <v>23.5</v>
      </c>
      <c r="H1345">
        <f t="shared" si="127"/>
        <v>23.5</v>
      </c>
      <c r="I1345">
        <f t="shared" si="123"/>
        <v>2</v>
      </c>
      <c r="J1345">
        <f t="shared" si="124"/>
        <v>45</v>
      </c>
      <c r="K1345" s="16">
        <f t="shared" si="125"/>
        <v>0.91489361702127658</v>
      </c>
      <c r="L1345">
        <f t="shared" si="126"/>
        <v>21.5</v>
      </c>
    </row>
    <row r="1346" spans="1:12" x14ac:dyDescent="0.25">
      <c r="A1346" t="s">
        <v>8219</v>
      </c>
      <c r="B1346">
        <v>21</v>
      </c>
      <c r="D1346" t="s">
        <v>8221</v>
      </c>
      <c r="E1346">
        <v>7</v>
      </c>
      <c r="G1346">
        <f t="shared" si="122"/>
        <v>14</v>
      </c>
      <c r="H1346">
        <f t="shared" si="127"/>
        <v>14</v>
      </c>
      <c r="I1346">
        <f t="shared" si="123"/>
        <v>7</v>
      </c>
      <c r="J1346">
        <f t="shared" si="124"/>
        <v>21</v>
      </c>
      <c r="K1346" s="16">
        <f t="shared" si="125"/>
        <v>0.5</v>
      </c>
      <c r="L1346">
        <f t="shared" si="126"/>
        <v>7</v>
      </c>
    </row>
    <row r="1347" spans="1:12" x14ac:dyDescent="0.25">
      <c r="A1347" t="s">
        <v>8219</v>
      </c>
      <c r="B1347">
        <v>100</v>
      </c>
      <c r="D1347" t="s">
        <v>8221</v>
      </c>
      <c r="E1347">
        <v>14</v>
      </c>
      <c r="G1347">
        <f t="shared" ref="G1347:G1410" si="128">AVERAGE(B1347,E1347)</f>
        <v>57</v>
      </c>
      <c r="H1347">
        <f t="shared" si="127"/>
        <v>57</v>
      </c>
      <c r="I1347">
        <f t="shared" ref="I1347:I1410" si="129">MIN(B1347,E1347)</f>
        <v>14</v>
      </c>
      <c r="J1347">
        <f t="shared" ref="J1347:J1410" si="130">MAX(B1347,E1347)</f>
        <v>100</v>
      </c>
      <c r="K1347" s="16">
        <f t="shared" ref="K1347:K1410" si="131">(B1347-E1347)/(B1347+E1347)</f>
        <v>0.75438596491228072</v>
      </c>
      <c r="L1347">
        <f t="shared" ref="L1347:L1410" si="132">_xlfn.STDEV.P(B1347,E1347)</f>
        <v>43</v>
      </c>
    </row>
    <row r="1348" spans="1:12" x14ac:dyDescent="0.25">
      <c r="A1348" t="s">
        <v>8219</v>
      </c>
      <c r="B1348">
        <v>81</v>
      </c>
      <c r="D1348" t="s">
        <v>8221</v>
      </c>
      <c r="E1348">
        <v>0</v>
      </c>
      <c r="G1348">
        <f t="shared" si="128"/>
        <v>40.5</v>
      </c>
      <c r="H1348">
        <f t="shared" si="127"/>
        <v>40.5</v>
      </c>
      <c r="I1348">
        <f t="shared" si="129"/>
        <v>0</v>
      </c>
      <c r="J1348">
        <f t="shared" si="130"/>
        <v>81</v>
      </c>
      <c r="K1348" s="16">
        <f t="shared" si="131"/>
        <v>1</v>
      </c>
      <c r="L1348">
        <f t="shared" si="132"/>
        <v>40.5</v>
      </c>
    </row>
    <row r="1349" spans="1:12" x14ac:dyDescent="0.25">
      <c r="A1349" t="s">
        <v>8219</v>
      </c>
      <c r="B1349">
        <v>286</v>
      </c>
      <c r="D1349" t="s">
        <v>8221</v>
      </c>
      <c r="E1349">
        <v>0</v>
      </c>
      <c r="G1349">
        <f t="shared" si="128"/>
        <v>143</v>
      </c>
      <c r="H1349">
        <f t="shared" si="127"/>
        <v>143</v>
      </c>
      <c r="I1349">
        <f t="shared" si="129"/>
        <v>0</v>
      </c>
      <c r="J1349">
        <f t="shared" si="130"/>
        <v>286</v>
      </c>
      <c r="K1349" s="16">
        <f t="shared" si="131"/>
        <v>1</v>
      </c>
      <c r="L1349">
        <f t="shared" si="132"/>
        <v>143</v>
      </c>
    </row>
    <row r="1350" spans="1:12" x14ac:dyDescent="0.25">
      <c r="A1350" t="s">
        <v>8219</v>
      </c>
      <c r="B1350">
        <v>42</v>
      </c>
      <c r="D1350" t="s">
        <v>8221</v>
      </c>
      <c r="E1350">
        <v>1</v>
      </c>
      <c r="G1350">
        <f t="shared" si="128"/>
        <v>21.5</v>
      </c>
      <c r="H1350">
        <f t="shared" si="127"/>
        <v>21.5</v>
      </c>
      <c r="I1350">
        <f t="shared" si="129"/>
        <v>1</v>
      </c>
      <c r="J1350">
        <f t="shared" si="130"/>
        <v>42</v>
      </c>
      <c r="K1350" s="16">
        <f t="shared" si="131"/>
        <v>0.95348837209302328</v>
      </c>
      <c r="L1350">
        <f t="shared" si="132"/>
        <v>20.5</v>
      </c>
    </row>
    <row r="1351" spans="1:12" x14ac:dyDescent="0.25">
      <c r="A1351" t="s">
        <v>8219</v>
      </c>
      <c r="B1351">
        <v>199</v>
      </c>
      <c r="D1351" t="s">
        <v>8221</v>
      </c>
      <c r="E1351">
        <v>12</v>
      </c>
      <c r="G1351">
        <f t="shared" si="128"/>
        <v>105.5</v>
      </c>
      <c r="H1351">
        <f t="shared" si="127"/>
        <v>105.5</v>
      </c>
      <c r="I1351">
        <f t="shared" si="129"/>
        <v>12</v>
      </c>
      <c r="J1351">
        <f t="shared" si="130"/>
        <v>199</v>
      </c>
      <c r="K1351" s="16">
        <f t="shared" si="131"/>
        <v>0.88625592417061616</v>
      </c>
      <c r="L1351">
        <f t="shared" si="132"/>
        <v>93.5</v>
      </c>
    </row>
    <row r="1352" spans="1:12" x14ac:dyDescent="0.25">
      <c r="A1352" t="s">
        <v>8219</v>
      </c>
      <c r="B1352">
        <v>25</v>
      </c>
      <c r="D1352" t="s">
        <v>8221</v>
      </c>
      <c r="E1352">
        <v>12</v>
      </c>
      <c r="G1352">
        <f t="shared" si="128"/>
        <v>18.5</v>
      </c>
      <c r="H1352">
        <f t="shared" si="127"/>
        <v>18.5</v>
      </c>
      <c r="I1352">
        <f t="shared" si="129"/>
        <v>12</v>
      </c>
      <c r="J1352">
        <f t="shared" si="130"/>
        <v>25</v>
      </c>
      <c r="K1352" s="16">
        <f t="shared" si="131"/>
        <v>0.35135135135135137</v>
      </c>
      <c r="L1352">
        <f t="shared" si="132"/>
        <v>6.5</v>
      </c>
    </row>
    <row r="1353" spans="1:12" x14ac:dyDescent="0.25">
      <c r="A1353" t="s">
        <v>8219</v>
      </c>
      <c r="B1353">
        <v>84</v>
      </c>
      <c r="D1353" t="s">
        <v>8221</v>
      </c>
      <c r="E1353">
        <v>23</v>
      </c>
      <c r="G1353">
        <f t="shared" si="128"/>
        <v>53.5</v>
      </c>
      <c r="H1353">
        <f t="shared" si="127"/>
        <v>53.5</v>
      </c>
      <c r="I1353">
        <f t="shared" si="129"/>
        <v>23</v>
      </c>
      <c r="J1353">
        <f t="shared" si="130"/>
        <v>84</v>
      </c>
      <c r="K1353" s="16">
        <f t="shared" si="131"/>
        <v>0.57009345794392519</v>
      </c>
      <c r="L1353">
        <f t="shared" si="132"/>
        <v>30.5</v>
      </c>
    </row>
    <row r="1354" spans="1:12" x14ac:dyDescent="0.25">
      <c r="A1354" t="s">
        <v>8219</v>
      </c>
      <c r="B1354">
        <v>50</v>
      </c>
      <c r="D1354" t="s">
        <v>8221</v>
      </c>
      <c r="E1354">
        <v>0</v>
      </c>
      <c r="G1354">
        <f t="shared" si="128"/>
        <v>25</v>
      </c>
      <c r="H1354">
        <f t="shared" si="127"/>
        <v>25</v>
      </c>
      <c r="I1354">
        <f t="shared" si="129"/>
        <v>0</v>
      </c>
      <c r="J1354">
        <f t="shared" si="130"/>
        <v>50</v>
      </c>
      <c r="K1354" s="16">
        <f t="shared" si="131"/>
        <v>1</v>
      </c>
      <c r="L1354">
        <f t="shared" si="132"/>
        <v>25</v>
      </c>
    </row>
    <row r="1355" spans="1:12" x14ac:dyDescent="0.25">
      <c r="A1355" t="s">
        <v>8219</v>
      </c>
      <c r="B1355">
        <v>26</v>
      </c>
      <c r="D1355" t="s">
        <v>8221</v>
      </c>
      <c r="E1355">
        <v>10</v>
      </c>
      <c r="G1355">
        <f t="shared" si="128"/>
        <v>18</v>
      </c>
      <c r="H1355">
        <f t="shared" si="127"/>
        <v>18</v>
      </c>
      <c r="I1355">
        <f t="shared" si="129"/>
        <v>10</v>
      </c>
      <c r="J1355">
        <f t="shared" si="130"/>
        <v>26</v>
      </c>
      <c r="K1355" s="16">
        <f t="shared" si="131"/>
        <v>0.44444444444444442</v>
      </c>
      <c r="L1355">
        <f t="shared" si="132"/>
        <v>8</v>
      </c>
    </row>
    <row r="1356" spans="1:12" x14ac:dyDescent="0.25">
      <c r="A1356" t="s">
        <v>8219</v>
      </c>
      <c r="B1356">
        <v>14</v>
      </c>
      <c r="D1356" t="s">
        <v>8221</v>
      </c>
      <c r="E1356">
        <v>5</v>
      </c>
      <c r="G1356">
        <f t="shared" si="128"/>
        <v>9.5</v>
      </c>
      <c r="H1356">
        <f t="shared" si="127"/>
        <v>9.5</v>
      </c>
      <c r="I1356">
        <f t="shared" si="129"/>
        <v>5</v>
      </c>
      <c r="J1356">
        <f t="shared" si="130"/>
        <v>14</v>
      </c>
      <c r="K1356" s="16">
        <f t="shared" si="131"/>
        <v>0.47368421052631576</v>
      </c>
      <c r="L1356">
        <f t="shared" si="132"/>
        <v>4.5</v>
      </c>
    </row>
    <row r="1357" spans="1:12" x14ac:dyDescent="0.25">
      <c r="A1357" t="s">
        <v>8219</v>
      </c>
      <c r="B1357">
        <v>49</v>
      </c>
      <c r="D1357" t="s">
        <v>8221</v>
      </c>
      <c r="E1357">
        <v>1</v>
      </c>
      <c r="G1357">
        <f t="shared" si="128"/>
        <v>25</v>
      </c>
      <c r="H1357">
        <f t="shared" si="127"/>
        <v>25</v>
      </c>
      <c r="I1357">
        <f t="shared" si="129"/>
        <v>1</v>
      </c>
      <c r="J1357">
        <f t="shared" si="130"/>
        <v>49</v>
      </c>
      <c r="K1357" s="16">
        <f t="shared" si="131"/>
        <v>0.96</v>
      </c>
      <c r="L1357">
        <f t="shared" si="132"/>
        <v>24</v>
      </c>
    </row>
    <row r="1358" spans="1:12" x14ac:dyDescent="0.25">
      <c r="A1358" t="s">
        <v>8219</v>
      </c>
      <c r="B1358">
        <v>69</v>
      </c>
      <c r="D1358" t="s">
        <v>8221</v>
      </c>
      <c r="E1358">
        <v>2</v>
      </c>
      <c r="G1358">
        <f t="shared" si="128"/>
        <v>35.5</v>
      </c>
      <c r="H1358">
        <f t="shared" si="127"/>
        <v>35.5</v>
      </c>
      <c r="I1358">
        <f t="shared" si="129"/>
        <v>2</v>
      </c>
      <c r="J1358">
        <f t="shared" si="130"/>
        <v>69</v>
      </c>
      <c r="K1358" s="16">
        <f t="shared" si="131"/>
        <v>0.94366197183098588</v>
      </c>
      <c r="L1358">
        <f t="shared" si="132"/>
        <v>33.5</v>
      </c>
    </row>
    <row r="1359" spans="1:12" x14ac:dyDescent="0.25">
      <c r="A1359" t="s">
        <v>8219</v>
      </c>
      <c r="B1359">
        <v>60</v>
      </c>
      <c r="D1359" t="s">
        <v>8221</v>
      </c>
      <c r="E1359">
        <v>2</v>
      </c>
      <c r="G1359">
        <f t="shared" si="128"/>
        <v>31</v>
      </c>
      <c r="H1359">
        <f t="shared" si="127"/>
        <v>31</v>
      </c>
      <c r="I1359">
        <f t="shared" si="129"/>
        <v>2</v>
      </c>
      <c r="J1359">
        <f t="shared" si="130"/>
        <v>60</v>
      </c>
      <c r="K1359" s="16">
        <f t="shared" si="131"/>
        <v>0.93548387096774188</v>
      </c>
      <c r="L1359">
        <f t="shared" si="132"/>
        <v>29</v>
      </c>
    </row>
    <row r="1360" spans="1:12" x14ac:dyDescent="0.25">
      <c r="A1360" t="s">
        <v>8219</v>
      </c>
      <c r="B1360">
        <v>80</v>
      </c>
      <c r="D1360" t="s">
        <v>8221</v>
      </c>
      <c r="E1360">
        <v>0</v>
      </c>
      <c r="G1360">
        <f t="shared" si="128"/>
        <v>40</v>
      </c>
      <c r="H1360">
        <f t="shared" si="127"/>
        <v>40</v>
      </c>
      <c r="I1360">
        <f t="shared" si="129"/>
        <v>0</v>
      </c>
      <c r="J1360">
        <f t="shared" si="130"/>
        <v>80</v>
      </c>
      <c r="K1360" s="16">
        <f t="shared" si="131"/>
        <v>1</v>
      </c>
      <c r="L1360">
        <f t="shared" si="132"/>
        <v>40</v>
      </c>
    </row>
    <row r="1361" spans="1:12" x14ac:dyDescent="0.25">
      <c r="A1361" t="s">
        <v>8219</v>
      </c>
      <c r="B1361">
        <v>56</v>
      </c>
      <c r="D1361" t="s">
        <v>8221</v>
      </c>
      <c r="E1361">
        <v>13</v>
      </c>
      <c r="G1361">
        <f t="shared" si="128"/>
        <v>34.5</v>
      </c>
      <c r="H1361">
        <f t="shared" si="127"/>
        <v>34.5</v>
      </c>
      <c r="I1361">
        <f t="shared" si="129"/>
        <v>13</v>
      </c>
      <c r="J1361">
        <f t="shared" si="130"/>
        <v>56</v>
      </c>
      <c r="K1361" s="16">
        <f t="shared" si="131"/>
        <v>0.62318840579710144</v>
      </c>
      <c r="L1361">
        <f t="shared" si="132"/>
        <v>21.5</v>
      </c>
    </row>
    <row r="1362" spans="1:12" x14ac:dyDescent="0.25">
      <c r="A1362" t="s">
        <v>8219</v>
      </c>
      <c r="B1362">
        <v>104</v>
      </c>
      <c r="D1362" t="s">
        <v>8221</v>
      </c>
      <c r="E1362">
        <v>0</v>
      </c>
      <c r="G1362">
        <f t="shared" si="128"/>
        <v>52</v>
      </c>
      <c r="H1362">
        <f t="shared" si="127"/>
        <v>52</v>
      </c>
      <c r="I1362">
        <f t="shared" si="129"/>
        <v>0</v>
      </c>
      <c r="J1362">
        <f t="shared" si="130"/>
        <v>104</v>
      </c>
      <c r="K1362" s="16">
        <f t="shared" si="131"/>
        <v>1</v>
      </c>
      <c r="L1362">
        <f t="shared" si="132"/>
        <v>52</v>
      </c>
    </row>
    <row r="1363" spans="1:12" x14ac:dyDescent="0.25">
      <c r="A1363" t="s">
        <v>8219</v>
      </c>
      <c r="B1363">
        <v>46</v>
      </c>
      <c r="D1363" t="s">
        <v>8221</v>
      </c>
      <c r="E1363">
        <v>1</v>
      </c>
      <c r="G1363">
        <f t="shared" si="128"/>
        <v>23.5</v>
      </c>
      <c r="H1363">
        <f t="shared" ref="H1363:H1426" si="133">MEDIAN(B1363,E1363)</f>
        <v>23.5</v>
      </c>
      <c r="I1363">
        <f t="shared" si="129"/>
        <v>1</v>
      </c>
      <c r="J1363">
        <f t="shared" si="130"/>
        <v>46</v>
      </c>
      <c r="K1363" s="16">
        <f t="shared" si="131"/>
        <v>0.95744680851063835</v>
      </c>
      <c r="L1363">
        <f t="shared" si="132"/>
        <v>22.5</v>
      </c>
    </row>
    <row r="1364" spans="1:12" x14ac:dyDescent="0.25">
      <c r="A1364" t="s">
        <v>8219</v>
      </c>
      <c r="B1364">
        <v>206</v>
      </c>
      <c r="D1364" t="s">
        <v>8221</v>
      </c>
      <c r="E1364">
        <v>5</v>
      </c>
      <c r="G1364">
        <f t="shared" si="128"/>
        <v>105.5</v>
      </c>
      <c r="H1364">
        <f t="shared" si="133"/>
        <v>105.5</v>
      </c>
      <c r="I1364">
        <f t="shared" si="129"/>
        <v>5</v>
      </c>
      <c r="J1364">
        <f t="shared" si="130"/>
        <v>206</v>
      </c>
      <c r="K1364" s="16">
        <f t="shared" si="131"/>
        <v>0.95260663507109</v>
      </c>
      <c r="L1364">
        <f t="shared" si="132"/>
        <v>100.5</v>
      </c>
    </row>
    <row r="1365" spans="1:12" x14ac:dyDescent="0.25">
      <c r="A1365" t="s">
        <v>8219</v>
      </c>
      <c r="B1365">
        <v>18</v>
      </c>
      <c r="D1365" t="s">
        <v>8221</v>
      </c>
      <c r="E1365">
        <v>2</v>
      </c>
      <c r="G1365">
        <f t="shared" si="128"/>
        <v>10</v>
      </c>
      <c r="H1365">
        <f t="shared" si="133"/>
        <v>10</v>
      </c>
      <c r="I1365">
        <f t="shared" si="129"/>
        <v>2</v>
      </c>
      <c r="J1365">
        <f t="shared" si="130"/>
        <v>18</v>
      </c>
      <c r="K1365" s="16">
        <f t="shared" si="131"/>
        <v>0.8</v>
      </c>
      <c r="L1365">
        <f t="shared" si="132"/>
        <v>8</v>
      </c>
    </row>
    <row r="1366" spans="1:12" x14ac:dyDescent="0.25">
      <c r="A1366" t="s">
        <v>8219</v>
      </c>
      <c r="B1366">
        <v>28</v>
      </c>
      <c r="D1366" t="s">
        <v>8221</v>
      </c>
      <c r="E1366">
        <v>0</v>
      </c>
      <c r="G1366">
        <f t="shared" si="128"/>
        <v>14</v>
      </c>
      <c r="H1366">
        <f t="shared" si="133"/>
        <v>14</v>
      </c>
      <c r="I1366">
        <f t="shared" si="129"/>
        <v>0</v>
      </c>
      <c r="J1366">
        <f t="shared" si="130"/>
        <v>28</v>
      </c>
      <c r="K1366" s="16">
        <f t="shared" si="131"/>
        <v>1</v>
      </c>
      <c r="L1366">
        <f t="shared" si="132"/>
        <v>14</v>
      </c>
    </row>
    <row r="1367" spans="1:12" x14ac:dyDescent="0.25">
      <c r="A1367" t="s">
        <v>8219</v>
      </c>
      <c r="B1367">
        <v>11</v>
      </c>
      <c r="D1367" t="s">
        <v>8221</v>
      </c>
      <c r="E1367">
        <v>32</v>
      </c>
      <c r="G1367">
        <f t="shared" si="128"/>
        <v>21.5</v>
      </c>
      <c r="H1367">
        <f t="shared" si="133"/>
        <v>21.5</v>
      </c>
      <c r="I1367">
        <f t="shared" si="129"/>
        <v>11</v>
      </c>
      <c r="J1367">
        <f t="shared" si="130"/>
        <v>32</v>
      </c>
      <c r="K1367" s="16">
        <f t="shared" si="131"/>
        <v>-0.48837209302325579</v>
      </c>
      <c r="L1367">
        <f t="shared" si="132"/>
        <v>10.5</v>
      </c>
    </row>
    <row r="1368" spans="1:12" x14ac:dyDescent="0.25">
      <c r="A1368" t="s">
        <v>8219</v>
      </c>
      <c r="B1368">
        <v>263</v>
      </c>
      <c r="D1368" t="s">
        <v>8221</v>
      </c>
      <c r="E1368">
        <v>1</v>
      </c>
      <c r="G1368">
        <f t="shared" si="128"/>
        <v>132</v>
      </c>
      <c r="H1368">
        <f t="shared" si="133"/>
        <v>132</v>
      </c>
      <c r="I1368">
        <f t="shared" si="129"/>
        <v>1</v>
      </c>
      <c r="J1368">
        <f t="shared" si="130"/>
        <v>263</v>
      </c>
      <c r="K1368" s="16">
        <f t="shared" si="131"/>
        <v>0.99242424242424243</v>
      </c>
      <c r="L1368">
        <f t="shared" si="132"/>
        <v>131</v>
      </c>
    </row>
    <row r="1369" spans="1:12" x14ac:dyDescent="0.25">
      <c r="A1369" t="s">
        <v>8219</v>
      </c>
      <c r="B1369">
        <v>394</v>
      </c>
      <c r="D1369" t="s">
        <v>8221</v>
      </c>
      <c r="E1369">
        <v>1</v>
      </c>
      <c r="G1369">
        <f t="shared" si="128"/>
        <v>197.5</v>
      </c>
      <c r="H1369">
        <f t="shared" si="133"/>
        <v>197.5</v>
      </c>
      <c r="I1369">
        <f t="shared" si="129"/>
        <v>1</v>
      </c>
      <c r="J1369">
        <f t="shared" si="130"/>
        <v>394</v>
      </c>
      <c r="K1369" s="16">
        <f t="shared" si="131"/>
        <v>0.99493670886075947</v>
      </c>
      <c r="L1369">
        <f t="shared" si="132"/>
        <v>196.5</v>
      </c>
    </row>
    <row r="1370" spans="1:12" x14ac:dyDescent="0.25">
      <c r="A1370" t="s">
        <v>8219</v>
      </c>
      <c r="B1370">
        <v>1049</v>
      </c>
      <c r="D1370" t="s">
        <v>8221</v>
      </c>
      <c r="E1370">
        <v>1</v>
      </c>
      <c r="G1370">
        <f t="shared" si="128"/>
        <v>525</v>
      </c>
      <c r="H1370">
        <f t="shared" si="133"/>
        <v>525</v>
      </c>
      <c r="I1370">
        <f t="shared" si="129"/>
        <v>1</v>
      </c>
      <c r="J1370">
        <f t="shared" si="130"/>
        <v>1049</v>
      </c>
      <c r="K1370" s="16">
        <f t="shared" si="131"/>
        <v>0.99809523809523815</v>
      </c>
      <c r="L1370">
        <f t="shared" si="132"/>
        <v>524</v>
      </c>
    </row>
    <row r="1371" spans="1:12" x14ac:dyDescent="0.25">
      <c r="A1371" t="s">
        <v>8219</v>
      </c>
      <c r="B1371">
        <v>308</v>
      </c>
      <c r="D1371" t="s">
        <v>8221</v>
      </c>
      <c r="E1371">
        <v>0</v>
      </c>
      <c r="G1371">
        <f t="shared" si="128"/>
        <v>154</v>
      </c>
      <c r="H1371">
        <f t="shared" si="133"/>
        <v>154</v>
      </c>
      <c r="I1371">
        <f t="shared" si="129"/>
        <v>0</v>
      </c>
      <c r="J1371">
        <f t="shared" si="130"/>
        <v>308</v>
      </c>
      <c r="K1371" s="16">
        <f t="shared" si="131"/>
        <v>1</v>
      </c>
      <c r="L1371">
        <f t="shared" si="132"/>
        <v>154</v>
      </c>
    </row>
    <row r="1372" spans="1:12" x14ac:dyDescent="0.25">
      <c r="A1372" t="s">
        <v>8219</v>
      </c>
      <c r="B1372">
        <v>1088</v>
      </c>
      <c r="D1372" t="s">
        <v>8221</v>
      </c>
      <c r="E1372">
        <v>0</v>
      </c>
      <c r="G1372">
        <f t="shared" si="128"/>
        <v>544</v>
      </c>
      <c r="H1372">
        <f t="shared" si="133"/>
        <v>544</v>
      </c>
      <c r="I1372">
        <f t="shared" si="129"/>
        <v>0</v>
      </c>
      <c r="J1372">
        <f t="shared" si="130"/>
        <v>1088</v>
      </c>
      <c r="K1372" s="16">
        <f t="shared" si="131"/>
        <v>1</v>
      </c>
      <c r="L1372">
        <f t="shared" si="132"/>
        <v>544</v>
      </c>
    </row>
    <row r="1373" spans="1:12" x14ac:dyDescent="0.25">
      <c r="A1373" t="s">
        <v>8219</v>
      </c>
      <c r="B1373">
        <v>73</v>
      </c>
      <c r="D1373" t="s">
        <v>8221</v>
      </c>
      <c r="E1373">
        <v>8</v>
      </c>
      <c r="G1373">
        <f t="shared" si="128"/>
        <v>40.5</v>
      </c>
      <c r="H1373">
        <f t="shared" si="133"/>
        <v>40.5</v>
      </c>
      <c r="I1373">
        <f t="shared" si="129"/>
        <v>8</v>
      </c>
      <c r="J1373">
        <f t="shared" si="130"/>
        <v>73</v>
      </c>
      <c r="K1373" s="16">
        <f t="shared" si="131"/>
        <v>0.80246913580246915</v>
      </c>
      <c r="L1373">
        <f t="shared" si="132"/>
        <v>32.5</v>
      </c>
    </row>
    <row r="1374" spans="1:12" x14ac:dyDescent="0.25">
      <c r="A1374" t="s">
        <v>8219</v>
      </c>
      <c r="B1374">
        <v>143</v>
      </c>
      <c r="D1374" t="s">
        <v>8221</v>
      </c>
      <c r="E1374">
        <v>0</v>
      </c>
      <c r="G1374">
        <f t="shared" si="128"/>
        <v>71.5</v>
      </c>
      <c r="H1374">
        <f t="shared" si="133"/>
        <v>71.5</v>
      </c>
      <c r="I1374">
        <f t="shared" si="129"/>
        <v>0</v>
      </c>
      <c r="J1374">
        <f t="shared" si="130"/>
        <v>143</v>
      </c>
      <c r="K1374" s="16">
        <f t="shared" si="131"/>
        <v>1</v>
      </c>
      <c r="L1374">
        <f t="shared" si="132"/>
        <v>71.5</v>
      </c>
    </row>
    <row r="1375" spans="1:12" x14ac:dyDescent="0.25">
      <c r="A1375" t="s">
        <v>8219</v>
      </c>
      <c r="B1375">
        <v>1420</v>
      </c>
      <c r="D1375" t="s">
        <v>8221</v>
      </c>
      <c r="E1375">
        <v>1</v>
      </c>
      <c r="G1375">
        <f t="shared" si="128"/>
        <v>710.5</v>
      </c>
      <c r="H1375">
        <f t="shared" si="133"/>
        <v>710.5</v>
      </c>
      <c r="I1375">
        <f t="shared" si="129"/>
        <v>1</v>
      </c>
      <c r="J1375">
        <f t="shared" si="130"/>
        <v>1420</v>
      </c>
      <c r="K1375" s="16">
        <f t="shared" si="131"/>
        <v>0.99859254046446166</v>
      </c>
      <c r="L1375">
        <f t="shared" si="132"/>
        <v>709.5</v>
      </c>
    </row>
    <row r="1376" spans="1:12" x14ac:dyDescent="0.25">
      <c r="A1376" t="s">
        <v>8219</v>
      </c>
      <c r="B1376">
        <v>305</v>
      </c>
      <c r="D1376" t="s">
        <v>8221</v>
      </c>
      <c r="E1376">
        <v>16</v>
      </c>
      <c r="G1376">
        <f t="shared" si="128"/>
        <v>160.5</v>
      </c>
      <c r="H1376">
        <f t="shared" si="133"/>
        <v>160.5</v>
      </c>
      <c r="I1376">
        <f t="shared" si="129"/>
        <v>16</v>
      </c>
      <c r="J1376">
        <f t="shared" si="130"/>
        <v>305</v>
      </c>
      <c r="K1376" s="16">
        <f t="shared" si="131"/>
        <v>0.90031152647975077</v>
      </c>
      <c r="L1376">
        <f t="shared" si="132"/>
        <v>144.5</v>
      </c>
    </row>
    <row r="1377" spans="1:12" x14ac:dyDescent="0.25">
      <c r="A1377" t="s">
        <v>8219</v>
      </c>
      <c r="B1377">
        <v>551</v>
      </c>
      <c r="D1377" t="s">
        <v>8221</v>
      </c>
      <c r="E1377">
        <v>12</v>
      </c>
      <c r="G1377">
        <f t="shared" si="128"/>
        <v>281.5</v>
      </c>
      <c r="H1377">
        <f t="shared" si="133"/>
        <v>281.5</v>
      </c>
      <c r="I1377">
        <f t="shared" si="129"/>
        <v>12</v>
      </c>
      <c r="J1377">
        <f t="shared" si="130"/>
        <v>551</v>
      </c>
      <c r="K1377" s="16">
        <f t="shared" si="131"/>
        <v>0.95737122557726462</v>
      </c>
      <c r="L1377">
        <f t="shared" si="132"/>
        <v>269.5</v>
      </c>
    </row>
    <row r="1378" spans="1:12" x14ac:dyDescent="0.25">
      <c r="A1378" t="s">
        <v>8219</v>
      </c>
      <c r="B1378">
        <v>187</v>
      </c>
      <c r="D1378" t="s">
        <v>8221</v>
      </c>
      <c r="E1378">
        <v>4</v>
      </c>
      <c r="G1378">
        <f t="shared" si="128"/>
        <v>95.5</v>
      </c>
      <c r="H1378">
        <f t="shared" si="133"/>
        <v>95.5</v>
      </c>
      <c r="I1378">
        <f t="shared" si="129"/>
        <v>4</v>
      </c>
      <c r="J1378">
        <f t="shared" si="130"/>
        <v>187</v>
      </c>
      <c r="K1378" s="16">
        <f t="shared" si="131"/>
        <v>0.95811518324607325</v>
      </c>
      <c r="L1378">
        <f t="shared" si="132"/>
        <v>91.5</v>
      </c>
    </row>
    <row r="1379" spans="1:12" x14ac:dyDescent="0.25">
      <c r="A1379" t="s">
        <v>8219</v>
      </c>
      <c r="B1379">
        <v>325</v>
      </c>
      <c r="D1379" t="s">
        <v>8221</v>
      </c>
      <c r="E1379">
        <v>2</v>
      </c>
      <c r="G1379">
        <f t="shared" si="128"/>
        <v>163.5</v>
      </c>
      <c r="H1379">
        <f t="shared" si="133"/>
        <v>163.5</v>
      </c>
      <c r="I1379">
        <f t="shared" si="129"/>
        <v>2</v>
      </c>
      <c r="J1379">
        <f t="shared" si="130"/>
        <v>325</v>
      </c>
      <c r="K1379" s="16">
        <f t="shared" si="131"/>
        <v>0.98776758409785936</v>
      </c>
      <c r="L1379">
        <f t="shared" si="132"/>
        <v>161.5</v>
      </c>
    </row>
    <row r="1380" spans="1:12" x14ac:dyDescent="0.25">
      <c r="A1380" t="s">
        <v>8219</v>
      </c>
      <c r="B1380">
        <v>148</v>
      </c>
      <c r="D1380" t="s">
        <v>8221</v>
      </c>
      <c r="E1380">
        <v>3</v>
      </c>
      <c r="G1380">
        <f t="shared" si="128"/>
        <v>75.5</v>
      </c>
      <c r="H1380">
        <f t="shared" si="133"/>
        <v>75.5</v>
      </c>
      <c r="I1380">
        <f t="shared" si="129"/>
        <v>3</v>
      </c>
      <c r="J1380">
        <f t="shared" si="130"/>
        <v>148</v>
      </c>
      <c r="K1380" s="16">
        <f t="shared" si="131"/>
        <v>0.96026490066225167</v>
      </c>
      <c r="L1380">
        <f t="shared" si="132"/>
        <v>72.5</v>
      </c>
    </row>
    <row r="1381" spans="1:12" x14ac:dyDescent="0.25">
      <c r="A1381" t="s">
        <v>8219</v>
      </c>
      <c r="B1381">
        <v>69</v>
      </c>
      <c r="D1381" t="s">
        <v>8221</v>
      </c>
      <c r="E1381">
        <v>0</v>
      </c>
      <c r="G1381">
        <f t="shared" si="128"/>
        <v>34.5</v>
      </c>
      <c r="H1381">
        <f t="shared" si="133"/>
        <v>34.5</v>
      </c>
      <c r="I1381">
        <f t="shared" si="129"/>
        <v>0</v>
      </c>
      <c r="J1381">
        <f t="shared" si="130"/>
        <v>69</v>
      </c>
      <c r="K1381" s="16">
        <f t="shared" si="131"/>
        <v>1</v>
      </c>
      <c r="L1381">
        <f t="shared" si="132"/>
        <v>34.5</v>
      </c>
    </row>
    <row r="1382" spans="1:12" x14ac:dyDescent="0.25">
      <c r="A1382" t="s">
        <v>8219</v>
      </c>
      <c r="B1382">
        <v>173</v>
      </c>
      <c r="D1382" t="s">
        <v>8221</v>
      </c>
      <c r="E1382">
        <v>3</v>
      </c>
      <c r="G1382">
        <f t="shared" si="128"/>
        <v>88</v>
      </c>
      <c r="H1382">
        <f t="shared" si="133"/>
        <v>88</v>
      </c>
      <c r="I1382">
        <f t="shared" si="129"/>
        <v>3</v>
      </c>
      <c r="J1382">
        <f t="shared" si="130"/>
        <v>173</v>
      </c>
      <c r="K1382" s="16">
        <f t="shared" si="131"/>
        <v>0.96590909090909094</v>
      </c>
      <c r="L1382">
        <f t="shared" si="132"/>
        <v>85</v>
      </c>
    </row>
    <row r="1383" spans="1:12" x14ac:dyDescent="0.25">
      <c r="A1383" t="s">
        <v>8219</v>
      </c>
      <c r="B1383">
        <v>269</v>
      </c>
      <c r="D1383" t="s">
        <v>8221</v>
      </c>
      <c r="E1383">
        <v>4</v>
      </c>
      <c r="G1383">
        <f t="shared" si="128"/>
        <v>136.5</v>
      </c>
      <c r="H1383">
        <f t="shared" si="133"/>
        <v>136.5</v>
      </c>
      <c r="I1383">
        <f t="shared" si="129"/>
        <v>4</v>
      </c>
      <c r="J1383">
        <f t="shared" si="130"/>
        <v>269</v>
      </c>
      <c r="K1383" s="16">
        <f t="shared" si="131"/>
        <v>0.97069597069597069</v>
      </c>
      <c r="L1383">
        <f t="shared" si="132"/>
        <v>132.5</v>
      </c>
    </row>
    <row r="1384" spans="1:12" x14ac:dyDescent="0.25">
      <c r="A1384" t="s">
        <v>8219</v>
      </c>
      <c r="B1384">
        <v>185</v>
      </c>
      <c r="D1384" t="s">
        <v>8221</v>
      </c>
      <c r="E1384">
        <v>2</v>
      </c>
      <c r="G1384">
        <f t="shared" si="128"/>
        <v>93.5</v>
      </c>
      <c r="H1384">
        <f t="shared" si="133"/>
        <v>93.5</v>
      </c>
      <c r="I1384">
        <f t="shared" si="129"/>
        <v>2</v>
      </c>
      <c r="J1384">
        <f t="shared" si="130"/>
        <v>185</v>
      </c>
      <c r="K1384" s="16">
        <f t="shared" si="131"/>
        <v>0.97860962566844922</v>
      </c>
      <c r="L1384">
        <f t="shared" si="132"/>
        <v>91.5</v>
      </c>
    </row>
    <row r="1385" spans="1:12" x14ac:dyDescent="0.25">
      <c r="A1385" t="s">
        <v>8219</v>
      </c>
      <c r="B1385">
        <v>176</v>
      </c>
      <c r="D1385" t="s">
        <v>8221</v>
      </c>
      <c r="E1385">
        <v>10</v>
      </c>
      <c r="G1385">
        <f t="shared" si="128"/>
        <v>93</v>
      </c>
      <c r="H1385">
        <f t="shared" si="133"/>
        <v>93</v>
      </c>
      <c r="I1385">
        <f t="shared" si="129"/>
        <v>10</v>
      </c>
      <c r="J1385">
        <f t="shared" si="130"/>
        <v>176</v>
      </c>
      <c r="K1385" s="16">
        <f t="shared" si="131"/>
        <v>0.89247311827956988</v>
      </c>
      <c r="L1385">
        <f t="shared" si="132"/>
        <v>83</v>
      </c>
    </row>
    <row r="1386" spans="1:12" x14ac:dyDescent="0.25">
      <c r="A1386" t="s">
        <v>8219</v>
      </c>
      <c r="B1386">
        <v>1019</v>
      </c>
      <c r="D1386" t="s">
        <v>8221</v>
      </c>
      <c r="E1386">
        <v>11</v>
      </c>
      <c r="G1386">
        <f t="shared" si="128"/>
        <v>515</v>
      </c>
      <c r="H1386">
        <f t="shared" si="133"/>
        <v>515</v>
      </c>
      <c r="I1386">
        <f t="shared" si="129"/>
        <v>11</v>
      </c>
      <c r="J1386">
        <f t="shared" si="130"/>
        <v>1019</v>
      </c>
      <c r="K1386" s="16">
        <f t="shared" si="131"/>
        <v>0.97864077669902916</v>
      </c>
      <c r="L1386">
        <f t="shared" si="132"/>
        <v>504</v>
      </c>
    </row>
    <row r="1387" spans="1:12" x14ac:dyDescent="0.25">
      <c r="A1387" t="s">
        <v>8219</v>
      </c>
      <c r="B1387">
        <v>113</v>
      </c>
      <c r="D1387" t="s">
        <v>8221</v>
      </c>
      <c r="E1387">
        <v>6</v>
      </c>
      <c r="G1387">
        <f t="shared" si="128"/>
        <v>59.5</v>
      </c>
      <c r="H1387">
        <f t="shared" si="133"/>
        <v>59.5</v>
      </c>
      <c r="I1387">
        <f t="shared" si="129"/>
        <v>6</v>
      </c>
      <c r="J1387">
        <f t="shared" si="130"/>
        <v>113</v>
      </c>
      <c r="K1387" s="16">
        <f t="shared" si="131"/>
        <v>0.89915966386554624</v>
      </c>
      <c r="L1387">
        <f t="shared" si="132"/>
        <v>53.5</v>
      </c>
    </row>
    <row r="1388" spans="1:12" x14ac:dyDescent="0.25">
      <c r="A1388" t="s">
        <v>8219</v>
      </c>
      <c r="B1388">
        <v>404</v>
      </c>
      <c r="D1388" t="s">
        <v>8221</v>
      </c>
      <c r="E1388">
        <v>2</v>
      </c>
      <c r="G1388">
        <f t="shared" si="128"/>
        <v>203</v>
      </c>
      <c r="H1388">
        <f t="shared" si="133"/>
        <v>203</v>
      </c>
      <c r="I1388">
        <f t="shared" si="129"/>
        <v>2</v>
      </c>
      <c r="J1388">
        <f t="shared" si="130"/>
        <v>404</v>
      </c>
      <c r="K1388" s="16">
        <f t="shared" si="131"/>
        <v>0.99014778325123154</v>
      </c>
      <c r="L1388">
        <f t="shared" si="132"/>
        <v>201</v>
      </c>
    </row>
    <row r="1389" spans="1:12" x14ac:dyDescent="0.25">
      <c r="A1389" t="s">
        <v>8219</v>
      </c>
      <c r="B1389">
        <v>707</v>
      </c>
      <c r="D1389" t="s">
        <v>8221</v>
      </c>
      <c r="E1389">
        <v>6</v>
      </c>
      <c r="G1389">
        <f t="shared" si="128"/>
        <v>356.5</v>
      </c>
      <c r="H1389">
        <f t="shared" si="133"/>
        <v>356.5</v>
      </c>
      <c r="I1389">
        <f t="shared" si="129"/>
        <v>6</v>
      </c>
      <c r="J1389">
        <f t="shared" si="130"/>
        <v>707</v>
      </c>
      <c r="K1389" s="16">
        <f t="shared" si="131"/>
        <v>0.98316970546984572</v>
      </c>
      <c r="L1389">
        <f t="shared" si="132"/>
        <v>350.5</v>
      </c>
    </row>
    <row r="1390" spans="1:12" x14ac:dyDescent="0.25">
      <c r="A1390" t="s">
        <v>8219</v>
      </c>
      <c r="B1390">
        <v>392</v>
      </c>
      <c r="D1390" t="s">
        <v>8221</v>
      </c>
      <c r="E1390">
        <v>8</v>
      </c>
      <c r="G1390">
        <f t="shared" si="128"/>
        <v>200</v>
      </c>
      <c r="H1390">
        <f t="shared" si="133"/>
        <v>200</v>
      </c>
      <c r="I1390">
        <f t="shared" si="129"/>
        <v>8</v>
      </c>
      <c r="J1390">
        <f t="shared" si="130"/>
        <v>392</v>
      </c>
      <c r="K1390" s="16">
        <f t="shared" si="131"/>
        <v>0.96</v>
      </c>
      <c r="L1390">
        <f t="shared" si="132"/>
        <v>192</v>
      </c>
    </row>
    <row r="1391" spans="1:12" x14ac:dyDescent="0.25">
      <c r="A1391" t="s">
        <v>8219</v>
      </c>
      <c r="B1391">
        <v>23</v>
      </c>
      <c r="D1391" t="s">
        <v>8221</v>
      </c>
      <c r="E1391">
        <v>37</v>
      </c>
      <c r="G1391">
        <f t="shared" si="128"/>
        <v>30</v>
      </c>
      <c r="H1391">
        <f t="shared" si="133"/>
        <v>30</v>
      </c>
      <c r="I1391">
        <f t="shared" si="129"/>
        <v>23</v>
      </c>
      <c r="J1391">
        <f t="shared" si="130"/>
        <v>37</v>
      </c>
      <c r="K1391" s="16">
        <f t="shared" si="131"/>
        <v>-0.23333333333333334</v>
      </c>
      <c r="L1391">
        <f t="shared" si="132"/>
        <v>7</v>
      </c>
    </row>
    <row r="1392" spans="1:12" x14ac:dyDescent="0.25">
      <c r="A1392" t="s">
        <v>8219</v>
      </c>
      <c r="B1392">
        <v>682</v>
      </c>
      <c r="D1392" t="s">
        <v>8221</v>
      </c>
      <c r="E1392">
        <v>11</v>
      </c>
      <c r="G1392">
        <f t="shared" si="128"/>
        <v>346.5</v>
      </c>
      <c r="H1392">
        <f t="shared" si="133"/>
        <v>346.5</v>
      </c>
      <c r="I1392">
        <f t="shared" si="129"/>
        <v>11</v>
      </c>
      <c r="J1392">
        <f t="shared" si="130"/>
        <v>682</v>
      </c>
      <c r="K1392" s="16">
        <f t="shared" si="131"/>
        <v>0.96825396825396826</v>
      </c>
      <c r="L1392">
        <f t="shared" si="132"/>
        <v>335.5</v>
      </c>
    </row>
    <row r="1393" spans="1:12" x14ac:dyDescent="0.25">
      <c r="A1393" t="s">
        <v>8219</v>
      </c>
      <c r="B1393">
        <v>37</v>
      </c>
      <c r="D1393" t="s">
        <v>8221</v>
      </c>
      <c r="E1393">
        <v>0</v>
      </c>
      <c r="G1393">
        <f t="shared" si="128"/>
        <v>18.5</v>
      </c>
      <c r="H1393">
        <f t="shared" si="133"/>
        <v>18.5</v>
      </c>
      <c r="I1393">
        <f t="shared" si="129"/>
        <v>0</v>
      </c>
      <c r="J1393">
        <f t="shared" si="130"/>
        <v>37</v>
      </c>
      <c r="K1393" s="16">
        <f t="shared" si="131"/>
        <v>1</v>
      </c>
      <c r="L1393">
        <f t="shared" si="132"/>
        <v>18.5</v>
      </c>
    </row>
    <row r="1394" spans="1:12" x14ac:dyDescent="0.25">
      <c r="A1394" t="s">
        <v>8219</v>
      </c>
      <c r="B1394">
        <v>146</v>
      </c>
      <c r="D1394" t="s">
        <v>8221</v>
      </c>
      <c r="E1394">
        <v>10</v>
      </c>
      <c r="G1394">
        <f t="shared" si="128"/>
        <v>78</v>
      </c>
      <c r="H1394">
        <f t="shared" si="133"/>
        <v>78</v>
      </c>
      <c r="I1394">
        <f t="shared" si="129"/>
        <v>10</v>
      </c>
      <c r="J1394">
        <f t="shared" si="130"/>
        <v>146</v>
      </c>
      <c r="K1394" s="16">
        <f t="shared" si="131"/>
        <v>0.87179487179487181</v>
      </c>
      <c r="L1394">
        <f t="shared" si="132"/>
        <v>68</v>
      </c>
    </row>
    <row r="1395" spans="1:12" x14ac:dyDescent="0.25">
      <c r="A1395" t="s">
        <v>8219</v>
      </c>
      <c r="B1395">
        <v>119</v>
      </c>
      <c r="D1395" t="s">
        <v>8221</v>
      </c>
      <c r="E1395">
        <v>6</v>
      </c>
      <c r="G1395">
        <f t="shared" si="128"/>
        <v>62.5</v>
      </c>
      <c r="H1395">
        <f t="shared" si="133"/>
        <v>62.5</v>
      </c>
      <c r="I1395">
        <f t="shared" si="129"/>
        <v>6</v>
      </c>
      <c r="J1395">
        <f t="shared" si="130"/>
        <v>119</v>
      </c>
      <c r="K1395" s="16">
        <f t="shared" si="131"/>
        <v>0.90400000000000003</v>
      </c>
      <c r="L1395">
        <f t="shared" si="132"/>
        <v>56.5</v>
      </c>
    </row>
    <row r="1396" spans="1:12" x14ac:dyDescent="0.25">
      <c r="A1396" t="s">
        <v>8219</v>
      </c>
      <c r="B1396">
        <v>163</v>
      </c>
      <c r="D1396" t="s">
        <v>8221</v>
      </c>
      <c r="E1396">
        <v>8</v>
      </c>
      <c r="G1396">
        <f t="shared" si="128"/>
        <v>85.5</v>
      </c>
      <c r="H1396">
        <f t="shared" si="133"/>
        <v>85.5</v>
      </c>
      <c r="I1396">
        <f t="shared" si="129"/>
        <v>8</v>
      </c>
      <c r="J1396">
        <f t="shared" si="130"/>
        <v>163</v>
      </c>
      <c r="K1396" s="16">
        <f t="shared" si="131"/>
        <v>0.9064327485380117</v>
      </c>
      <c r="L1396">
        <f t="shared" si="132"/>
        <v>77.5</v>
      </c>
    </row>
    <row r="1397" spans="1:12" x14ac:dyDescent="0.25">
      <c r="A1397" t="s">
        <v>8219</v>
      </c>
      <c r="B1397">
        <v>339</v>
      </c>
      <c r="D1397" t="s">
        <v>8221</v>
      </c>
      <c r="E1397">
        <v>6</v>
      </c>
      <c r="G1397">
        <f t="shared" si="128"/>
        <v>172.5</v>
      </c>
      <c r="H1397">
        <f t="shared" si="133"/>
        <v>172.5</v>
      </c>
      <c r="I1397">
        <f t="shared" si="129"/>
        <v>6</v>
      </c>
      <c r="J1397">
        <f t="shared" si="130"/>
        <v>339</v>
      </c>
      <c r="K1397" s="16">
        <f t="shared" si="131"/>
        <v>0.9652173913043478</v>
      </c>
      <c r="L1397">
        <f t="shared" si="132"/>
        <v>166.5</v>
      </c>
    </row>
    <row r="1398" spans="1:12" x14ac:dyDescent="0.25">
      <c r="A1398" t="s">
        <v>8219</v>
      </c>
      <c r="B1398">
        <v>58</v>
      </c>
      <c r="D1398" t="s">
        <v>8221</v>
      </c>
      <c r="E1398">
        <v>7</v>
      </c>
      <c r="G1398">
        <f t="shared" si="128"/>
        <v>32.5</v>
      </c>
      <c r="H1398">
        <f t="shared" si="133"/>
        <v>32.5</v>
      </c>
      <c r="I1398">
        <f t="shared" si="129"/>
        <v>7</v>
      </c>
      <c r="J1398">
        <f t="shared" si="130"/>
        <v>58</v>
      </c>
      <c r="K1398" s="16">
        <f t="shared" si="131"/>
        <v>0.7846153846153846</v>
      </c>
      <c r="L1398">
        <f t="shared" si="132"/>
        <v>25.5</v>
      </c>
    </row>
    <row r="1399" spans="1:12" x14ac:dyDescent="0.25">
      <c r="A1399" t="s">
        <v>8219</v>
      </c>
      <c r="B1399">
        <v>456</v>
      </c>
      <c r="D1399" t="s">
        <v>8221</v>
      </c>
      <c r="E1399">
        <v>7</v>
      </c>
      <c r="G1399">
        <f t="shared" si="128"/>
        <v>231.5</v>
      </c>
      <c r="H1399">
        <f t="shared" si="133"/>
        <v>231.5</v>
      </c>
      <c r="I1399">
        <f t="shared" si="129"/>
        <v>7</v>
      </c>
      <c r="J1399">
        <f t="shared" si="130"/>
        <v>456</v>
      </c>
      <c r="K1399" s="16">
        <f t="shared" si="131"/>
        <v>0.96976241900647953</v>
      </c>
      <c r="L1399">
        <f t="shared" si="132"/>
        <v>224.5</v>
      </c>
    </row>
    <row r="1400" spans="1:12" x14ac:dyDescent="0.25">
      <c r="A1400" t="s">
        <v>8219</v>
      </c>
      <c r="B1400">
        <v>15</v>
      </c>
      <c r="D1400" t="s">
        <v>8221</v>
      </c>
      <c r="E1400">
        <v>5</v>
      </c>
      <c r="G1400">
        <f t="shared" si="128"/>
        <v>10</v>
      </c>
      <c r="H1400">
        <f t="shared" si="133"/>
        <v>10</v>
      </c>
      <c r="I1400">
        <f t="shared" si="129"/>
        <v>5</v>
      </c>
      <c r="J1400">
        <f t="shared" si="130"/>
        <v>15</v>
      </c>
      <c r="K1400" s="16">
        <f t="shared" si="131"/>
        <v>0.5</v>
      </c>
      <c r="L1400">
        <f t="shared" si="132"/>
        <v>5</v>
      </c>
    </row>
    <row r="1401" spans="1:12" x14ac:dyDescent="0.25">
      <c r="A1401" t="s">
        <v>8219</v>
      </c>
      <c r="B1401">
        <v>191</v>
      </c>
      <c r="D1401" t="s">
        <v>8221</v>
      </c>
      <c r="E1401">
        <v>46</v>
      </c>
      <c r="G1401">
        <f t="shared" si="128"/>
        <v>118.5</v>
      </c>
      <c r="H1401">
        <f t="shared" si="133"/>
        <v>118.5</v>
      </c>
      <c r="I1401">
        <f t="shared" si="129"/>
        <v>46</v>
      </c>
      <c r="J1401">
        <f t="shared" si="130"/>
        <v>191</v>
      </c>
      <c r="K1401" s="16">
        <f t="shared" si="131"/>
        <v>0.61181434599156115</v>
      </c>
      <c r="L1401">
        <f t="shared" si="132"/>
        <v>72.5</v>
      </c>
    </row>
    <row r="1402" spans="1:12" x14ac:dyDescent="0.25">
      <c r="A1402" t="s">
        <v>8219</v>
      </c>
      <c r="B1402">
        <v>17</v>
      </c>
      <c r="D1402" t="s">
        <v>8221</v>
      </c>
      <c r="E1402">
        <v>10</v>
      </c>
      <c r="G1402">
        <f t="shared" si="128"/>
        <v>13.5</v>
      </c>
      <c r="H1402">
        <f t="shared" si="133"/>
        <v>13.5</v>
      </c>
      <c r="I1402">
        <f t="shared" si="129"/>
        <v>10</v>
      </c>
      <c r="J1402">
        <f t="shared" si="130"/>
        <v>17</v>
      </c>
      <c r="K1402" s="16">
        <f t="shared" si="131"/>
        <v>0.25925925925925924</v>
      </c>
      <c r="L1402">
        <f t="shared" si="132"/>
        <v>3.5</v>
      </c>
    </row>
    <row r="1403" spans="1:12" x14ac:dyDescent="0.25">
      <c r="A1403" t="s">
        <v>8219</v>
      </c>
      <c r="B1403">
        <v>28</v>
      </c>
      <c r="D1403" t="s">
        <v>8221</v>
      </c>
      <c r="E1403">
        <v>19</v>
      </c>
      <c r="G1403">
        <f t="shared" si="128"/>
        <v>23.5</v>
      </c>
      <c r="H1403">
        <f t="shared" si="133"/>
        <v>23.5</v>
      </c>
      <c r="I1403">
        <f t="shared" si="129"/>
        <v>19</v>
      </c>
      <c r="J1403">
        <f t="shared" si="130"/>
        <v>28</v>
      </c>
      <c r="K1403" s="16">
        <f t="shared" si="131"/>
        <v>0.19148936170212766</v>
      </c>
      <c r="L1403">
        <f t="shared" si="132"/>
        <v>4.5</v>
      </c>
    </row>
    <row r="1404" spans="1:12" x14ac:dyDescent="0.25">
      <c r="A1404" t="s">
        <v>8219</v>
      </c>
      <c r="B1404">
        <v>18</v>
      </c>
      <c r="D1404" t="s">
        <v>8221</v>
      </c>
      <c r="E1404">
        <v>13</v>
      </c>
      <c r="G1404">
        <f t="shared" si="128"/>
        <v>15.5</v>
      </c>
      <c r="H1404">
        <f t="shared" si="133"/>
        <v>15.5</v>
      </c>
      <c r="I1404">
        <f t="shared" si="129"/>
        <v>13</v>
      </c>
      <c r="J1404">
        <f t="shared" si="130"/>
        <v>18</v>
      </c>
      <c r="K1404" s="16">
        <f t="shared" si="131"/>
        <v>0.16129032258064516</v>
      </c>
      <c r="L1404">
        <f t="shared" si="132"/>
        <v>2.5</v>
      </c>
    </row>
    <row r="1405" spans="1:12" x14ac:dyDescent="0.25">
      <c r="A1405" t="s">
        <v>8219</v>
      </c>
      <c r="B1405">
        <v>61</v>
      </c>
      <c r="D1405" t="s">
        <v>8221</v>
      </c>
      <c r="E1405">
        <v>13</v>
      </c>
      <c r="G1405">
        <f t="shared" si="128"/>
        <v>37</v>
      </c>
      <c r="H1405">
        <f t="shared" si="133"/>
        <v>37</v>
      </c>
      <c r="I1405">
        <f t="shared" si="129"/>
        <v>13</v>
      </c>
      <c r="J1405">
        <f t="shared" si="130"/>
        <v>61</v>
      </c>
      <c r="K1405" s="16">
        <f t="shared" si="131"/>
        <v>0.64864864864864868</v>
      </c>
      <c r="L1405">
        <f t="shared" si="132"/>
        <v>24</v>
      </c>
    </row>
    <row r="1406" spans="1:12" x14ac:dyDescent="0.25">
      <c r="A1406" t="s">
        <v>8219</v>
      </c>
      <c r="B1406">
        <v>108</v>
      </c>
      <c r="D1406" t="s">
        <v>8221</v>
      </c>
      <c r="E1406">
        <v>4</v>
      </c>
      <c r="G1406">
        <f t="shared" si="128"/>
        <v>56</v>
      </c>
      <c r="H1406">
        <f t="shared" si="133"/>
        <v>56</v>
      </c>
      <c r="I1406">
        <f t="shared" si="129"/>
        <v>4</v>
      </c>
      <c r="J1406">
        <f t="shared" si="130"/>
        <v>108</v>
      </c>
      <c r="K1406" s="16">
        <f t="shared" si="131"/>
        <v>0.9285714285714286</v>
      </c>
      <c r="L1406">
        <f t="shared" si="132"/>
        <v>52</v>
      </c>
    </row>
    <row r="1407" spans="1:12" x14ac:dyDescent="0.25">
      <c r="A1407" t="s">
        <v>8219</v>
      </c>
      <c r="B1407">
        <v>142</v>
      </c>
      <c r="D1407" t="s">
        <v>8221</v>
      </c>
      <c r="E1407">
        <v>0</v>
      </c>
      <c r="G1407">
        <f t="shared" si="128"/>
        <v>71</v>
      </c>
      <c r="H1407">
        <f t="shared" si="133"/>
        <v>71</v>
      </c>
      <c r="I1407">
        <f t="shared" si="129"/>
        <v>0</v>
      </c>
      <c r="J1407">
        <f t="shared" si="130"/>
        <v>142</v>
      </c>
      <c r="K1407" s="16">
        <f t="shared" si="131"/>
        <v>1</v>
      </c>
      <c r="L1407">
        <f t="shared" si="132"/>
        <v>71</v>
      </c>
    </row>
    <row r="1408" spans="1:12" x14ac:dyDescent="0.25">
      <c r="A1408" t="s">
        <v>8219</v>
      </c>
      <c r="B1408">
        <v>74</v>
      </c>
      <c r="D1408" t="s">
        <v>8221</v>
      </c>
      <c r="E1408">
        <v>3</v>
      </c>
      <c r="G1408">
        <f t="shared" si="128"/>
        <v>38.5</v>
      </c>
      <c r="H1408">
        <f t="shared" si="133"/>
        <v>38.5</v>
      </c>
      <c r="I1408">
        <f t="shared" si="129"/>
        <v>3</v>
      </c>
      <c r="J1408">
        <f t="shared" si="130"/>
        <v>74</v>
      </c>
      <c r="K1408" s="16">
        <f t="shared" si="131"/>
        <v>0.92207792207792205</v>
      </c>
      <c r="L1408">
        <f t="shared" si="132"/>
        <v>35.5</v>
      </c>
    </row>
    <row r="1409" spans="1:12" x14ac:dyDescent="0.25">
      <c r="A1409" t="s">
        <v>8219</v>
      </c>
      <c r="B1409">
        <v>38</v>
      </c>
      <c r="D1409" t="s">
        <v>8221</v>
      </c>
      <c r="E1409">
        <v>1</v>
      </c>
      <c r="G1409">
        <f t="shared" si="128"/>
        <v>19.5</v>
      </c>
      <c r="H1409">
        <f t="shared" si="133"/>
        <v>19.5</v>
      </c>
      <c r="I1409">
        <f t="shared" si="129"/>
        <v>1</v>
      </c>
      <c r="J1409">
        <f t="shared" si="130"/>
        <v>38</v>
      </c>
      <c r="K1409" s="16">
        <f t="shared" si="131"/>
        <v>0.94871794871794868</v>
      </c>
      <c r="L1409">
        <f t="shared" si="132"/>
        <v>18.5</v>
      </c>
    </row>
    <row r="1410" spans="1:12" x14ac:dyDescent="0.25">
      <c r="A1410" t="s">
        <v>8219</v>
      </c>
      <c r="B1410">
        <v>20</v>
      </c>
      <c r="D1410" t="s">
        <v>8221</v>
      </c>
      <c r="E1410">
        <v>9</v>
      </c>
      <c r="G1410">
        <f t="shared" si="128"/>
        <v>14.5</v>
      </c>
      <c r="H1410">
        <f t="shared" si="133"/>
        <v>14.5</v>
      </c>
      <c r="I1410">
        <f t="shared" si="129"/>
        <v>9</v>
      </c>
      <c r="J1410">
        <f t="shared" si="130"/>
        <v>20</v>
      </c>
      <c r="K1410" s="16">
        <f t="shared" si="131"/>
        <v>0.37931034482758619</v>
      </c>
      <c r="L1410">
        <f t="shared" si="132"/>
        <v>5.5</v>
      </c>
    </row>
    <row r="1411" spans="1:12" x14ac:dyDescent="0.25">
      <c r="A1411" t="s">
        <v>8219</v>
      </c>
      <c r="B1411">
        <v>24</v>
      </c>
      <c r="D1411" t="s">
        <v>8221</v>
      </c>
      <c r="E1411">
        <v>1</v>
      </c>
      <c r="G1411">
        <f t="shared" ref="G1411:G1474" si="134">AVERAGE(B1411,E1411)</f>
        <v>12.5</v>
      </c>
      <c r="H1411">
        <f t="shared" si="133"/>
        <v>12.5</v>
      </c>
      <c r="I1411">
        <f t="shared" ref="I1411:I1474" si="135">MIN(B1411,E1411)</f>
        <v>1</v>
      </c>
      <c r="J1411">
        <f t="shared" ref="J1411:J1474" si="136">MAX(B1411,E1411)</f>
        <v>24</v>
      </c>
      <c r="K1411" s="16">
        <f t="shared" ref="K1411:K1474" si="137">(B1411-E1411)/(B1411+E1411)</f>
        <v>0.92</v>
      </c>
      <c r="L1411">
        <f t="shared" ref="L1411:L1474" si="138">_xlfn.STDEV.P(B1411,E1411)</f>
        <v>11.5</v>
      </c>
    </row>
    <row r="1412" spans="1:12" x14ac:dyDescent="0.25">
      <c r="A1412" t="s">
        <v>8219</v>
      </c>
      <c r="B1412">
        <v>66</v>
      </c>
      <c r="D1412" t="s">
        <v>8221</v>
      </c>
      <c r="E1412">
        <v>1</v>
      </c>
      <c r="G1412">
        <f t="shared" si="134"/>
        <v>33.5</v>
      </c>
      <c r="H1412">
        <f t="shared" si="133"/>
        <v>33.5</v>
      </c>
      <c r="I1412">
        <f t="shared" si="135"/>
        <v>1</v>
      </c>
      <c r="J1412">
        <f t="shared" si="136"/>
        <v>66</v>
      </c>
      <c r="K1412" s="16">
        <f t="shared" si="137"/>
        <v>0.97014925373134331</v>
      </c>
      <c r="L1412">
        <f t="shared" si="138"/>
        <v>32.5</v>
      </c>
    </row>
    <row r="1413" spans="1:12" x14ac:dyDescent="0.25">
      <c r="A1413" t="s">
        <v>8219</v>
      </c>
      <c r="B1413">
        <v>28</v>
      </c>
      <c r="D1413" t="s">
        <v>8221</v>
      </c>
      <c r="E1413">
        <v>4</v>
      </c>
      <c r="G1413">
        <f t="shared" si="134"/>
        <v>16</v>
      </c>
      <c r="H1413">
        <f t="shared" si="133"/>
        <v>16</v>
      </c>
      <c r="I1413">
        <f t="shared" si="135"/>
        <v>4</v>
      </c>
      <c r="J1413">
        <f t="shared" si="136"/>
        <v>28</v>
      </c>
      <c r="K1413" s="16">
        <f t="shared" si="137"/>
        <v>0.75</v>
      </c>
      <c r="L1413">
        <f t="shared" si="138"/>
        <v>12</v>
      </c>
    </row>
    <row r="1414" spans="1:12" x14ac:dyDescent="0.25">
      <c r="A1414" t="s">
        <v>8219</v>
      </c>
      <c r="B1414">
        <v>24</v>
      </c>
      <c r="D1414" t="s">
        <v>8221</v>
      </c>
      <c r="E1414">
        <v>17</v>
      </c>
      <c r="G1414">
        <f t="shared" si="134"/>
        <v>20.5</v>
      </c>
      <c r="H1414">
        <f t="shared" si="133"/>
        <v>20.5</v>
      </c>
      <c r="I1414">
        <f t="shared" si="135"/>
        <v>17</v>
      </c>
      <c r="J1414">
        <f t="shared" si="136"/>
        <v>24</v>
      </c>
      <c r="K1414" s="16">
        <f t="shared" si="137"/>
        <v>0.17073170731707318</v>
      </c>
      <c r="L1414">
        <f t="shared" si="138"/>
        <v>3.5</v>
      </c>
    </row>
    <row r="1415" spans="1:12" x14ac:dyDescent="0.25">
      <c r="A1415" t="s">
        <v>8219</v>
      </c>
      <c r="B1415">
        <v>73</v>
      </c>
      <c r="D1415" t="s">
        <v>8221</v>
      </c>
      <c r="E1415">
        <v>0</v>
      </c>
      <c r="G1415">
        <f t="shared" si="134"/>
        <v>36.5</v>
      </c>
      <c r="H1415">
        <f t="shared" si="133"/>
        <v>36.5</v>
      </c>
      <c r="I1415">
        <f t="shared" si="135"/>
        <v>0</v>
      </c>
      <c r="J1415">
        <f t="shared" si="136"/>
        <v>73</v>
      </c>
      <c r="K1415" s="16">
        <f t="shared" si="137"/>
        <v>1</v>
      </c>
      <c r="L1415">
        <f t="shared" si="138"/>
        <v>36.5</v>
      </c>
    </row>
    <row r="1416" spans="1:12" x14ac:dyDescent="0.25">
      <c r="A1416" t="s">
        <v>8219</v>
      </c>
      <c r="B1416">
        <v>3</v>
      </c>
      <c r="D1416" t="s">
        <v>8221</v>
      </c>
      <c r="E1416">
        <v>12</v>
      </c>
      <c r="G1416">
        <f t="shared" si="134"/>
        <v>7.5</v>
      </c>
      <c r="H1416">
        <f t="shared" si="133"/>
        <v>7.5</v>
      </c>
      <c r="I1416">
        <f t="shared" si="135"/>
        <v>3</v>
      </c>
      <c r="J1416">
        <f t="shared" si="136"/>
        <v>12</v>
      </c>
      <c r="K1416" s="16">
        <f t="shared" si="137"/>
        <v>-0.6</v>
      </c>
      <c r="L1416">
        <f t="shared" si="138"/>
        <v>4.5</v>
      </c>
    </row>
    <row r="1417" spans="1:12" x14ac:dyDescent="0.25">
      <c r="A1417" t="s">
        <v>8219</v>
      </c>
      <c r="B1417">
        <v>20</v>
      </c>
      <c r="D1417" t="s">
        <v>8221</v>
      </c>
      <c r="E1417">
        <v>14</v>
      </c>
      <c r="G1417">
        <f t="shared" si="134"/>
        <v>17</v>
      </c>
      <c r="H1417">
        <f t="shared" si="133"/>
        <v>17</v>
      </c>
      <c r="I1417">
        <f t="shared" si="135"/>
        <v>14</v>
      </c>
      <c r="J1417">
        <f t="shared" si="136"/>
        <v>20</v>
      </c>
      <c r="K1417" s="16">
        <f t="shared" si="137"/>
        <v>0.17647058823529413</v>
      </c>
      <c r="L1417">
        <f t="shared" si="138"/>
        <v>3</v>
      </c>
    </row>
    <row r="1418" spans="1:12" x14ac:dyDescent="0.25">
      <c r="A1418" t="s">
        <v>8219</v>
      </c>
      <c r="B1418">
        <v>21</v>
      </c>
      <c r="D1418" t="s">
        <v>8221</v>
      </c>
      <c r="E1418">
        <v>1</v>
      </c>
      <c r="G1418">
        <f t="shared" si="134"/>
        <v>11</v>
      </c>
      <c r="H1418">
        <f t="shared" si="133"/>
        <v>11</v>
      </c>
      <c r="I1418">
        <f t="shared" si="135"/>
        <v>1</v>
      </c>
      <c r="J1418">
        <f t="shared" si="136"/>
        <v>21</v>
      </c>
      <c r="K1418" s="16">
        <f t="shared" si="137"/>
        <v>0.90909090909090906</v>
      </c>
      <c r="L1418">
        <f t="shared" si="138"/>
        <v>10</v>
      </c>
    </row>
    <row r="1419" spans="1:12" x14ac:dyDescent="0.25">
      <c r="A1419" t="s">
        <v>8219</v>
      </c>
      <c r="B1419">
        <v>94</v>
      </c>
      <c r="D1419" t="s">
        <v>8221</v>
      </c>
      <c r="E1419">
        <v>14</v>
      </c>
      <c r="G1419">
        <f t="shared" si="134"/>
        <v>54</v>
      </c>
      <c r="H1419">
        <f t="shared" si="133"/>
        <v>54</v>
      </c>
      <c r="I1419">
        <f t="shared" si="135"/>
        <v>14</v>
      </c>
      <c r="J1419">
        <f t="shared" si="136"/>
        <v>94</v>
      </c>
      <c r="K1419" s="16">
        <f t="shared" si="137"/>
        <v>0.7407407407407407</v>
      </c>
      <c r="L1419">
        <f t="shared" si="138"/>
        <v>40</v>
      </c>
    </row>
    <row r="1420" spans="1:12" x14ac:dyDescent="0.25">
      <c r="A1420" t="s">
        <v>8219</v>
      </c>
      <c r="B1420">
        <v>139</v>
      </c>
      <c r="D1420" t="s">
        <v>8221</v>
      </c>
      <c r="E1420">
        <v>4</v>
      </c>
      <c r="G1420">
        <f t="shared" si="134"/>
        <v>71.5</v>
      </c>
      <c r="H1420">
        <f t="shared" si="133"/>
        <v>71.5</v>
      </c>
      <c r="I1420">
        <f t="shared" si="135"/>
        <v>4</v>
      </c>
      <c r="J1420">
        <f t="shared" si="136"/>
        <v>139</v>
      </c>
      <c r="K1420" s="16">
        <f t="shared" si="137"/>
        <v>0.94405594405594406</v>
      </c>
      <c r="L1420">
        <f t="shared" si="138"/>
        <v>67.5</v>
      </c>
    </row>
    <row r="1421" spans="1:12" x14ac:dyDescent="0.25">
      <c r="A1421" t="s">
        <v>8219</v>
      </c>
      <c r="B1421">
        <v>130</v>
      </c>
      <c r="D1421" t="s">
        <v>8221</v>
      </c>
      <c r="E1421">
        <v>2</v>
      </c>
      <c r="G1421">
        <f t="shared" si="134"/>
        <v>66</v>
      </c>
      <c r="H1421">
        <f t="shared" si="133"/>
        <v>66</v>
      </c>
      <c r="I1421">
        <f t="shared" si="135"/>
        <v>2</v>
      </c>
      <c r="J1421">
        <f t="shared" si="136"/>
        <v>130</v>
      </c>
      <c r="K1421" s="16">
        <f t="shared" si="137"/>
        <v>0.96969696969696972</v>
      </c>
      <c r="L1421">
        <f t="shared" si="138"/>
        <v>64</v>
      </c>
    </row>
    <row r="1422" spans="1:12" x14ac:dyDescent="0.25">
      <c r="A1422" t="s">
        <v>8219</v>
      </c>
      <c r="B1422">
        <v>31</v>
      </c>
      <c r="D1422" t="s">
        <v>8221</v>
      </c>
      <c r="E1422">
        <v>1</v>
      </c>
      <c r="G1422">
        <f t="shared" si="134"/>
        <v>16</v>
      </c>
      <c r="H1422">
        <f t="shared" si="133"/>
        <v>16</v>
      </c>
      <c r="I1422">
        <f t="shared" si="135"/>
        <v>1</v>
      </c>
      <c r="J1422">
        <f t="shared" si="136"/>
        <v>31</v>
      </c>
      <c r="K1422" s="16">
        <f t="shared" si="137"/>
        <v>0.9375</v>
      </c>
      <c r="L1422">
        <f t="shared" si="138"/>
        <v>15</v>
      </c>
    </row>
    <row r="1423" spans="1:12" x14ac:dyDescent="0.25">
      <c r="A1423" t="s">
        <v>8219</v>
      </c>
      <c r="B1423">
        <v>13</v>
      </c>
      <c r="D1423" t="s">
        <v>8221</v>
      </c>
      <c r="E1423">
        <v>2</v>
      </c>
      <c r="G1423">
        <f t="shared" si="134"/>
        <v>7.5</v>
      </c>
      <c r="H1423">
        <f t="shared" si="133"/>
        <v>7.5</v>
      </c>
      <c r="I1423">
        <f t="shared" si="135"/>
        <v>2</v>
      </c>
      <c r="J1423">
        <f t="shared" si="136"/>
        <v>13</v>
      </c>
      <c r="K1423" s="16">
        <f t="shared" si="137"/>
        <v>0.73333333333333328</v>
      </c>
      <c r="L1423">
        <f t="shared" si="138"/>
        <v>5.5</v>
      </c>
    </row>
    <row r="1424" spans="1:12" x14ac:dyDescent="0.25">
      <c r="A1424" t="s">
        <v>8219</v>
      </c>
      <c r="B1424">
        <v>90</v>
      </c>
      <c r="D1424" t="s">
        <v>8221</v>
      </c>
      <c r="E1424">
        <v>1</v>
      </c>
      <c r="G1424">
        <f t="shared" si="134"/>
        <v>45.5</v>
      </c>
      <c r="H1424">
        <f t="shared" si="133"/>
        <v>45.5</v>
      </c>
      <c r="I1424">
        <f t="shared" si="135"/>
        <v>1</v>
      </c>
      <c r="J1424">
        <f t="shared" si="136"/>
        <v>90</v>
      </c>
      <c r="K1424" s="16">
        <f t="shared" si="137"/>
        <v>0.97802197802197799</v>
      </c>
      <c r="L1424">
        <f t="shared" si="138"/>
        <v>44.5</v>
      </c>
    </row>
    <row r="1425" spans="1:12" x14ac:dyDescent="0.25">
      <c r="A1425" t="s">
        <v>8219</v>
      </c>
      <c r="B1425">
        <v>141</v>
      </c>
      <c r="D1425" t="s">
        <v>8221</v>
      </c>
      <c r="E1425">
        <v>1</v>
      </c>
      <c r="G1425">
        <f t="shared" si="134"/>
        <v>71</v>
      </c>
      <c r="H1425">
        <f t="shared" si="133"/>
        <v>71</v>
      </c>
      <c r="I1425">
        <f t="shared" si="135"/>
        <v>1</v>
      </c>
      <c r="J1425">
        <f t="shared" si="136"/>
        <v>141</v>
      </c>
      <c r="K1425" s="16">
        <f t="shared" si="137"/>
        <v>0.9859154929577465</v>
      </c>
      <c r="L1425">
        <f t="shared" si="138"/>
        <v>70</v>
      </c>
    </row>
    <row r="1426" spans="1:12" x14ac:dyDescent="0.25">
      <c r="A1426" t="s">
        <v>8219</v>
      </c>
      <c r="B1426">
        <v>23</v>
      </c>
      <c r="D1426" t="s">
        <v>8221</v>
      </c>
      <c r="E1426">
        <v>4</v>
      </c>
      <c r="G1426">
        <f t="shared" si="134"/>
        <v>13.5</v>
      </c>
      <c r="H1426">
        <f t="shared" si="133"/>
        <v>13.5</v>
      </c>
      <c r="I1426">
        <f t="shared" si="135"/>
        <v>4</v>
      </c>
      <c r="J1426">
        <f t="shared" si="136"/>
        <v>23</v>
      </c>
      <c r="K1426" s="16">
        <f t="shared" si="137"/>
        <v>0.70370370370370372</v>
      </c>
      <c r="L1426">
        <f t="shared" si="138"/>
        <v>9.5</v>
      </c>
    </row>
    <row r="1427" spans="1:12" x14ac:dyDescent="0.25">
      <c r="A1427" t="s">
        <v>8219</v>
      </c>
      <c r="B1427">
        <v>18</v>
      </c>
      <c r="D1427" t="s">
        <v>8221</v>
      </c>
      <c r="E1427">
        <v>3</v>
      </c>
      <c r="G1427">
        <f t="shared" si="134"/>
        <v>10.5</v>
      </c>
      <c r="H1427">
        <f t="shared" ref="H1427:H1490" si="139">MEDIAN(B1427,E1427)</f>
        <v>10.5</v>
      </c>
      <c r="I1427">
        <f t="shared" si="135"/>
        <v>3</v>
      </c>
      <c r="J1427">
        <f t="shared" si="136"/>
        <v>18</v>
      </c>
      <c r="K1427" s="16">
        <f t="shared" si="137"/>
        <v>0.7142857142857143</v>
      </c>
      <c r="L1427">
        <f t="shared" si="138"/>
        <v>7.5</v>
      </c>
    </row>
    <row r="1428" spans="1:12" x14ac:dyDescent="0.25">
      <c r="A1428" t="s">
        <v>8219</v>
      </c>
      <c r="B1428">
        <v>76</v>
      </c>
      <c r="D1428" t="s">
        <v>8221</v>
      </c>
      <c r="E1428">
        <v>38</v>
      </c>
      <c r="G1428">
        <f t="shared" si="134"/>
        <v>57</v>
      </c>
      <c r="H1428">
        <f t="shared" si="139"/>
        <v>57</v>
      </c>
      <c r="I1428">
        <f t="shared" si="135"/>
        <v>38</v>
      </c>
      <c r="J1428">
        <f t="shared" si="136"/>
        <v>76</v>
      </c>
      <c r="K1428" s="16">
        <f t="shared" si="137"/>
        <v>0.33333333333333331</v>
      </c>
      <c r="L1428">
        <f t="shared" si="138"/>
        <v>19</v>
      </c>
    </row>
    <row r="1429" spans="1:12" x14ac:dyDescent="0.25">
      <c r="A1429" t="s">
        <v>8219</v>
      </c>
      <c r="B1429">
        <v>93</v>
      </c>
      <c r="D1429" t="s">
        <v>8221</v>
      </c>
      <c r="E1429">
        <v>4</v>
      </c>
      <c r="G1429">
        <f t="shared" si="134"/>
        <v>48.5</v>
      </c>
      <c r="H1429">
        <f t="shared" si="139"/>
        <v>48.5</v>
      </c>
      <c r="I1429">
        <f t="shared" si="135"/>
        <v>4</v>
      </c>
      <c r="J1429">
        <f t="shared" si="136"/>
        <v>93</v>
      </c>
      <c r="K1429" s="16">
        <f t="shared" si="137"/>
        <v>0.91752577319587625</v>
      </c>
      <c r="L1429">
        <f t="shared" si="138"/>
        <v>44.5</v>
      </c>
    </row>
    <row r="1430" spans="1:12" x14ac:dyDescent="0.25">
      <c r="A1430" t="s">
        <v>8219</v>
      </c>
      <c r="B1430">
        <v>69</v>
      </c>
      <c r="D1430" t="s">
        <v>8221</v>
      </c>
      <c r="E1430">
        <v>0</v>
      </c>
      <c r="G1430">
        <f t="shared" si="134"/>
        <v>34.5</v>
      </c>
      <c r="H1430">
        <f t="shared" si="139"/>
        <v>34.5</v>
      </c>
      <c r="I1430">
        <f t="shared" si="135"/>
        <v>0</v>
      </c>
      <c r="J1430">
        <f t="shared" si="136"/>
        <v>69</v>
      </c>
      <c r="K1430" s="16">
        <f t="shared" si="137"/>
        <v>1</v>
      </c>
      <c r="L1430">
        <f t="shared" si="138"/>
        <v>34.5</v>
      </c>
    </row>
    <row r="1431" spans="1:12" x14ac:dyDescent="0.25">
      <c r="A1431" t="s">
        <v>8219</v>
      </c>
      <c r="B1431">
        <v>21</v>
      </c>
      <c r="D1431" t="s">
        <v>8221</v>
      </c>
      <c r="E1431">
        <v>2</v>
      </c>
      <c r="G1431">
        <f t="shared" si="134"/>
        <v>11.5</v>
      </c>
      <c r="H1431">
        <f t="shared" si="139"/>
        <v>11.5</v>
      </c>
      <c r="I1431">
        <f t="shared" si="135"/>
        <v>2</v>
      </c>
      <c r="J1431">
        <f t="shared" si="136"/>
        <v>21</v>
      </c>
      <c r="K1431" s="16">
        <f t="shared" si="137"/>
        <v>0.82608695652173914</v>
      </c>
      <c r="L1431">
        <f t="shared" si="138"/>
        <v>9.5</v>
      </c>
    </row>
    <row r="1432" spans="1:12" x14ac:dyDescent="0.25">
      <c r="A1432" t="s">
        <v>8219</v>
      </c>
      <c r="B1432">
        <v>57</v>
      </c>
      <c r="D1432" t="s">
        <v>8221</v>
      </c>
      <c r="E1432">
        <v>0</v>
      </c>
      <c r="G1432">
        <f t="shared" si="134"/>
        <v>28.5</v>
      </c>
      <c r="H1432">
        <f t="shared" si="139"/>
        <v>28.5</v>
      </c>
      <c r="I1432">
        <f t="shared" si="135"/>
        <v>0</v>
      </c>
      <c r="J1432">
        <f t="shared" si="136"/>
        <v>57</v>
      </c>
      <c r="K1432" s="16">
        <f t="shared" si="137"/>
        <v>1</v>
      </c>
      <c r="L1432">
        <f t="shared" si="138"/>
        <v>28.5</v>
      </c>
    </row>
    <row r="1433" spans="1:12" x14ac:dyDescent="0.25">
      <c r="A1433" t="s">
        <v>8219</v>
      </c>
      <c r="B1433">
        <v>108</v>
      </c>
      <c r="D1433" t="s">
        <v>8221</v>
      </c>
      <c r="E1433">
        <v>1</v>
      </c>
      <c r="G1433">
        <f t="shared" si="134"/>
        <v>54.5</v>
      </c>
      <c r="H1433">
        <f t="shared" si="139"/>
        <v>54.5</v>
      </c>
      <c r="I1433">
        <f t="shared" si="135"/>
        <v>1</v>
      </c>
      <c r="J1433">
        <f t="shared" si="136"/>
        <v>108</v>
      </c>
      <c r="K1433" s="16">
        <f t="shared" si="137"/>
        <v>0.98165137614678899</v>
      </c>
      <c r="L1433">
        <f t="shared" si="138"/>
        <v>53.5</v>
      </c>
    </row>
    <row r="1434" spans="1:12" x14ac:dyDescent="0.25">
      <c r="A1434" t="s">
        <v>8219</v>
      </c>
      <c r="B1434">
        <v>83</v>
      </c>
      <c r="D1434" t="s">
        <v>8221</v>
      </c>
      <c r="E1434">
        <v>7</v>
      </c>
      <c r="G1434">
        <f t="shared" si="134"/>
        <v>45</v>
      </c>
      <c r="H1434">
        <f t="shared" si="139"/>
        <v>45</v>
      </c>
      <c r="I1434">
        <f t="shared" si="135"/>
        <v>7</v>
      </c>
      <c r="J1434">
        <f t="shared" si="136"/>
        <v>83</v>
      </c>
      <c r="K1434" s="16">
        <f t="shared" si="137"/>
        <v>0.84444444444444444</v>
      </c>
      <c r="L1434">
        <f t="shared" si="138"/>
        <v>38</v>
      </c>
    </row>
    <row r="1435" spans="1:12" x14ac:dyDescent="0.25">
      <c r="A1435" t="s">
        <v>8219</v>
      </c>
      <c r="B1435">
        <v>96</v>
      </c>
      <c r="D1435" t="s">
        <v>8221</v>
      </c>
      <c r="E1435">
        <v>2</v>
      </c>
      <c r="G1435">
        <f t="shared" si="134"/>
        <v>49</v>
      </c>
      <c r="H1435">
        <f t="shared" si="139"/>
        <v>49</v>
      </c>
      <c r="I1435">
        <f t="shared" si="135"/>
        <v>2</v>
      </c>
      <c r="J1435">
        <f t="shared" si="136"/>
        <v>96</v>
      </c>
      <c r="K1435" s="16">
        <f t="shared" si="137"/>
        <v>0.95918367346938771</v>
      </c>
      <c r="L1435">
        <f t="shared" si="138"/>
        <v>47</v>
      </c>
    </row>
    <row r="1436" spans="1:12" x14ac:dyDescent="0.25">
      <c r="A1436" t="s">
        <v>8219</v>
      </c>
      <c r="B1436">
        <v>64</v>
      </c>
      <c r="D1436" t="s">
        <v>8221</v>
      </c>
      <c r="E1436">
        <v>4</v>
      </c>
      <c r="G1436">
        <f t="shared" si="134"/>
        <v>34</v>
      </c>
      <c r="H1436">
        <f t="shared" si="139"/>
        <v>34</v>
      </c>
      <c r="I1436">
        <f t="shared" si="135"/>
        <v>4</v>
      </c>
      <c r="J1436">
        <f t="shared" si="136"/>
        <v>64</v>
      </c>
      <c r="K1436" s="16">
        <f t="shared" si="137"/>
        <v>0.88235294117647056</v>
      </c>
      <c r="L1436">
        <f t="shared" si="138"/>
        <v>30</v>
      </c>
    </row>
    <row r="1437" spans="1:12" x14ac:dyDescent="0.25">
      <c r="A1437" t="s">
        <v>8219</v>
      </c>
      <c r="B1437">
        <v>14</v>
      </c>
      <c r="D1437" t="s">
        <v>8221</v>
      </c>
      <c r="E1437">
        <v>4</v>
      </c>
      <c r="G1437">
        <f t="shared" si="134"/>
        <v>9</v>
      </c>
      <c r="H1437">
        <f t="shared" si="139"/>
        <v>9</v>
      </c>
      <c r="I1437">
        <f t="shared" si="135"/>
        <v>4</v>
      </c>
      <c r="J1437">
        <f t="shared" si="136"/>
        <v>14</v>
      </c>
      <c r="K1437" s="16">
        <f t="shared" si="137"/>
        <v>0.55555555555555558</v>
      </c>
      <c r="L1437">
        <f t="shared" si="138"/>
        <v>5</v>
      </c>
    </row>
    <row r="1438" spans="1:12" x14ac:dyDescent="0.25">
      <c r="A1438" t="s">
        <v>8219</v>
      </c>
      <c r="B1438">
        <v>169</v>
      </c>
      <c r="D1438" t="s">
        <v>8221</v>
      </c>
      <c r="E1438">
        <v>3</v>
      </c>
      <c r="G1438">
        <f t="shared" si="134"/>
        <v>86</v>
      </c>
      <c r="H1438">
        <f t="shared" si="139"/>
        <v>86</v>
      </c>
      <c r="I1438">
        <f t="shared" si="135"/>
        <v>3</v>
      </c>
      <c r="J1438">
        <f t="shared" si="136"/>
        <v>169</v>
      </c>
      <c r="K1438" s="16">
        <f t="shared" si="137"/>
        <v>0.96511627906976749</v>
      </c>
      <c r="L1438">
        <f t="shared" si="138"/>
        <v>83</v>
      </c>
    </row>
    <row r="1439" spans="1:12" x14ac:dyDescent="0.25">
      <c r="A1439" t="s">
        <v>8219</v>
      </c>
      <c r="B1439">
        <v>33</v>
      </c>
      <c r="D1439" t="s">
        <v>8221</v>
      </c>
      <c r="E1439">
        <v>2</v>
      </c>
      <c r="G1439">
        <f t="shared" si="134"/>
        <v>17.5</v>
      </c>
      <c r="H1439">
        <f t="shared" si="139"/>
        <v>17.5</v>
      </c>
      <c r="I1439">
        <f t="shared" si="135"/>
        <v>2</v>
      </c>
      <c r="J1439">
        <f t="shared" si="136"/>
        <v>33</v>
      </c>
      <c r="K1439" s="16">
        <f t="shared" si="137"/>
        <v>0.88571428571428568</v>
      </c>
      <c r="L1439">
        <f t="shared" si="138"/>
        <v>15.5</v>
      </c>
    </row>
    <row r="1440" spans="1:12" x14ac:dyDescent="0.25">
      <c r="A1440" t="s">
        <v>8219</v>
      </c>
      <c r="B1440">
        <v>102</v>
      </c>
      <c r="D1440" t="s">
        <v>8221</v>
      </c>
      <c r="E1440">
        <v>197</v>
      </c>
      <c r="G1440">
        <f t="shared" si="134"/>
        <v>149.5</v>
      </c>
      <c r="H1440">
        <f t="shared" si="139"/>
        <v>149.5</v>
      </c>
      <c r="I1440">
        <f t="shared" si="135"/>
        <v>102</v>
      </c>
      <c r="J1440">
        <f t="shared" si="136"/>
        <v>197</v>
      </c>
      <c r="K1440" s="16">
        <f t="shared" si="137"/>
        <v>-0.31772575250836121</v>
      </c>
      <c r="L1440">
        <f t="shared" si="138"/>
        <v>47.5</v>
      </c>
    </row>
    <row r="1441" spans="1:12" x14ac:dyDescent="0.25">
      <c r="A1441" t="s">
        <v>8219</v>
      </c>
      <c r="B1441">
        <v>104</v>
      </c>
      <c r="D1441" t="s">
        <v>8221</v>
      </c>
      <c r="E1441">
        <v>0</v>
      </c>
      <c r="G1441">
        <f t="shared" si="134"/>
        <v>52</v>
      </c>
      <c r="H1441">
        <f t="shared" si="139"/>
        <v>52</v>
      </c>
      <c r="I1441">
        <f t="shared" si="135"/>
        <v>0</v>
      </c>
      <c r="J1441">
        <f t="shared" si="136"/>
        <v>104</v>
      </c>
      <c r="K1441" s="16">
        <f t="shared" si="137"/>
        <v>1</v>
      </c>
      <c r="L1441">
        <f t="shared" si="138"/>
        <v>52</v>
      </c>
    </row>
    <row r="1442" spans="1:12" x14ac:dyDescent="0.25">
      <c r="A1442" t="s">
        <v>8219</v>
      </c>
      <c r="B1442">
        <v>20</v>
      </c>
      <c r="D1442" t="s">
        <v>8221</v>
      </c>
      <c r="E1442">
        <v>1</v>
      </c>
      <c r="G1442">
        <f t="shared" si="134"/>
        <v>10.5</v>
      </c>
      <c r="H1442">
        <f t="shared" si="139"/>
        <v>10.5</v>
      </c>
      <c r="I1442">
        <f t="shared" si="135"/>
        <v>1</v>
      </c>
      <c r="J1442">
        <f t="shared" si="136"/>
        <v>20</v>
      </c>
      <c r="K1442" s="16">
        <f t="shared" si="137"/>
        <v>0.90476190476190477</v>
      </c>
      <c r="L1442">
        <f t="shared" si="138"/>
        <v>9.5</v>
      </c>
    </row>
    <row r="1443" spans="1:12" x14ac:dyDescent="0.25">
      <c r="A1443" t="s">
        <v>8219</v>
      </c>
      <c r="B1443">
        <v>35</v>
      </c>
      <c r="D1443" t="s">
        <v>8221</v>
      </c>
      <c r="E1443">
        <v>4</v>
      </c>
      <c r="G1443">
        <f t="shared" si="134"/>
        <v>19.5</v>
      </c>
      <c r="H1443">
        <f t="shared" si="139"/>
        <v>19.5</v>
      </c>
      <c r="I1443">
        <f t="shared" si="135"/>
        <v>4</v>
      </c>
      <c r="J1443">
        <f t="shared" si="136"/>
        <v>35</v>
      </c>
      <c r="K1443" s="16">
        <f t="shared" si="137"/>
        <v>0.79487179487179482</v>
      </c>
      <c r="L1443">
        <f t="shared" si="138"/>
        <v>15.5</v>
      </c>
    </row>
    <row r="1444" spans="1:12" x14ac:dyDescent="0.25">
      <c r="A1444" t="s">
        <v>8219</v>
      </c>
      <c r="B1444">
        <v>94</v>
      </c>
      <c r="D1444" t="s">
        <v>8221</v>
      </c>
      <c r="E1444">
        <v>0</v>
      </c>
      <c r="G1444">
        <f t="shared" si="134"/>
        <v>47</v>
      </c>
      <c r="H1444">
        <f t="shared" si="139"/>
        <v>47</v>
      </c>
      <c r="I1444">
        <f t="shared" si="135"/>
        <v>0</v>
      </c>
      <c r="J1444">
        <f t="shared" si="136"/>
        <v>94</v>
      </c>
      <c r="K1444" s="16">
        <f t="shared" si="137"/>
        <v>1</v>
      </c>
      <c r="L1444">
        <f t="shared" si="138"/>
        <v>47</v>
      </c>
    </row>
    <row r="1445" spans="1:12" x14ac:dyDescent="0.25">
      <c r="A1445" t="s">
        <v>8219</v>
      </c>
      <c r="B1445">
        <v>14</v>
      </c>
      <c r="D1445" t="s">
        <v>8221</v>
      </c>
      <c r="E1445">
        <v>7</v>
      </c>
      <c r="G1445">
        <f t="shared" si="134"/>
        <v>10.5</v>
      </c>
      <c r="H1445">
        <f t="shared" si="139"/>
        <v>10.5</v>
      </c>
      <c r="I1445">
        <f t="shared" si="135"/>
        <v>7</v>
      </c>
      <c r="J1445">
        <f t="shared" si="136"/>
        <v>14</v>
      </c>
      <c r="K1445" s="16">
        <f t="shared" si="137"/>
        <v>0.33333333333333331</v>
      </c>
      <c r="L1445">
        <f t="shared" si="138"/>
        <v>3.5</v>
      </c>
    </row>
    <row r="1446" spans="1:12" x14ac:dyDescent="0.25">
      <c r="A1446" t="s">
        <v>8219</v>
      </c>
      <c r="B1446">
        <v>15</v>
      </c>
      <c r="D1446" t="s">
        <v>8221</v>
      </c>
      <c r="E1446">
        <v>11</v>
      </c>
      <c r="G1446">
        <f t="shared" si="134"/>
        <v>13</v>
      </c>
      <c r="H1446">
        <f t="shared" si="139"/>
        <v>13</v>
      </c>
      <c r="I1446">
        <f t="shared" si="135"/>
        <v>11</v>
      </c>
      <c r="J1446">
        <f t="shared" si="136"/>
        <v>15</v>
      </c>
      <c r="K1446" s="16">
        <f t="shared" si="137"/>
        <v>0.15384615384615385</v>
      </c>
      <c r="L1446">
        <f t="shared" si="138"/>
        <v>2</v>
      </c>
    </row>
    <row r="1447" spans="1:12" x14ac:dyDescent="0.25">
      <c r="A1447" t="s">
        <v>8219</v>
      </c>
      <c r="B1447">
        <v>51</v>
      </c>
      <c r="D1447" t="s">
        <v>8221</v>
      </c>
      <c r="E1447">
        <v>0</v>
      </c>
      <c r="G1447">
        <f t="shared" si="134"/>
        <v>25.5</v>
      </c>
      <c r="H1447">
        <f t="shared" si="139"/>
        <v>25.5</v>
      </c>
      <c r="I1447">
        <f t="shared" si="135"/>
        <v>0</v>
      </c>
      <c r="J1447">
        <f t="shared" si="136"/>
        <v>51</v>
      </c>
      <c r="K1447" s="16">
        <f t="shared" si="137"/>
        <v>1</v>
      </c>
      <c r="L1447">
        <f t="shared" si="138"/>
        <v>25.5</v>
      </c>
    </row>
    <row r="1448" spans="1:12" x14ac:dyDescent="0.25">
      <c r="A1448" t="s">
        <v>8219</v>
      </c>
      <c r="B1448">
        <v>19</v>
      </c>
      <c r="D1448" t="s">
        <v>8221</v>
      </c>
      <c r="E1448">
        <v>6</v>
      </c>
      <c r="G1448">
        <f t="shared" si="134"/>
        <v>12.5</v>
      </c>
      <c r="H1448">
        <f t="shared" si="139"/>
        <v>12.5</v>
      </c>
      <c r="I1448">
        <f t="shared" si="135"/>
        <v>6</v>
      </c>
      <c r="J1448">
        <f t="shared" si="136"/>
        <v>19</v>
      </c>
      <c r="K1448" s="16">
        <f t="shared" si="137"/>
        <v>0.52</v>
      </c>
      <c r="L1448">
        <f t="shared" si="138"/>
        <v>6.5</v>
      </c>
    </row>
    <row r="1449" spans="1:12" x14ac:dyDescent="0.25">
      <c r="A1449" t="s">
        <v>8219</v>
      </c>
      <c r="B1449">
        <v>23</v>
      </c>
      <c r="D1449" t="s">
        <v>8221</v>
      </c>
      <c r="E1449">
        <v>0</v>
      </c>
      <c r="G1449">
        <f t="shared" si="134"/>
        <v>11.5</v>
      </c>
      <c r="H1449">
        <f t="shared" si="139"/>
        <v>11.5</v>
      </c>
      <c r="I1449">
        <f t="shared" si="135"/>
        <v>0</v>
      </c>
      <c r="J1449">
        <f t="shared" si="136"/>
        <v>23</v>
      </c>
      <c r="K1449" s="16">
        <f t="shared" si="137"/>
        <v>1</v>
      </c>
      <c r="L1449">
        <f t="shared" si="138"/>
        <v>11.5</v>
      </c>
    </row>
    <row r="1450" spans="1:12" x14ac:dyDescent="0.25">
      <c r="A1450" t="s">
        <v>8219</v>
      </c>
      <c r="B1450">
        <v>97</v>
      </c>
      <c r="D1450" t="s">
        <v>8221</v>
      </c>
      <c r="E1450">
        <v>7</v>
      </c>
      <c r="G1450">
        <f t="shared" si="134"/>
        <v>52</v>
      </c>
      <c r="H1450">
        <f t="shared" si="139"/>
        <v>52</v>
      </c>
      <c r="I1450">
        <f t="shared" si="135"/>
        <v>7</v>
      </c>
      <c r="J1450">
        <f t="shared" si="136"/>
        <v>97</v>
      </c>
      <c r="K1450" s="16">
        <f t="shared" si="137"/>
        <v>0.86538461538461542</v>
      </c>
      <c r="L1450">
        <f t="shared" si="138"/>
        <v>45</v>
      </c>
    </row>
    <row r="1451" spans="1:12" x14ac:dyDescent="0.25">
      <c r="A1451" t="s">
        <v>8219</v>
      </c>
      <c r="B1451">
        <v>76</v>
      </c>
      <c r="D1451" t="s">
        <v>8221</v>
      </c>
      <c r="E1451">
        <v>94</v>
      </c>
      <c r="G1451">
        <f t="shared" si="134"/>
        <v>85</v>
      </c>
      <c r="H1451">
        <f t="shared" si="139"/>
        <v>85</v>
      </c>
      <c r="I1451">
        <f t="shared" si="135"/>
        <v>76</v>
      </c>
      <c r="J1451">
        <f t="shared" si="136"/>
        <v>94</v>
      </c>
      <c r="K1451" s="16">
        <f t="shared" si="137"/>
        <v>-0.10588235294117647</v>
      </c>
      <c r="L1451">
        <f t="shared" si="138"/>
        <v>9</v>
      </c>
    </row>
    <row r="1452" spans="1:12" x14ac:dyDescent="0.25">
      <c r="A1452" t="s">
        <v>8219</v>
      </c>
      <c r="B1452">
        <v>11</v>
      </c>
      <c r="D1452" t="s">
        <v>8221</v>
      </c>
      <c r="E1452">
        <v>2</v>
      </c>
      <c r="G1452">
        <f t="shared" si="134"/>
        <v>6.5</v>
      </c>
      <c r="H1452">
        <f t="shared" si="139"/>
        <v>6.5</v>
      </c>
      <c r="I1452">
        <f t="shared" si="135"/>
        <v>2</v>
      </c>
      <c r="J1452">
        <f t="shared" si="136"/>
        <v>11</v>
      </c>
      <c r="K1452" s="16">
        <f t="shared" si="137"/>
        <v>0.69230769230769229</v>
      </c>
      <c r="L1452">
        <f t="shared" si="138"/>
        <v>4.5</v>
      </c>
    </row>
    <row r="1453" spans="1:12" x14ac:dyDescent="0.25">
      <c r="A1453" t="s">
        <v>8219</v>
      </c>
      <c r="B1453">
        <v>52</v>
      </c>
      <c r="D1453" t="s">
        <v>8221</v>
      </c>
      <c r="E1453">
        <v>25</v>
      </c>
      <c r="G1453">
        <f t="shared" si="134"/>
        <v>38.5</v>
      </c>
      <c r="H1453">
        <f t="shared" si="139"/>
        <v>38.5</v>
      </c>
      <c r="I1453">
        <f t="shared" si="135"/>
        <v>25</v>
      </c>
      <c r="J1453">
        <f t="shared" si="136"/>
        <v>52</v>
      </c>
      <c r="K1453" s="16">
        <f t="shared" si="137"/>
        <v>0.35064935064935066</v>
      </c>
      <c r="L1453">
        <f t="shared" si="138"/>
        <v>13.5</v>
      </c>
    </row>
    <row r="1454" spans="1:12" x14ac:dyDescent="0.25">
      <c r="A1454" t="s">
        <v>8219</v>
      </c>
      <c r="B1454">
        <v>95</v>
      </c>
      <c r="D1454" t="s">
        <v>8221</v>
      </c>
      <c r="E1454">
        <v>17</v>
      </c>
      <c r="G1454">
        <f t="shared" si="134"/>
        <v>56</v>
      </c>
      <c r="H1454">
        <f t="shared" si="139"/>
        <v>56</v>
      </c>
      <c r="I1454">
        <f t="shared" si="135"/>
        <v>17</v>
      </c>
      <c r="J1454">
        <f t="shared" si="136"/>
        <v>95</v>
      </c>
      <c r="K1454" s="16">
        <f t="shared" si="137"/>
        <v>0.6964285714285714</v>
      </c>
      <c r="L1454">
        <f t="shared" si="138"/>
        <v>39</v>
      </c>
    </row>
    <row r="1455" spans="1:12" x14ac:dyDescent="0.25">
      <c r="A1455" t="s">
        <v>8219</v>
      </c>
      <c r="B1455">
        <v>35</v>
      </c>
      <c r="D1455" t="s">
        <v>8221</v>
      </c>
      <c r="E1455">
        <v>2</v>
      </c>
      <c r="G1455">
        <f t="shared" si="134"/>
        <v>18.5</v>
      </c>
      <c r="H1455">
        <f t="shared" si="139"/>
        <v>18.5</v>
      </c>
      <c r="I1455">
        <f t="shared" si="135"/>
        <v>2</v>
      </c>
      <c r="J1455">
        <f t="shared" si="136"/>
        <v>35</v>
      </c>
      <c r="K1455" s="16">
        <f t="shared" si="137"/>
        <v>0.89189189189189189</v>
      </c>
      <c r="L1455">
        <f t="shared" si="138"/>
        <v>16.5</v>
      </c>
    </row>
    <row r="1456" spans="1:12" x14ac:dyDescent="0.25">
      <c r="A1456" t="s">
        <v>8219</v>
      </c>
      <c r="B1456">
        <v>21</v>
      </c>
      <c r="D1456" t="s">
        <v>8221</v>
      </c>
      <c r="E1456">
        <v>4</v>
      </c>
      <c r="G1456">
        <f t="shared" si="134"/>
        <v>12.5</v>
      </c>
      <c r="H1456">
        <f t="shared" si="139"/>
        <v>12.5</v>
      </c>
      <c r="I1456">
        <f t="shared" si="135"/>
        <v>4</v>
      </c>
      <c r="J1456">
        <f t="shared" si="136"/>
        <v>21</v>
      </c>
      <c r="K1456" s="16">
        <f t="shared" si="137"/>
        <v>0.68</v>
      </c>
      <c r="L1456">
        <f t="shared" si="138"/>
        <v>8.5</v>
      </c>
    </row>
    <row r="1457" spans="1:12" x14ac:dyDescent="0.25">
      <c r="A1457" t="s">
        <v>8219</v>
      </c>
      <c r="B1457">
        <v>93</v>
      </c>
      <c r="D1457" t="s">
        <v>8221</v>
      </c>
      <c r="E1457">
        <v>5</v>
      </c>
      <c r="G1457">
        <f t="shared" si="134"/>
        <v>49</v>
      </c>
      <c r="H1457">
        <f t="shared" si="139"/>
        <v>49</v>
      </c>
      <c r="I1457">
        <f t="shared" si="135"/>
        <v>5</v>
      </c>
      <c r="J1457">
        <f t="shared" si="136"/>
        <v>93</v>
      </c>
      <c r="K1457" s="16">
        <f t="shared" si="137"/>
        <v>0.89795918367346939</v>
      </c>
      <c r="L1457">
        <f t="shared" si="138"/>
        <v>44</v>
      </c>
    </row>
    <row r="1458" spans="1:12" x14ac:dyDescent="0.25">
      <c r="A1458" t="s">
        <v>8219</v>
      </c>
      <c r="B1458">
        <v>11</v>
      </c>
      <c r="D1458" t="s">
        <v>8221</v>
      </c>
      <c r="E1458">
        <v>2</v>
      </c>
      <c r="G1458">
        <f t="shared" si="134"/>
        <v>6.5</v>
      </c>
      <c r="H1458">
        <f t="shared" si="139"/>
        <v>6.5</v>
      </c>
      <c r="I1458">
        <f t="shared" si="135"/>
        <v>2</v>
      </c>
      <c r="J1458">
        <f t="shared" si="136"/>
        <v>11</v>
      </c>
      <c r="K1458" s="16">
        <f t="shared" si="137"/>
        <v>0.69230769230769229</v>
      </c>
      <c r="L1458">
        <f t="shared" si="138"/>
        <v>4.5</v>
      </c>
    </row>
    <row r="1459" spans="1:12" x14ac:dyDescent="0.25">
      <c r="A1459" t="s">
        <v>8219</v>
      </c>
      <c r="B1459">
        <v>21</v>
      </c>
      <c r="D1459" t="s">
        <v>8221</v>
      </c>
      <c r="E1459">
        <v>2</v>
      </c>
      <c r="G1459">
        <f t="shared" si="134"/>
        <v>11.5</v>
      </c>
      <c r="H1459">
        <f t="shared" si="139"/>
        <v>11.5</v>
      </c>
      <c r="I1459">
        <f t="shared" si="135"/>
        <v>2</v>
      </c>
      <c r="J1459">
        <f t="shared" si="136"/>
        <v>21</v>
      </c>
      <c r="K1459" s="16">
        <f t="shared" si="137"/>
        <v>0.82608695652173914</v>
      </c>
      <c r="L1459">
        <f t="shared" si="138"/>
        <v>9.5</v>
      </c>
    </row>
    <row r="1460" spans="1:12" x14ac:dyDescent="0.25">
      <c r="A1460" t="s">
        <v>8219</v>
      </c>
      <c r="B1460">
        <v>54</v>
      </c>
      <c r="D1460" t="s">
        <v>8221</v>
      </c>
      <c r="E1460">
        <v>3</v>
      </c>
      <c r="G1460">
        <f t="shared" si="134"/>
        <v>28.5</v>
      </c>
      <c r="H1460">
        <f t="shared" si="139"/>
        <v>28.5</v>
      </c>
      <c r="I1460">
        <f t="shared" si="135"/>
        <v>3</v>
      </c>
      <c r="J1460">
        <f t="shared" si="136"/>
        <v>54</v>
      </c>
      <c r="K1460" s="16">
        <f t="shared" si="137"/>
        <v>0.89473684210526316</v>
      </c>
      <c r="L1460">
        <f t="shared" si="138"/>
        <v>25.5</v>
      </c>
    </row>
    <row r="1461" spans="1:12" x14ac:dyDescent="0.25">
      <c r="A1461" t="s">
        <v>8219</v>
      </c>
      <c r="B1461">
        <v>31</v>
      </c>
      <c r="D1461" t="s">
        <v>8221</v>
      </c>
      <c r="E1461">
        <v>0</v>
      </c>
      <c r="G1461">
        <f t="shared" si="134"/>
        <v>15.5</v>
      </c>
      <c r="H1461">
        <f t="shared" si="139"/>
        <v>15.5</v>
      </c>
      <c r="I1461">
        <f t="shared" si="135"/>
        <v>0</v>
      </c>
      <c r="J1461">
        <f t="shared" si="136"/>
        <v>31</v>
      </c>
      <c r="K1461" s="16">
        <f t="shared" si="137"/>
        <v>1</v>
      </c>
      <c r="L1461">
        <f t="shared" si="138"/>
        <v>15.5</v>
      </c>
    </row>
    <row r="1462" spans="1:12" x14ac:dyDescent="0.25">
      <c r="A1462" t="s">
        <v>8219</v>
      </c>
      <c r="B1462">
        <v>132</v>
      </c>
      <c r="D1462" t="s">
        <v>8221</v>
      </c>
      <c r="E1462">
        <v>4</v>
      </c>
      <c r="G1462">
        <f t="shared" si="134"/>
        <v>68</v>
      </c>
      <c r="H1462">
        <f t="shared" si="139"/>
        <v>68</v>
      </c>
      <c r="I1462">
        <f t="shared" si="135"/>
        <v>4</v>
      </c>
      <c r="J1462">
        <f t="shared" si="136"/>
        <v>132</v>
      </c>
      <c r="K1462" s="16">
        <f t="shared" si="137"/>
        <v>0.94117647058823528</v>
      </c>
      <c r="L1462">
        <f t="shared" si="138"/>
        <v>64</v>
      </c>
    </row>
    <row r="1463" spans="1:12" x14ac:dyDescent="0.25">
      <c r="A1463" t="s">
        <v>8219</v>
      </c>
      <c r="B1463">
        <v>3</v>
      </c>
      <c r="D1463" t="s">
        <v>8221</v>
      </c>
      <c r="E1463">
        <v>1</v>
      </c>
      <c r="G1463">
        <f t="shared" si="134"/>
        <v>2</v>
      </c>
      <c r="H1463">
        <f t="shared" si="139"/>
        <v>2</v>
      </c>
      <c r="I1463">
        <f t="shared" si="135"/>
        <v>1</v>
      </c>
      <c r="J1463">
        <f t="shared" si="136"/>
        <v>3</v>
      </c>
      <c r="K1463" s="16">
        <f t="shared" si="137"/>
        <v>0.5</v>
      </c>
      <c r="L1463">
        <f t="shared" si="138"/>
        <v>1</v>
      </c>
    </row>
    <row r="1464" spans="1:12" x14ac:dyDescent="0.25">
      <c r="A1464" t="s">
        <v>8219</v>
      </c>
      <c r="B1464">
        <v>6</v>
      </c>
      <c r="D1464" t="s">
        <v>8221</v>
      </c>
      <c r="E1464">
        <v>12</v>
      </c>
      <c r="G1464">
        <f t="shared" si="134"/>
        <v>9</v>
      </c>
      <c r="H1464">
        <f t="shared" si="139"/>
        <v>9</v>
      </c>
      <c r="I1464">
        <f t="shared" si="135"/>
        <v>6</v>
      </c>
      <c r="J1464">
        <f t="shared" si="136"/>
        <v>12</v>
      </c>
      <c r="K1464" s="16">
        <f t="shared" si="137"/>
        <v>-0.33333333333333331</v>
      </c>
      <c r="L1464">
        <f t="shared" si="138"/>
        <v>3</v>
      </c>
    </row>
    <row r="1465" spans="1:12" x14ac:dyDescent="0.25">
      <c r="A1465" t="s">
        <v>8219</v>
      </c>
      <c r="B1465">
        <v>10</v>
      </c>
      <c r="D1465" t="s">
        <v>8221</v>
      </c>
      <c r="E1465">
        <v>4</v>
      </c>
      <c r="G1465">
        <f t="shared" si="134"/>
        <v>7</v>
      </c>
      <c r="H1465">
        <f t="shared" si="139"/>
        <v>7</v>
      </c>
      <c r="I1465">
        <f t="shared" si="135"/>
        <v>4</v>
      </c>
      <c r="J1465">
        <f t="shared" si="136"/>
        <v>10</v>
      </c>
      <c r="K1465" s="16">
        <f t="shared" si="137"/>
        <v>0.42857142857142855</v>
      </c>
      <c r="L1465">
        <f t="shared" si="138"/>
        <v>3</v>
      </c>
    </row>
    <row r="1466" spans="1:12" x14ac:dyDescent="0.25">
      <c r="A1466" t="s">
        <v>8219</v>
      </c>
      <c r="B1466">
        <v>147</v>
      </c>
      <c r="D1466" t="s">
        <v>8221</v>
      </c>
      <c r="E1466">
        <v>91</v>
      </c>
      <c r="G1466">
        <f t="shared" si="134"/>
        <v>119</v>
      </c>
      <c r="H1466">
        <f t="shared" si="139"/>
        <v>119</v>
      </c>
      <c r="I1466">
        <f t="shared" si="135"/>
        <v>91</v>
      </c>
      <c r="J1466">
        <f t="shared" si="136"/>
        <v>147</v>
      </c>
      <c r="K1466" s="16">
        <f t="shared" si="137"/>
        <v>0.23529411764705882</v>
      </c>
      <c r="L1466">
        <f t="shared" si="138"/>
        <v>28</v>
      </c>
    </row>
    <row r="1467" spans="1:12" x14ac:dyDescent="0.25">
      <c r="A1467" t="s">
        <v>8219</v>
      </c>
      <c r="B1467">
        <v>199</v>
      </c>
      <c r="D1467" t="s">
        <v>8221</v>
      </c>
      <c r="E1467">
        <v>1</v>
      </c>
      <c r="G1467">
        <f t="shared" si="134"/>
        <v>100</v>
      </c>
      <c r="H1467">
        <f t="shared" si="139"/>
        <v>100</v>
      </c>
      <c r="I1467">
        <f t="shared" si="135"/>
        <v>1</v>
      </c>
      <c r="J1467">
        <f t="shared" si="136"/>
        <v>199</v>
      </c>
      <c r="K1467" s="16">
        <f t="shared" si="137"/>
        <v>0.99</v>
      </c>
      <c r="L1467">
        <f t="shared" si="138"/>
        <v>99</v>
      </c>
    </row>
    <row r="1468" spans="1:12" x14ac:dyDescent="0.25">
      <c r="A1468" t="s">
        <v>8219</v>
      </c>
      <c r="B1468">
        <v>50</v>
      </c>
      <c r="D1468" t="s">
        <v>8221</v>
      </c>
      <c r="E1468">
        <v>1</v>
      </c>
      <c r="G1468">
        <f t="shared" si="134"/>
        <v>25.5</v>
      </c>
      <c r="H1468">
        <f t="shared" si="139"/>
        <v>25.5</v>
      </c>
      <c r="I1468">
        <f t="shared" si="135"/>
        <v>1</v>
      </c>
      <c r="J1468">
        <f t="shared" si="136"/>
        <v>50</v>
      </c>
      <c r="K1468" s="16">
        <f t="shared" si="137"/>
        <v>0.96078431372549022</v>
      </c>
      <c r="L1468">
        <f t="shared" si="138"/>
        <v>24.5</v>
      </c>
    </row>
    <row r="1469" spans="1:12" x14ac:dyDescent="0.25">
      <c r="A1469" t="s">
        <v>8219</v>
      </c>
      <c r="B1469">
        <v>21</v>
      </c>
      <c r="D1469" t="s">
        <v>8221</v>
      </c>
      <c r="E1469">
        <v>0</v>
      </c>
      <c r="G1469">
        <f t="shared" si="134"/>
        <v>10.5</v>
      </c>
      <c r="H1469">
        <f t="shared" si="139"/>
        <v>10.5</v>
      </c>
      <c r="I1469">
        <f t="shared" si="135"/>
        <v>0</v>
      </c>
      <c r="J1469">
        <f t="shared" si="136"/>
        <v>21</v>
      </c>
      <c r="K1469" s="16">
        <f t="shared" si="137"/>
        <v>1</v>
      </c>
      <c r="L1469">
        <f t="shared" si="138"/>
        <v>10.5</v>
      </c>
    </row>
    <row r="1470" spans="1:12" x14ac:dyDescent="0.25">
      <c r="A1470" t="s">
        <v>8219</v>
      </c>
      <c r="B1470">
        <v>24</v>
      </c>
      <c r="D1470" t="s">
        <v>8221</v>
      </c>
      <c r="E1470">
        <v>13</v>
      </c>
      <c r="G1470">
        <f t="shared" si="134"/>
        <v>18.5</v>
      </c>
      <c r="H1470">
        <f t="shared" si="139"/>
        <v>18.5</v>
      </c>
      <c r="I1470">
        <f t="shared" si="135"/>
        <v>13</v>
      </c>
      <c r="J1470">
        <f t="shared" si="136"/>
        <v>24</v>
      </c>
      <c r="K1470" s="16">
        <f t="shared" si="137"/>
        <v>0.29729729729729731</v>
      </c>
      <c r="L1470">
        <f t="shared" si="138"/>
        <v>5.5</v>
      </c>
    </row>
    <row r="1471" spans="1:12" x14ac:dyDescent="0.25">
      <c r="A1471" t="s">
        <v>8219</v>
      </c>
      <c r="B1471">
        <v>32</v>
      </c>
      <c r="D1471" t="s">
        <v>8221</v>
      </c>
      <c r="E1471">
        <v>2</v>
      </c>
      <c r="G1471">
        <f t="shared" si="134"/>
        <v>17</v>
      </c>
      <c r="H1471">
        <f t="shared" si="139"/>
        <v>17</v>
      </c>
      <c r="I1471">
        <f t="shared" si="135"/>
        <v>2</v>
      </c>
      <c r="J1471">
        <f t="shared" si="136"/>
        <v>32</v>
      </c>
      <c r="K1471" s="16">
        <f t="shared" si="137"/>
        <v>0.88235294117647056</v>
      </c>
      <c r="L1471">
        <f t="shared" si="138"/>
        <v>15</v>
      </c>
    </row>
    <row r="1472" spans="1:12" x14ac:dyDescent="0.25">
      <c r="A1472" t="s">
        <v>8219</v>
      </c>
      <c r="B1472">
        <v>62</v>
      </c>
      <c r="D1472" t="s">
        <v>8221</v>
      </c>
      <c r="E1472">
        <v>0</v>
      </c>
      <c r="G1472">
        <f t="shared" si="134"/>
        <v>31</v>
      </c>
      <c r="H1472">
        <f t="shared" si="139"/>
        <v>31</v>
      </c>
      <c r="I1472">
        <f t="shared" si="135"/>
        <v>0</v>
      </c>
      <c r="J1472">
        <f t="shared" si="136"/>
        <v>62</v>
      </c>
      <c r="K1472" s="16">
        <f t="shared" si="137"/>
        <v>1</v>
      </c>
      <c r="L1472">
        <f t="shared" si="138"/>
        <v>31</v>
      </c>
    </row>
    <row r="1473" spans="1:12" x14ac:dyDescent="0.25">
      <c r="A1473" t="s">
        <v>8219</v>
      </c>
      <c r="B1473">
        <v>9</v>
      </c>
      <c r="D1473" t="s">
        <v>8221</v>
      </c>
      <c r="E1473">
        <v>21</v>
      </c>
      <c r="G1473">
        <f t="shared" si="134"/>
        <v>15</v>
      </c>
      <c r="H1473">
        <f t="shared" si="139"/>
        <v>15</v>
      </c>
      <c r="I1473">
        <f t="shared" si="135"/>
        <v>9</v>
      </c>
      <c r="J1473">
        <f t="shared" si="136"/>
        <v>21</v>
      </c>
      <c r="K1473" s="16">
        <f t="shared" si="137"/>
        <v>-0.4</v>
      </c>
      <c r="L1473">
        <f t="shared" si="138"/>
        <v>6</v>
      </c>
    </row>
    <row r="1474" spans="1:12" x14ac:dyDescent="0.25">
      <c r="A1474" t="s">
        <v>8219</v>
      </c>
      <c r="B1474">
        <v>38</v>
      </c>
      <c r="D1474" t="s">
        <v>8221</v>
      </c>
      <c r="E1474">
        <v>9</v>
      </c>
      <c r="G1474">
        <f t="shared" si="134"/>
        <v>23.5</v>
      </c>
      <c r="H1474">
        <f t="shared" si="139"/>
        <v>23.5</v>
      </c>
      <c r="I1474">
        <f t="shared" si="135"/>
        <v>9</v>
      </c>
      <c r="J1474">
        <f t="shared" si="136"/>
        <v>38</v>
      </c>
      <c r="K1474" s="16">
        <f t="shared" si="137"/>
        <v>0.61702127659574468</v>
      </c>
      <c r="L1474">
        <f t="shared" si="138"/>
        <v>14.5</v>
      </c>
    </row>
    <row r="1475" spans="1:12" x14ac:dyDescent="0.25">
      <c r="A1475" t="s">
        <v>8219</v>
      </c>
      <c r="B1475">
        <v>54</v>
      </c>
      <c r="D1475" t="s">
        <v>8221</v>
      </c>
      <c r="E1475">
        <v>6</v>
      </c>
      <c r="G1475">
        <f t="shared" ref="G1475:G1538" si="140">AVERAGE(B1475,E1475)</f>
        <v>30</v>
      </c>
      <c r="H1475">
        <f t="shared" si="139"/>
        <v>30</v>
      </c>
      <c r="I1475">
        <f t="shared" ref="I1475:I1538" si="141">MIN(B1475,E1475)</f>
        <v>6</v>
      </c>
      <c r="J1475">
        <f t="shared" ref="J1475:J1538" si="142">MAX(B1475,E1475)</f>
        <v>54</v>
      </c>
      <c r="K1475" s="16">
        <f t="shared" ref="K1475:K1538" si="143">(B1475-E1475)/(B1475+E1475)</f>
        <v>0.8</v>
      </c>
      <c r="L1475">
        <f t="shared" ref="L1475:L1538" si="144">_xlfn.STDEV.P(B1475,E1475)</f>
        <v>24</v>
      </c>
    </row>
    <row r="1476" spans="1:12" x14ac:dyDescent="0.25">
      <c r="A1476" t="s">
        <v>8219</v>
      </c>
      <c r="B1476">
        <v>37</v>
      </c>
      <c r="D1476" t="s">
        <v>8221</v>
      </c>
      <c r="E1476">
        <v>4</v>
      </c>
      <c r="G1476">
        <f t="shared" si="140"/>
        <v>20.5</v>
      </c>
      <c r="H1476">
        <f t="shared" si="139"/>
        <v>20.5</v>
      </c>
      <c r="I1476">
        <f t="shared" si="141"/>
        <v>4</v>
      </c>
      <c r="J1476">
        <f t="shared" si="142"/>
        <v>37</v>
      </c>
      <c r="K1476" s="16">
        <f t="shared" si="143"/>
        <v>0.80487804878048785</v>
      </c>
      <c r="L1476">
        <f t="shared" si="144"/>
        <v>16.5</v>
      </c>
    </row>
    <row r="1477" spans="1:12" x14ac:dyDescent="0.25">
      <c r="A1477" t="s">
        <v>8219</v>
      </c>
      <c r="B1477">
        <v>39</v>
      </c>
      <c r="D1477" t="s">
        <v>8221</v>
      </c>
      <c r="E1477">
        <v>7</v>
      </c>
      <c r="G1477">
        <f t="shared" si="140"/>
        <v>23</v>
      </c>
      <c r="H1477">
        <f t="shared" si="139"/>
        <v>23</v>
      </c>
      <c r="I1477">
        <f t="shared" si="141"/>
        <v>7</v>
      </c>
      <c r="J1477">
        <f t="shared" si="142"/>
        <v>39</v>
      </c>
      <c r="K1477" s="16">
        <f t="shared" si="143"/>
        <v>0.69565217391304346</v>
      </c>
      <c r="L1477">
        <f t="shared" si="144"/>
        <v>16</v>
      </c>
    </row>
    <row r="1478" spans="1:12" x14ac:dyDescent="0.25">
      <c r="A1478" t="s">
        <v>8219</v>
      </c>
      <c r="B1478">
        <v>34</v>
      </c>
      <c r="D1478" t="s">
        <v>8221</v>
      </c>
      <c r="E1478">
        <v>5</v>
      </c>
      <c r="G1478">
        <f t="shared" si="140"/>
        <v>19.5</v>
      </c>
      <c r="H1478">
        <f t="shared" si="139"/>
        <v>19.5</v>
      </c>
      <c r="I1478">
        <f t="shared" si="141"/>
        <v>5</v>
      </c>
      <c r="J1478">
        <f t="shared" si="142"/>
        <v>34</v>
      </c>
      <c r="K1478" s="16">
        <f t="shared" si="143"/>
        <v>0.74358974358974361</v>
      </c>
      <c r="L1478">
        <f t="shared" si="144"/>
        <v>14.5</v>
      </c>
    </row>
    <row r="1479" spans="1:12" x14ac:dyDescent="0.25">
      <c r="A1479" t="s">
        <v>8219</v>
      </c>
      <c r="B1479">
        <v>55</v>
      </c>
      <c r="D1479" t="s">
        <v>8221</v>
      </c>
      <c r="E1479">
        <v>0</v>
      </c>
      <c r="G1479">
        <f t="shared" si="140"/>
        <v>27.5</v>
      </c>
      <c r="H1479">
        <f t="shared" si="139"/>
        <v>27.5</v>
      </c>
      <c r="I1479">
        <f t="shared" si="141"/>
        <v>0</v>
      </c>
      <c r="J1479">
        <f t="shared" si="142"/>
        <v>55</v>
      </c>
      <c r="K1479" s="16">
        <f t="shared" si="143"/>
        <v>1</v>
      </c>
      <c r="L1479">
        <f t="shared" si="144"/>
        <v>27.5</v>
      </c>
    </row>
    <row r="1480" spans="1:12" x14ac:dyDescent="0.25">
      <c r="A1480" t="s">
        <v>8219</v>
      </c>
      <c r="B1480">
        <v>32</v>
      </c>
      <c r="D1480" t="s">
        <v>8221</v>
      </c>
      <c r="E1480">
        <v>3</v>
      </c>
      <c r="G1480">
        <f t="shared" si="140"/>
        <v>17.5</v>
      </c>
      <c r="H1480">
        <f t="shared" si="139"/>
        <v>17.5</v>
      </c>
      <c r="I1480">
        <f t="shared" si="141"/>
        <v>3</v>
      </c>
      <c r="J1480">
        <f t="shared" si="142"/>
        <v>32</v>
      </c>
      <c r="K1480" s="16">
        <f t="shared" si="143"/>
        <v>0.82857142857142863</v>
      </c>
      <c r="L1480">
        <f t="shared" si="144"/>
        <v>14.5</v>
      </c>
    </row>
    <row r="1481" spans="1:12" x14ac:dyDescent="0.25">
      <c r="A1481" t="s">
        <v>8219</v>
      </c>
      <c r="B1481">
        <v>25</v>
      </c>
      <c r="D1481" t="s">
        <v>8221</v>
      </c>
      <c r="E1481">
        <v>9</v>
      </c>
      <c r="G1481">
        <f t="shared" si="140"/>
        <v>17</v>
      </c>
      <c r="H1481">
        <f t="shared" si="139"/>
        <v>17</v>
      </c>
      <c r="I1481">
        <f t="shared" si="141"/>
        <v>9</v>
      </c>
      <c r="J1481">
        <f t="shared" si="142"/>
        <v>25</v>
      </c>
      <c r="K1481" s="16">
        <f t="shared" si="143"/>
        <v>0.47058823529411764</v>
      </c>
      <c r="L1481">
        <f t="shared" si="144"/>
        <v>8</v>
      </c>
    </row>
    <row r="1482" spans="1:12" x14ac:dyDescent="0.25">
      <c r="A1482" t="s">
        <v>8219</v>
      </c>
      <c r="B1482">
        <v>33</v>
      </c>
      <c r="D1482" t="s">
        <v>8221</v>
      </c>
      <c r="E1482">
        <v>6</v>
      </c>
      <c r="G1482">
        <f t="shared" si="140"/>
        <v>19.5</v>
      </c>
      <c r="H1482">
        <f t="shared" si="139"/>
        <v>19.5</v>
      </c>
      <c r="I1482">
        <f t="shared" si="141"/>
        <v>6</v>
      </c>
      <c r="J1482">
        <f t="shared" si="142"/>
        <v>33</v>
      </c>
      <c r="K1482" s="16">
        <f t="shared" si="143"/>
        <v>0.69230769230769229</v>
      </c>
      <c r="L1482">
        <f t="shared" si="144"/>
        <v>13.5</v>
      </c>
    </row>
    <row r="1483" spans="1:12" x14ac:dyDescent="0.25">
      <c r="A1483" t="s">
        <v>8219</v>
      </c>
      <c r="B1483">
        <v>108</v>
      </c>
      <c r="D1483" t="s">
        <v>8221</v>
      </c>
      <c r="E1483">
        <v>4</v>
      </c>
      <c r="G1483">
        <f t="shared" si="140"/>
        <v>56</v>
      </c>
      <c r="H1483">
        <f t="shared" si="139"/>
        <v>56</v>
      </c>
      <c r="I1483">
        <f t="shared" si="141"/>
        <v>4</v>
      </c>
      <c r="J1483">
        <f t="shared" si="142"/>
        <v>108</v>
      </c>
      <c r="K1483" s="16">
        <f t="shared" si="143"/>
        <v>0.9285714285714286</v>
      </c>
      <c r="L1483">
        <f t="shared" si="144"/>
        <v>52</v>
      </c>
    </row>
    <row r="1484" spans="1:12" x14ac:dyDescent="0.25">
      <c r="A1484" t="s">
        <v>8219</v>
      </c>
      <c r="B1484">
        <v>20</v>
      </c>
      <c r="D1484" t="s">
        <v>8221</v>
      </c>
      <c r="E1484">
        <v>1</v>
      </c>
      <c r="G1484">
        <f t="shared" si="140"/>
        <v>10.5</v>
      </c>
      <c r="H1484">
        <f t="shared" si="139"/>
        <v>10.5</v>
      </c>
      <c r="I1484">
        <f t="shared" si="141"/>
        <v>1</v>
      </c>
      <c r="J1484">
        <f t="shared" si="142"/>
        <v>20</v>
      </c>
      <c r="K1484" s="16">
        <f t="shared" si="143"/>
        <v>0.90476190476190477</v>
      </c>
      <c r="L1484">
        <f t="shared" si="144"/>
        <v>9.5</v>
      </c>
    </row>
    <row r="1485" spans="1:12" x14ac:dyDescent="0.25">
      <c r="A1485" t="s">
        <v>8219</v>
      </c>
      <c r="B1485">
        <v>98</v>
      </c>
      <c r="D1485" t="s">
        <v>8221</v>
      </c>
      <c r="E1485">
        <v>17</v>
      </c>
      <c r="G1485">
        <f t="shared" si="140"/>
        <v>57.5</v>
      </c>
      <c r="H1485">
        <f t="shared" si="139"/>
        <v>57.5</v>
      </c>
      <c r="I1485">
        <f t="shared" si="141"/>
        <v>17</v>
      </c>
      <c r="J1485">
        <f t="shared" si="142"/>
        <v>98</v>
      </c>
      <c r="K1485" s="16">
        <f t="shared" si="143"/>
        <v>0.70434782608695656</v>
      </c>
      <c r="L1485">
        <f t="shared" si="144"/>
        <v>40.5</v>
      </c>
    </row>
    <row r="1486" spans="1:12" x14ac:dyDescent="0.25">
      <c r="A1486" t="s">
        <v>8219</v>
      </c>
      <c r="B1486">
        <v>196</v>
      </c>
      <c r="D1486" t="s">
        <v>8221</v>
      </c>
      <c r="E1486">
        <v>1</v>
      </c>
      <c r="G1486">
        <f t="shared" si="140"/>
        <v>98.5</v>
      </c>
      <c r="H1486">
        <f t="shared" si="139"/>
        <v>98.5</v>
      </c>
      <c r="I1486">
        <f t="shared" si="141"/>
        <v>1</v>
      </c>
      <c r="J1486">
        <f t="shared" si="142"/>
        <v>196</v>
      </c>
      <c r="K1486" s="16">
        <f t="shared" si="143"/>
        <v>0.98984771573604058</v>
      </c>
      <c r="L1486">
        <f t="shared" si="144"/>
        <v>97.5</v>
      </c>
    </row>
    <row r="1487" spans="1:12" x14ac:dyDescent="0.25">
      <c r="A1487" t="s">
        <v>8219</v>
      </c>
      <c r="B1487">
        <v>39</v>
      </c>
      <c r="D1487" t="s">
        <v>8221</v>
      </c>
      <c r="E1487">
        <v>13</v>
      </c>
      <c r="G1487">
        <f t="shared" si="140"/>
        <v>26</v>
      </c>
      <c r="H1487">
        <f t="shared" si="139"/>
        <v>26</v>
      </c>
      <c r="I1487">
        <f t="shared" si="141"/>
        <v>13</v>
      </c>
      <c r="J1487">
        <f t="shared" si="142"/>
        <v>39</v>
      </c>
      <c r="K1487" s="16">
        <f t="shared" si="143"/>
        <v>0.5</v>
      </c>
      <c r="L1487">
        <f t="shared" si="144"/>
        <v>13</v>
      </c>
    </row>
    <row r="1488" spans="1:12" x14ac:dyDescent="0.25">
      <c r="A1488" t="s">
        <v>8219</v>
      </c>
      <c r="B1488">
        <v>128</v>
      </c>
      <c r="D1488" t="s">
        <v>8221</v>
      </c>
      <c r="E1488">
        <v>6</v>
      </c>
      <c r="G1488">
        <f t="shared" si="140"/>
        <v>67</v>
      </c>
      <c r="H1488">
        <f t="shared" si="139"/>
        <v>67</v>
      </c>
      <c r="I1488">
        <f t="shared" si="141"/>
        <v>6</v>
      </c>
      <c r="J1488">
        <f t="shared" si="142"/>
        <v>128</v>
      </c>
      <c r="K1488" s="16">
        <f t="shared" si="143"/>
        <v>0.91044776119402981</v>
      </c>
      <c r="L1488">
        <f t="shared" si="144"/>
        <v>61</v>
      </c>
    </row>
    <row r="1489" spans="1:12" x14ac:dyDescent="0.25">
      <c r="A1489" t="s">
        <v>8219</v>
      </c>
      <c r="B1489">
        <v>71</v>
      </c>
      <c r="D1489" t="s">
        <v>8221</v>
      </c>
      <c r="E1489">
        <v>0</v>
      </c>
      <c r="G1489">
        <f t="shared" si="140"/>
        <v>35.5</v>
      </c>
      <c r="H1489">
        <f t="shared" si="139"/>
        <v>35.5</v>
      </c>
      <c r="I1489">
        <f t="shared" si="141"/>
        <v>0</v>
      </c>
      <c r="J1489">
        <f t="shared" si="142"/>
        <v>71</v>
      </c>
      <c r="K1489" s="16">
        <f t="shared" si="143"/>
        <v>1</v>
      </c>
      <c r="L1489">
        <f t="shared" si="144"/>
        <v>35.5</v>
      </c>
    </row>
    <row r="1490" spans="1:12" x14ac:dyDescent="0.25">
      <c r="A1490" t="s">
        <v>8219</v>
      </c>
      <c r="B1490">
        <v>47</v>
      </c>
      <c r="D1490" t="s">
        <v>8221</v>
      </c>
      <c r="E1490">
        <v>2</v>
      </c>
      <c r="G1490">
        <f t="shared" si="140"/>
        <v>24.5</v>
      </c>
      <c r="H1490">
        <f t="shared" si="139"/>
        <v>24.5</v>
      </c>
      <c r="I1490">
        <f t="shared" si="141"/>
        <v>2</v>
      </c>
      <c r="J1490">
        <f t="shared" si="142"/>
        <v>47</v>
      </c>
      <c r="K1490" s="16">
        <f t="shared" si="143"/>
        <v>0.91836734693877553</v>
      </c>
      <c r="L1490">
        <f t="shared" si="144"/>
        <v>22.5</v>
      </c>
    </row>
    <row r="1491" spans="1:12" x14ac:dyDescent="0.25">
      <c r="A1491" t="s">
        <v>8219</v>
      </c>
      <c r="B1491">
        <v>17</v>
      </c>
      <c r="D1491" t="s">
        <v>8221</v>
      </c>
      <c r="E1491">
        <v>2</v>
      </c>
      <c r="G1491">
        <f t="shared" si="140"/>
        <v>9.5</v>
      </c>
      <c r="H1491">
        <f t="shared" ref="H1491:H1554" si="145">MEDIAN(B1491,E1491)</f>
        <v>9.5</v>
      </c>
      <c r="I1491">
        <f t="shared" si="141"/>
        <v>2</v>
      </c>
      <c r="J1491">
        <f t="shared" si="142"/>
        <v>17</v>
      </c>
      <c r="K1491" s="16">
        <f t="shared" si="143"/>
        <v>0.78947368421052633</v>
      </c>
      <c r="L1491">
        <f t="shared" si="144"/>
        <v>7.5</v>
      </c>
    </row>
    <row r="1492" spans="1:12" x14ac:dyDescent="0.25">
      <c r="A1492" t="s">
        <v>8219</v>
      </c>
      <c r="B1492">
        <v>91</v>
      </c>
      <c r="D1492" t="s">
        <v>8221</v>
      </c>
      <c r="E1492">
        <v>21</v>
      </c>
      <c r="G1492">
        <f t="shared" si="140"/>
        <v>56</v>
      </c>
      <c r="H1492">
        <f t="shared" si="145"/>
        <v>56</v>
      </c>
      <c r="I1492">
        <f t="shared" si="141"/>
        <v>21</v>
      </c>
      <c r="J1492">
        <f t="shared" si="142"/>
        <v>91</v>
      </c>
      <c r="K1492" s="16">
        <f t="shared" si="143"/>
        <v>0.625</v>
      </c>
      <c r="L1492">
        <f t="shared" si="144"/>
        <v>35</v>
      </c>
    </row>
    <row r="1493" spans="1:12" x14ac:dyDescent="0.25">
      <c r="A1493" t="s">
        <v>8219</v>
      </c>
      <c r="B1493">
        <v>43</v>
      </c>
      <c r="D1493" t="s">
        <v>8221</v>
      </c>
      <c r="E1493">
        <v>13</v>
      </c>
      <c r="G1493">
        <f t="shared" si="140"/>
        <v>28</v>
      </c>
      <c r="H1493">
        <f t="shared" si="145"/>
        <v>28</v>
      </c>
      <c r="I1493">
        <f t="shared" si="141"/>
        <v>13</v>
      </c>
      <c r="J1493">
        <f t="shared" si="142"/>
        <v>43</v>
      </c>
      <c r="K1493" s="16">
        <f t="shared" si="143"/>
        <v>0.5357142857142857</v>
      </c>
      <c r="L1493">
        <f t="shared" si="144"/>
        <v>15</v>
      </c>
    </row>
    <row r="1494" spans="1:12" x14ac:dyDescent="0.25">
      <c r="A1494" t="s">
        <v>8219</v>
      </c>
      <c r="B1494">
        <v>17</v>
      </c>
      <c r="D1494" t="s">
        <v>8221</v>
      </c>
      <c r="E1494">
        <v>0</v>
      </c>
      <c r="G1494">
        <f t="shared" si="140"/>
        <v>8.5</v>
      </c>
      <c r="H1494">
        <f t="shared" si="145"/>
        <v>8.5</v>
      </c>
      <c r="I1494">
        <f t="shared" si="141"/>
        <v>0</v>
      </c>
      <c r="J1494">
        <f t="shared" si="142"/>
        <v>17</v>
      </c>
      <c r="K1494" s="16">
        <f t="shared" si="143"/>
        <v>1</v>
      </c>
      <c r="L1494">
        <f t="shared" si="144"/>
        <v>8.5</v>
      </c>
    </row>
    <row r="1495" spans="1:12" x14ac:dyDescent="0.25">
      <c r="A1495" t="s">
        <v>8219</v>
      </c>
      <c r="B1495">
        <v>33</v>
      </c>
      <c r="D1495" t="s">
        <v>8221</v>
      </c>
      <c r="E1495">
        <v>6</v>
      </c>
      <c r="G1495">
        <f t="shared" si="140"/>
        <v>19.5</v>
      </c>
      <c r="H1495">
        <f t="shared" si="145"/>
        <v>19.5</v>
      </c>
      <c r="I1495">
        <f t="shared" si="141"/>
        <v>6</v>
      </c>
      <c r="J1495">
        <f t="shared" si="142"/>
        <v>33</v>
      </c>
      <c r="K1495" s="16">
        <f t="shared" si="143"/>
        <v>0.69230769230769229</v>
      </c>
      <c r="L1495">
        <f t="shared" si="144"/>
        <v>13.5</v>
      </c>
    </row>
    <row r="1496" spans="1:12" x14ac:dyDescent="0.25">
      <c r="A1496" t="s">
        <v>8219</v>
      </c>
      <c r="B1496">
        <v>87</v>
      </c>
      <c r="D1496" t="s">
        <v>8221</v>
      </c>
      <c r="E1496">
        <v>0</v>
      </c>
      <c r="G1496">
        <f t="shared" si="140"/>
        <v>43.5</v>
      </c>
      <c r="H1496">
        <f t="shared" si="145"/>
        <v>43.5</v>
      </c>
      <c r="I1496">
        <f t="shared" si="141"/>
        <v>0</v>
      </c>
      <c r="J1496">
        <f t="shared" si="142"/>
        <v>87</v>
      </c>
      <c r="K1496" s="16">
        <f t="shared" si="143"/>
        <v>1</v>
      </c>
      <c r="L1496">
        <f t="shared" si="144"/>
        <v>43.5</v>
      </c>
    </row>
    <row r="1497" spans="1:12" x14ac:dyDescent="0.25">
      <c r="A1497" t="s">
        <v>8219</v>
      </c>
      <c r="B1497">
        <v>113</v>
      </c>
      <c r="D1497" t="s">
        <v>8221</v>
      </c>
      <c r="E1497">
        <v>1</v>
      </c>
      <c r="G1497">
        <f t="shared" si="140"/>
        <v>57</v>
      </c>
      <c r="H1497">
        <f t="shared" si="145"/>
        <v>57</v>
      </c>
      <c r="I1497">
        <f t="shared" si="141"/>
        <v>1</v>
      </c>
      <c r="J1497">
        <f t="shared" si="142"/>
        <v>113</v>
      </c>
      <c r="K1497" s="16">
        <f t="shared" si="143"/>
        <v>0.98245614035087714</v>
      </c>
      <c r="L1497">
        <f t="shared" si="144"/>
        <v>56</v>
      </c>
    </row>
    <row r="1498" spans="1:12" x14ac:dyDescent="0.25">
      <c r="A1498" t="s">
        <v>8219</v>
      </c>
      <c r="B1498">
        <v>14</v>
      </c>
      <c r="D1498" t="s">
        <v>8221</v>
      </c>
      <c r="E1498">
        <v>0</v>
      </c>
      <c r="G1498">
        <f t="shared" si="140"/>
        <v>7</v>
      </c>
      <c r="H1498">
        <f t="shared" si="145"/>
        <v>7</v>
      </c>
      <c r="I1498">
        <f t="shared" si="141"/>
        <v>0</v>
      </c>
      <c r="J1498">
        <f t="shared" si="142"/>
        <v>14</v>
      </c>
      <c r="K1498" s="16">
        <f t="shared" si="143"/>
        <v>1</v>
      </c>
      <c r="L1498">
        <f t="shared" si="144"/>
        <v>7</v>
      </c>
    </row>
    <row r="1499" spans="1:12" x14ac:dyDescent="0.25">
      <c r="A1499" t="s">
        <v>8219</v>
      </c>
      <c r="B1499">
        <v>30</v>
      </c>
      <c r="D1499" t="s">
        <v>8221</v>
      </c>
      <c r="E1499">
        <v>12</v>
      </c>
      <c r="G1499">
        <f t="shared" si="140"/>
        <v>21</v>
      </c>
      <c r="H1499">
        <f t="shared" si="145"/>
        <v>21</v>
      </c>
      <c r="I1499">
        <f t="shared" si="141"/>
        <v>12</v>
      </c>
      <c r="J1499">
        <f t="shared" si="142"/>
        <v>30</v>
      </c>
      <c r="K1499" s="16">
        <f t="shared" si="143"/>
        <v>0.42857142857142855</v>
      </c>
      <c r="L1499">
        <f t="shared" si="144"/>
        <v>9</v>
      </c>
    </row>
    <row r="1500" spans="1:12" x14ac:dyDescent="0.25">
      <c r="A1500" t="s">
        <v>8219</v>
      </c>
      <c r="B1500">
        <v>16</v>
      </c>
      <c r="D1500" t="s">
        <v>8221</v>
      </c>
      <c r="E1500">
        <v>2</v>
      </c>
      <c r="G1500">
        <f t="shared" si="140"/>
        <v>9</v>
      </c>
      <c r="H1500">
        <f t="shared" si="145"/>
        <v>9</v>
      </c>
      <c r="I1500">
        <f t="shared" si="141"/>
        <v>2</v>
      </c>
      <c r="J1500">
        <f t="shared" si="142"/>
        <v>16</v>
      </c>
      <c r="K1500" s="16">
        <f t="shared" si="143"/>
        <v>0.77777777777777779</v>
      </c>
      <c r="L1500">
        <f t="shared" si="144"/>
        <v>7</v>
      </c>
    </row>
    <row r="1501" spans="1:12" x14ac:dyDescent="0.25">
      <c r="A1501" t="s">
        <v>8219</v>
      </c>
      <c r="B1501">
        <v>46</v>
      </c>
      <c r="D1501" t="s">
        <v>8221</v>
      </c>
      <c r="E1501">
        <v>6</v>
      </c>
      <c r="G1501">
        <f t="shared" si="140"/>
        <v>26</v>
      </c>
      <c r="H1501">
        <f t="shared" si="145"/>
        <v>26</v>
      </c>
      <c r="I1501">
        <f t="shared" si="141"/>
        <v>6</v>
      </c>
      <c r="J1501">
        <f t="shared" si="142"/>
        <v>46</v>
      </c>
      <c r="K1501" s="16">
        <f t="shared" si="143"/>
        <v>0.76923076923076927</v>
      </c>
      <c r="L1501">
        <f t="shared" si="144"/>
        <v>20</v>
      </c>
    </row>
    <row r="1502" spans="1:12" x14ac:dyDescent="0.25">
      <c r="A1502" t="s">
        <v>8219</v>
      </c>
      <c r="B1502">
        <v>24</v>
      </c>
      <c r="D1502" t="s">
        <v>8221</v>
      </c>
      <c r="E1502">
        <v>1</v>
      </c>
      <c r="G1502">
        <f t="shared" si="140"/>
        <v>12.5</v>
      </c>
      <c r="H1502">
        <f t="shared" si="145"/>
        <v>12.5</v>
      </c>
      <c r="I1502">
        <f t="shared" si="141"/>
        <v>1</v>
      </c>
      <c r="J1502">
        <f t="shared" si="142"/>
        <v>24</v>
      </c>
      <c r="K1502" s="16">
        <f t="shared" si="143"/>
        <v>0.92</v>
      </c>
      <c r="L1502">
        <f t="shared" si="144"/>
        <v>11.5</v>
      </c>
    </row>
    <row r="1503" spans="1:12" x14ac:dyDescent="0.25">
      <c r="A1503" t="s">
        <v>8219</v>
      </c>
      <c r="B1503">
        <v>97</v>
      </c>
      <c r="D1503" t="s">
        <v>8221</v>
      </c>
      <c r="E1503">
        <v>1</v>
      </c>
      <c r="G1503">
        <f t="shared" si="140"/>
        <v>49</v>
      </c>
      <c r="H1503">
        <f t="shared" si="145"/>
        <v>49</v>
      </c>
      <c r="I1503">
        <f t="shared" si="141"/>
        <v>1</v>
      </c>
      <c r="J1503">
        <f t="shared" si="142"/>
        <v>97</v>
      </c>
      <c r="K1503" s="16">
        <f t="shared" si="143"/>
        <v>0.97959183673469385</v>
      </c>
      <c r="L1503">
        <f t="shared" si="144"/>
        <v>48</v>
      </c>
    </row>
    <row r="1504" spans="1:12" x14ac:dyDescent="0.25">
      <c r="A1504" t="s">
        <v>8219</v>
      </c>
      <c r="B1504">
        <v>59</v>
      </c>
      <c r="D1504" t="s">
        <v>8221</v>
      </c>
      <c r="E1504">
        <v>5</v>
      </c>
      <c r="G1504">
        <f t="shared" si="140"/>
        <v>32</v>
      </c>
      <c r="H1504">
        <f t="shared" si="145"/>
        <v>32</v>
      </c>
      <c r="I1504">
        <f t="shared" si="141"/>
        <v>5</v>
      </c>
      <c r="J1504">
        <f t="shared" si="142"/>
        <v>59</v>
      </c>
      <c r="K1504" s="16">
        <f t="shared" si="143"/>
        <v>0.84375</v>
      </c>
      <c r="L1504">
        <f t="shared" si="144"/>
        <v>27</v>
      </c>
    </row>
    <row r="1505" spans="1:12" x14ac:dyDescent="0.25">
      <c r="A1505" t="s">
        <v>8219</v>
      </c>
      <c r="B1505">
        <v>1095</v>
      </c>
      <c r="D1505" t="s">
        <v>8221</v>
      </c>
      <c r="E1505">
        <v>0</v>
      </c>
      <c r="G1505">
        <f t="shared" si="140"/>
        <v>547.5</v>
      </c>
      <c r="H1505">
        <f t="shared" si="145"/>
        <v>547.5</v>
      </c>
      <c r="I1505">
        <f t="shared" si="141"/>
        <v>0</v>
      </c>
      <c r="J1505">
        <f t="shared" si="142"/>
        <v>1095</v>
      </c>
      <c r="K1505" s="16">
        <f t="shared" si="143"/>
        <v>1</v>
      </c>
      <c r="L1505">
        <f t="shared" si="144"/>
        <v>547.5</v>
      </c>
    </row>
    <row r="1506" spans="1:12" x14ac:dyDescent="0.25">
      <c r="A1506" t="s">
        <v>8219</v>
      </c>
      <c r="B1506">
        <v>218</v>
      </c>
      <c r="D1506" t="s">
        <v>8221</v>
      </c>
      <c r="E1506">
        <v>3</v>
      </c>
      <c r="G1506">
        <f t="shared" si="140"/>
        <v>110.5</v>
      </c>
      <c r="H1506">
        <f t="shared" si="145"/>
        <v>110.5</v>
      </c>
      <c r="I1506">
        <f t="shared" si="141"/>
        <v>3</v>
      </c>
      <c r="J1506">
        <f t="shared" si="142"/>
        <v>218</v>
      </c>
      <c r="K1506" s="16">
        <f t="shared" si="143"/>
        <v>0.97285067873303166</v>
      </c>
      <c r="L1506">
        <f t="shared" si="144"/>
        <v>107.5</v>
      </c>
    </row>
    <row r="1507" spans="1:12" x14ac:dyDescent="0.25">
      <c r="A1507" t="s">
        <v>8219</v>
      </c>
      <c r="B1507">
        <v>111</v>
      </c>
      <c r="D1507" t="s">
        <v>8221</v>
      </c>
      <c r="E1507">
        <v>8</v>
      </c>
      <c r="G1507">
        <f t="shared" si="140"/>
        <v>59.5</v>
      </c>
      <c r="H1507">
        <f t="shared" si="145"/>
        <v>59.5</v>
      </c>
      <c r="I1507">
        <f t="shared" si="141"/>
        <v>8</v>
      </c>
      <c r="J1507">
        <f t="shared" si="142"/>
        <v>111</v>
      </c>
      <c r="K1507" s="16">
        <f t="shared" si="143"/>
        <v>0.86554621848739499</v>
      </c>
      <c r="L1507">
        <f t="shared" si="144"/>
        <v>51.5</v>
      </c>
    </row>
    <row r="1508" spans="1:12" x14ac:dyDescent="0.25">
      <c r="A1508" t="s">
        <v>8219</v>
      </c>
      <c r="B1508">
        <v>56</v>
      </c>
      <c r="D1508" t="s">
        <v>8221</v>
      </c>
      <c r="E1508">
        <v>3</v>
      </c>
      <c r="G1508">
        <f t="shared" si="140"/>
        <v>29.5</v>
      </c>
      <c r="H1508">
        <f t="shared" si="145"/>
        <v>29.5</v>
      </c>
      <c r="I1508">
        <f t="shared" si="141"/>
        <v>3</v>
      </c>
      <c r="J1508">
        <f t="shared" si="142"/>
        <v>56</v>
      </c>
      <c r="K1508" s="16">
        <f t="shared" si="143"/>
        <v>0.89830508474576276</v>
      </c>
      <c r="L1508">
        <f t="shared" si="144"/>
        <v>26.5</v>
      </c>
    </row>
    <row r="1509" spans="1:12" x14ac:dyDescent="0.25">
      <c r="A1509" t="s">
        <v>8219</v>
      </c>
      <c r="B1509">
        <v>265</v>
      </c>
      <c r="D1509" t="s">
        <v>8221</v>
      </c>
      <c r="E1509">
        <v>8</v>
      </c>
      <c r="G1509">
        <f t="shared" si="140"/>
        <v>136.5</v>
      </c>
      <c r="H1509">
        <f t="shared" si="145"/>
        <v>136.5</v>
      </c>
      <c r="I1509">
        <f t="shared" si="141"/>
        <v>8</v>
      </c>
      <c r="J1509">
        <f t="shared" si="142"/>
        <v>265</v>
      </c>
      <c r="K1509" s="16">
        <f t="shared" si="143"/>
        <v>0.94139194139194138</v>
      </c>
      <c r="L1509">
        <f t="shared" si="144"/>
        <v>128.5</v>
      </c>
    </row>
    <row r="1510" spans="1:12" x14ac:dyDescent="0.25">
      <c r="A1510" t="s">
        <v>8219</v>
      </c>
      <c r="B1510">
        <v>28</v>
      </c>
      <c r="D1510" t="s">
        <v>8221</v>
      </c>
      <c r="E1510">
        <v>1</v>
      </c>
      <c r="G1510">
        <f t="shared" si="140"/>
        <v>14.5</v>
      </c>
      <c r="H1510">
        <f t="shared" si="145"/>
        <v>14.5</v>
      </c>
      <c r="I1510">
        <f t="shared" si="141"/>
        <v>1</v>
      </c>
      <c r="J1510">
        <f t="shared" si="142"/>
        <v>28</v>
      </c>
      <c r="K1510" s="16">
        <f t="shared" si="143"/>
        <v>0.93103448275862066</v>
      </c>
      <c r="L1510">
        <f t="shared" si="144"/>
        <v>13.5</v>
      </c>
    </row>
    <row r="1511" spans="1:12" x14ac:dyDescent="0.25">
      <c r="A1511" t="s">
        <v>8219</v>
      </c>
      <c r="B1511">
        <v>364</v>
      </c>
      <c r="D1511" t="s">
        <v>8221</v>
      </c>
      <c r="E1511">
        <v>4</v>
      </c>
      <c r="G1511">
        <f t="shared" si="140"/>
        <v>184</v>
      </c>
      <c r="H1511">
        <f t="shared" si="145"/>
        <v>184</v>
      </c>
      <c r="I1511">
        <f t="shared" si="141"/>
        <v>4</v>
      </c>
      <c r="J1511">
        <f t="shared" si="142"/>
        <v>364</v>
      </c>
      <c r="K1511" s="16">
        <f t="shared" si="143"/>
        <v>0.97826086956521741</v>
      </c>
      <c r="L1511">
        <f t="shared" si="144"/>
        <v>180</v>
      </c>
    </row>
    <row r="1512" spans="1:12" x14ac:dyDescent="0.25">
      <c r="A1512" t="s">
        <v>8219</v>
      </c>
      <c r="B1512">
        <v>27</v>
      </c>
      <c r="D1512" t="s">
        <v>8221</v>
      </c>
      <c r="E1512">
        <v>8</v>
      </c>
      <c r="G1512">
        <f t="shared" si="140"/>
        <v>17.5</v>
      </c>
      <c r="H1512">
        <f t="shared" si="145"/>
        <v>17.5</v>
      </c>
      <c r="I1512">
        <f t="shared" si="141"/>
        <v>8</v>
      </c>
      <c r="J1512">
        <f t="shared" si="142"/>
        <v>27</v>
      </c>
      <c r="K1512" s="16">
        <f t="shared" si="143"/>
        <v>0.54285714285714282</v>
      </c>
      <c r="L1512">
        <f t="shared" si="144"/>
        <v>9.5</v>
      </c>
    </row>
    <row r="1513" spans="1:12" x14ac:dyDescent="0.25">
      <c r="A1513" t="s">
        <v>8219</v>
      </c>
      <c r="B1513">
        <v>93</v>
      </c>
      <c r="D1513" t="s">
        <v>8221</v>
      </c>
      <c r="E1513">
        <v>1</v>
      </c>
      <c r="G1513">
        <f t="shared" si="140"/>
        <v>47</v>
      </c>
      <c r="H1513">
        <f t="shared" si="145"/>
        <v>47</v>
      </c>
      <c r="I1513">
        <f t="shared" si="141"/>
        <v>1</v>
      </c>
      <c r="J1513">
        <f t="shared" si="142"/>
        <v>93</v>
      </c>
      <c r="K1513" s="16">
        <f t="shared" si="143"/>
        <v>0.97872340425531912</v>
      </c>
      <c r="L1513">
        <f t="shared" si="144"/>
        <v>46</v>
      </c>
    </row>
    <row r="1514" spans="1:12" x14ac:dyDescent="0.25">
      <c r="A1514" t="s">
        <v>8219</v>
      </c>
      <c r="B1514">
        <v>64</v>
      </c>
      <c r="D1514" t="s">
        <v>8221</v>
      </c>
      <c r="E1514">
        <v>5</v>
      </c>
      <c r="G1514">
        <f t="shared" si="140"/>
        <v>34.5</v>
      </c>
      <c r="H1514">
        <f t="shared" si="145"/>
        <v>34.5</v>
      </c>
      <c r="I1514">
        <f t="shared" si="141"/>
        <v>5</v>
      </c>
      <c r="J1514">
        <f t="shared" si="142"/>
        <v>64</v>
      </c>
      <c r="K1514" s="16">
        <f t="shared" si="143"/>
        <v>0.85507246376811596</v>
      </c>
      <c r="L1514">
        <f t="shared" si="144"/>
        <v>29.5</v>
      </c>
    </row>
    <row r="1515" spans="1:12" x14ac:dyDescent="0.25">
      <c r="A1515" t="s">
        <v>8219</v>
      </c>
      <c r="B1515">
        <v>22</v>
      </c>
      <c r="D1515" t="s">
        <v>8221</v>
      </c>
      <c r="E1515">
        <v>0</v>
      </c>
      <c r="G1515">
        <f t="shared" si="140"/>
        <v>11</v>
      </c>
      <c r="H1515">
        <f t="shared" si="145"/>
        <v>11</v>
      </c>
      <c r="I1515">
        <f t="shared" si="141"/>
        <v>0</v>
      </c>
      <c r="J1515">
        <f t="shared" si="142"/>
        <v>22</v>
      </c>
      <c r="K1515" s="16">
        <f t="shared" si="143"/>
        <v>1</v>
      </c>
      <c r="L1515">
        <f t="shared" si="144"/>
        <v>11</v>
      </c>
    </row>
    <row r="1516" spans="1:12" x14ac:dyDescent="0.25">
      <c r="A1516" t="s">
        <v>8219</v>
      </c>
      <c r="B1516">
        <v>59</v>
      </c>
      <c r="D1516" t="s">
        <v>8221</v>
      </c>
      <c r="E1516">
        <v>0</v>
      </c>
      <c r="G1516">
        <f t="shared" si="140"/>
        <v>29.5</v>
      </c>
      <c r="H1516">
        <f t="shared" si="145"/>
        <v>29.5</v>
      </c>
      <c r="I1516">
        <f t="shared" si="141"/>
        <v>0</v>
      </c>
      <c r="J1516">
        <f t="shared" si="142"/>
        <v>59</v>
      </c>
      <c r="K1516" s="16">
        <f t="shared" si="143"/>
        <v>1</v>
      </c>
      <c r="L1516">
        <f t="shared" si="144"/>
        <v>29.5</v>
      </c>
    </row>
    <row r="1517" spans="1:12" x14ac:dyDescent="0.25">
      <c r="A1517" t="s">
        <v>8219</v>
      </c>
      <c r="B1517">
        <v>249</v>
      </c>
      <c r="D1517" t="s">
        <v>8221</v>
      </c>
      <c r="E1517">
        <v>1</v>
      </c>
      <c r="G1517">
        <f t="shared" si="140"/>
        <v>125</v>
      </c>
      <c r="H1517">
        <f t="shared" si="145"/>
        <v>125</v>
      </c>
      <c r="I1517">
        <f t="shared" si="141"/>
        <v>1</v>
      </c>
      <c r="J1517">
        <f t="shared" si="142"/>
        <v>249</v>
      </c>
      <c r="K1517" s="16">
        <f t="shared" si="143"/>
        <v>0.99199999999999999</v>
      </c>
      <c r="L1517">
        <f t="shared" si="144"/>
        <v>124</v>
      </c>
    </row>
    <row r="1518" spans="1:12" x14ac:dyDescent="0.25">
      <c r="A1518" t="s">
        <v>8219</v>
      </c>
      <c r="B1518">
        <v>392</v>
      </c>
      <c r="D1518" t="s">
        <v>8221</v>
      </c>
      <c r="E1518">
        <v>0</v>
      </c>
      <c r="G1518">
        <f t="shared" si="140"/>
        <v>196</v>
      </c>
      <c r="H1518">
        <f t="shared" si="145"/>
        <v>196</v>
      </c>
      <c r="I1518">
        <f t="shared" si="141"/>
        <v>0</v>
      </c>
      <c r="J1518">
        <f t="shared" si="142"/>
        <v>392</v>
      </c>
      <c r="K1518" s="16">
        <f t="shared" si="143"/>
        <v>1</v>
      </c>
      <c r="L1518">
        <f t="shared" si="144"/>
        <v>196</v>
      </c>
    </row>
    <row r="1519" spans="1:12" x14ac:dyDescent="0.25">
      <c r="A1519" t="s">
        <v>8219</v>
      </c>
      <c r="B1519">
        <v>115</v>
      </c>
      <c r="D1519" t="s">
        <v>8221</v>
      </c>
      <c r="E1519">
        <v>0</v>
      </c>
      <c r="G1519">
        <f t="shared" si="140"/>
        <v>57.5</v>
      </c>
      <c r="H1519">
        <f t="shared" si="145"/>
        <v>57.5</v>
      </c>
      <c r="I1519">
        <f t="shared" si="141"/>
        <v>0</v>
      </c>
      <c r="J1519">
        <f t="shared" si="142"/>
        <v>115</v>
      </c>
      <c r="K1519" s="16">
        <f t="shared" si="143"/>
        <v>1</v>
      </c>
      <c r="L1519">
        <f t="shared" si="144"/>
        <v>57.5</v>
      </c>
    </row>
    <row r="1520" spans="1:12" x14ac:dyDescent="0.25">
      <c r="A1520" t="s">
        <v>8219</v>
      </c>
      <c r="B1520">
        <v>433</v>
      </c>
      <c r="D1520" t="s">
        <v>8221</v>
      </c>
      <c r="E1520">
        <v>6</v>
      </c>
      <c r="G1520">
        <f t="shared" si="140"/>
        <v>219.5</v>
      </c>
      <c r="H1520">
        <f t="shared" si="145"/>
        <v>219.5</v>
      </c>
      <c r="I1520">
        <f t="shared" si="141"/>
        <v>6</v>
      </c>
      <c r="J1520">
        <f t="shared" si="142"/>
        <v>433</v>
      </c>
      <c r="K1520" s="16">
        <f t="shared" si="143"/>
        <v>0.97266514806378135</v>
      </c>
      <c r="L1520">
        <f t="shared" si="144"/>
        <v>213.5</v>
      </c>
    </row>
    <row r="1521" spans="1:12" x14ac:dyDescent="0.25">
      <c r="A1521" t="s">
        <v>8219</v>
      </c>
      <c r="B1521">
        <v>20</v>
      </c>
      <c r="D1521" t="s">
        <v>8221</v>
      </c>
      <c r="E1521">
        <v>6</v>
      </c>
      <c r="G1521">
        <f t="shared" si="140"/>
        <v>13</v>
      </c>
      <c r="H1521">
        <f t="shared" si="145"/>
        <v>13</v>
      </c>
      <c r="I1521">
        <f t="shared" si="141"/>
        <v>6</v>
      </c>
      <c r="J1521">
        <f t="shared" si="142"/>
        <v>20</v>
      </c>
      <c r="K1521" s="16">
        <f t="shared" si="143"/>
        <v>0.53846153846153844</v>
      </c>
      <c r="L1521">
        <f t="shared" si="144"/>
        <v>7</v>
      </c>
    </row>
    <row r="1522" spans="1:12" x14ac:dyDescent="0.25">
      <c r="A1522" t="s">
        <v>8219</v>
      </c>
      <c r="B1522">
        <v>8</v>
      </c>
      <c r="D1522" t="s">
        <v>8221</v>
      </c>
      <c r="E1522">
        <v>14</v>
      </c>
      <c r="G1522">
        <f t="shared" si="140"/>
        <v>11</v>
      </c>
      <c r="H1522">
        <f t="shared" si="145"/>
        <v>11</v>
      </c>
      <c r="I1522">
        <f t="shared" si="141"/>
        <v>8</v>
      </c>
      <c r="J1522">
        <f t="shared" si="142"/>
        <v>14</v>
      </c>
      <c r="K1522" s="16">
        <f t="shared" si="143"/>
        <v>-0.27272727272727271</v>
      </c>
      <c r="L1522">
        <f t="shared" si="144"/>
        <v>3</v>
      </c>
    </row>
    <row r="1523" spans="1:12" x14ac:dyDescent="0.25">
      <c r="A1523" t="s">
        <v>8219</v>
      </c>
      <c r="B1523">
        <v>175</v>
      </c>
      <c r="D1523" t="s">
        <v>8221</v>
      </c>
      <c r="E1523">
        <v>6</v>
      </c>
      <c r="G1523">
        <f t="shared" si="140"/>
        <v>90.5</v>
      </c>
      <c r="H1523">
        <f t="shared" si="145"/>
        <v>90.5</v>
      </c>
      <c r="I1523">
        <f t="shared" si="141"/>
        <v>6</v>
      </c>
      <c r="J1523">
        <f t="shared" si="142"/>
        <v>175</v>
      </c>
      <c r="K1523" s="16">
        <f t="shared" si="143"/>
        <v>0.93370165745856348</v>
      </c>
      <c r="L1523">
        <f t="shared" si="144"/>
        <v>84.5</v>
      </c>
    </row>
    <row r="1524" spans="1:12" x14ac:dyDescent="0.25">
      <c r="A1524" t="s">
        <v>8219</v>
      </c>
      <c r="B1524">
        <v>104</v>
      </c>
      <c r="D1524" t="s">
        <v>8221</v>
      </c>
      <c r="E1524">
        <v>33</v>
      </c>
      <c r="G1524">
        <f t="shared" si="140"/>
        <v>68.5</v>
      </c>
      <c r="H1524">
        <f t="shared" si="145"/>
        <v>68.5</v>
      </c>
      <c r="I1524">
        <f t="shared" si="141"/>
        <v>33</v>
      </c>
      <c r="J1524">
        <f t="shared" si="142"/>
        <v>104</v>
      </c>
      <c r="K1524" s="16">
        <f t="shared" si="143"/>
        <v>0.51824817518248179</v>
      </c>
      <c r="L1524">
        <f t="shared" si="144"/>
        <v>35.5</v>
      </c>
    </row>
    <row r="1525" spans="1:12" x14ac:dyDescent="0.25">
      <c r="A1525" t="s">
        <v>8219</v>
      </c>
      <c r="B1525">
        <v>17</v>
      </c>
      <c r="D1525" t="s">
        <v>8221</v>
      </c>
      <c r="E1525">
        <v>4</v>
      </c>
      <c r="G1525">
        <f t="shared" si="140"/>
        <v>10.5</v>
      </c>
      <c r="H1525">
        <f t="shared" si="145"/>
        <v>10.5</v>
      </c>
      <c r="I1525">
        <f t="shared" si="141"/>
        <v>4</v>
      </c>
      <c r="J1525">
        <f t="shared" si="142"/>
        <v>17</v>
      </c>
      <c r="K1525" s="16">
        <f t="shared" si="143"/>
        <v>0.61904761904761907</v>
      </c>
      <c r="L1525">
        <f t="shared" si="144"/>
        <v>6.5</v>
      </c>
    </row>
    <row r="1526" spans="1:12" x14ac:dyDescent="0.25">
      <c r="A1526" t="s">
        <v>8219</v>
      </c>
      <c r="B1526">
        <v>277</v>
      </c>
      <c r="D1526" t="s">
        <v>8221</v>
      </c>
      <c r="E1526">
        <v>1</v>
      </c>
      <c r="G1526">
        <f t="shared" si="140"/>
        <v>139</v>
      </c>
      <c r="H1526">
        <f t="shared" si="145"/>
        <v>139</v>
      </c>
      <c r="I1526">
        <f t="shared" si="141"/>
        <v>1</v>
      </c>
      <c r="J1526">
        <f t="shared" si="142"/>
        <v>277</v>
      </c>
      <c r="K1526" s="16">
        <f t="shared" si="143"/>
        <v>0.9928057553956835</v>
      </c>
      <c r="L1526">
        <f t="shared" si="144"/>
        <v>138</v>
      </c>
    </row>
    <row r="1527" spans="1:12" x14ac:dyDescent="0.25">
      <c r="A1527" t="s">
        <v>8219</v>
      </c>
      <c r="B1527">
        <v>118</v>
      </c>
      <c r="D1527" t="s">
        <v>8221</v>
      </c>
      <c r="E1527">
        <v>0</v>
      </c>
      <c r="G1527">
        <f t="shared" si="140"/>
        <v>59</v>
      </c>
      <c r="H1527">
        <f t="shared" si="145"/>
        <v>59</v>
      </c>
      <c r="I1527">
        <f t="shared" si="141"/>
        <v>0</v>
      </c>
      <c r="J1527">
        <f t="shared" si="142"/>
        <v>118</v>
      </c>
      <c r="K1527" s="16">
        <f t="shared" si="143"/>
        <v>1</v>
      </c>
      <c r="L1527">
        <f t="shared" si="144"/>
        <v>59</v>
      </c>
    </row>
    <row r="1528" spans="1:12" x14ac:dyDescent="0.25">
      <c r="A1528" t="s">
        <v>8219</v>
      </c>
      <c r="B1528">
        <v>97</v>
      </c>
      <c r="D1528" t="s">
        <v>8221</v>
      </c>
      <c r="E1528">
        <v>6</v>
      </c>
      <c r="G1528">
        <f t="shared" si="140"/>
        <v>51.5</v>
      </c>
      <c r="H1528">
        <f t="shared" si="145"/>
        <v>51.5</v>
      </c>
      <c r="I1528">
        <f t="shared" si="141"/>
        <v>6</v>
      </c>
      <c r="J1528">
        <f t="shared" si="142"/>
        <v>97</v>
      </c>
      <c r="K1528" s="16">
        <f t="shared" si="143"/>
        <v>0.88349514563106801</v>
      </c>
      <c r="L1528">
        <f t="shared" si="144"/>
        <v>45.5</v>
      </c>
    </row>
    <row r="1529" spans="1:12" x14ac:dyDescent="0.25">
      <c r="A1529" t="s">
        <v>8219</v>
      </c>
      <c r="B1529">
        <v>20</v>
      </c>
      <c r="D1529" t="s">
        <v>8221</v>
      </c>
      <c r="E1529">
        <v>6</v>
      </c>
      <c r="G1529">
        <f t="shared" si="140"/>
        <v>13</v>
      </c>
      <c r="H1529">
        <f t="shared" si="145"/>
        <v>13</v>
      </c>
      <c r="I1529">
        <f t="shared" si="141"/>
        <v>6</v>
      </c>
      <c r="J1529">
        <f t="shared" si="142"/>
        <v>20</v>
      </c>
      <c r="K1529" s="16">
        <f t="shared" si="143"/>
        <v>0.53846153846153844</v>
      </c>
      <c r="L1529">
        <f t="shared" si="144"/>
        <v>7</v>
      </c>
    </row>
    <row r="1530" spans="1:12" x14ac:dyDescent="0.25">
      <c r="A1530" t="s">
        <v>8219</v>
      </c>
      <c r="B1530">
        <v>26</v>
      </c>
      <c r="D1530" t="s">
        <v>8221</v>
      </c>
      <c r="E1530">
        <v>1</v>
      </c>
      <c r="G1530">
        <f t="shared" si="140"/>
        <v>13.5</v>
      </c>
      <c r="H1530">
        <f t="shared" si="145"/>
        <v>13.5</v>
      </c>
      <c r="I1530">
        <f t="shared" si="141"/>
        <v>1</v>
      </c>
      <c r="J1530">
        <f t="shared" si="142"/>
        <v>26</v>
      </c>
      <c r="K1530" s="16">
        <f t="shared" si="143"/>
        <v>0.92592592592592593</v>
      </c>
      <c r="L1530">
        <f t="shared" si="144"/>
        <v>12.5</v>
      </c>
    </row>
    <row r="1531" spans="1:12" x14ac:dyDescent="0.25">
      <c r="A1531" t="s">
        <v>8219</v>
      </c>
      <c r="B1531">
        <v>128</v>
      </c>
      <c r="D1531" t="s">
        <v>8221</v>
      </c>
      <c r="E1531">
        <v>3</v>
      </c>
      <c r="G1531">
        <f t="shared" si="140"/>
        <v>65.5</v>
      </c>
      <c r="H1531">
        <f t="shared" si="145"/>
        <v>65.5</v>
      </c>
      <c r="I1531">
        <f t="shared" si="141"/>
        <v>3</v>
      </c>
      <c r="J1531">
        <f t="shared" si="142"/>
        <v>128</v>
      </c>
      <c r="K1531" s="16">
        <f t="shared" si="143"/>
        <v>0.95419847328244278</v>
      </c>
      <c r="L1531">
        <f t="shared" si="144"/>
        <v>62.5</v>
      </c>
    </row>
    <row r="1532" spans="1:12" x14ac:dyDescent="0.25">
      <c r="A1532" t="s">
        <v>8219</v>
      </c>
      <c r="B1532">
        <v>15</v>
      </c>
      <c r="G1532">
        <f t="shared" si="140"/>
        <v>15</v>
      </c>
      <c r="H1532">
        <f t="shared" si="145"/>
        <v>15</v>
      </c>
      <c r="I1532">
        <f t="shared" si="141"/>
        <v>15</v>
      </c>
      <c r="J1532">
        <f t="shared" si="142"/>
        <v>15</v>
      </c>
      <c r="K1532" s="16">
        <f t="shared" si="143"/>
        <v>1</v>
      </c>
      <c r="L1532">
        <f t="shared" si="144"/>
        <v>0</v>
      </c>
    </row>
    <row r="1533" spans="1:12" x14ac:dyDescent="0.25">
      <c r="A1533" t="s">
        <v>8219</v>
      </c>
      <c r="B1533">
        <v>25</v>
      </c>
      <c r="G1533">
        <f t="shared" si="140"/>
        <v>25</v>
      </c>
      <c r="H1533">
        <f t="shared" si="145"/>
        <v>25</v>
      </c>
      <c r="I1533">
        <f t="shared" si="141"/>
        <v>25</v>
      </c>
      <c r="J1533">
        <f t="shared" si="142"/>
        <v>25</v>
      </c>
      <c r="K1533" s="16">
        <f t="shared" si="143"/>
        <v>1</v>
      </c>
      <c r="L1533">
        <f t="shared" si="144"/>
        <v>0</v>
      </c>
    </row>
    <row r="1534" spans="1:12" x14ac:dyDescent="0.25">
      <c r="A1534" t="s">
        <v>8219</v>
      </c>
      <c r="B1534">
        <v>55</v>
      </c>
      <c r="G1534">
        <f t="shared" si="140"/>
        <v>55</v>
      </c>
      <c r="H1534">
        <f t="shared" si="145"/>
        <v>55</v>
      </c>
      <c r="I1534">
        <f t="shared" si="141"/>
        <v>55</v>
      </c>
      <c r="J1534">
        <f t="shared" si="142"/>
        <v>55</v>
      </c>
      <c r="K1534" s="16">
        <f t="shared" si="143"/>
        <v>1</v>
      </c>
      <c r="L1534">
        <f t="shared" si="144"/>
        <v>0</v>
      </c>
    </row>
    <row r="1535" spans="1:12" x14ac:dyDescent="0.25">
      <c r="A1535" t="s">
        <v>8219</v>
      </c>
      <c r="B1535">
        <v>107</v>
      </c>
      <c r="G1535">
        <f t="shared" si="140"/>
        <v>107</v>
      </c>
      <c r="H1535">
        <f t="shared" si="145"/>
        <v>107</v>
      </c>
      <c r="I1535">
        <f t="shared" si="141"/>
        <v>107</v>
      </c>
      <c r="J1535">
        <f t="shared" si="142"/>
        <v>107</v>
      </c>
      <c r="K1535" s="16">
        <f t="shared" si="143"/>
        <v>1</v>
      </c>
      <c r="L1535">
        <f t="shared" si="144"/>
        <v>0</v>
      </c>
    </row>
    <row r="1536" spans="1:12" x14ac:dyDescent="0.25">
      <c r="A1536" t="s">
        <v>8219</v>
      </c>
      <c r="B1536">
        <v>557</v>
      </c>
      <c r="G1536">
        <f t="shared" si="140"/>
        <v>557</v>
      </c>
      <c r="H1536">
        <f t="shared" si="145"/>
        <v>557</v>
      </c>
      <c r="I1536">
        <f t="shared" si="141"/>
        <v>557</v>
      </c>
      <c r="J1536">
        <f t="shared" si="142"/>
        <v>557</v>
      </c>
      <c r="K1536" s="16">
        <f t="shared" si="143"/>
        <v>1</v>
      </c>
      <c r="L1536">
        <f t="shared" si="144"/>
        <v>0</v>
      </c>
    </row>
    <row r="1537" spans="1:12" x14ac:dyDescent="0.25">
      <c r="A1537" t="s">
        <v>8219</v>
      </c>
      <c r="B1537">
        <v>40</v>
      </c>
      <c r="G1537">
        <f t="shared" si="140"/>
        <v>40</v>
      </c>
      <c r="H1537">
        <f t="shared" si="145"/>
        <v>40</v>
      </c>
      <c r="I1537">
        <f t="shared" si="141"/>
        <v>40</v>
      </c>
      <c r="J1537">
        <f t="shared" si="142"/>
        <v>40</v>
      </c>
      <c r="K1537" s="16">
        <f t="shared" si="143"/>
        <v>1</v>
      </c>
      <c r="L1537">
        <f t="shared" si="144"/>
        <v>0</v>
      </c>
    </row>
    <row r="1538" spans="1:12" x14ac:dyDescent="0.25">
      <c r="A1538" t="s">
        <v>8219</v>
      </c>
      <c r="B1538">
        <v>36</v>
      </c>
      <c r="G1538">
        <f t="shared" si="140"/>
        <v>36</v>
      </c>
      <c r="H1538">
        <f t="shared" si="145"/>
        <v>36</v>
      </c>
      <c r="I1538">
        <f t="shared" si="141"/>
        <v>36</v>
      </c>
      <c r="J1538">
        <f t="shared" si="142"/>
        <v>36</v>
      </c>
      <c r="K1538" s="16">
        <f t="shared" si="143"/>
        <v>1</v>
      </c>
      <c r="L1538">
        <f t="shared" si="144"/>
        <v>0</v>
      </c>
    </row>
    <row r="1539" spans="1:12" x14ac:dyDescent="0.25">
      <c r="A1539" t="s">
        <v>8219</v>
      </c>
      <c r="B1539">
        <v>159</v>
      </c>
      <c r="G1539">
        <f t="shared" ref="G1539:G1602" si="146">AVERAGE(B1539,E1539)</f>
        <v>159</v>
      </c>
      <c r="H1539">
        <f t="shared" si="145"/>
        <v>159</v>
      </c>
      <c r="I1539">
        <f t="shared" ref="I1539:I1602" si="147">MIN(B1539,E1539)</f>
        <v>159</v>
      </c>
      <c r="J1539">
        <f t="shared" ref="J1539:J1602" si="148">MAX(B1539,E1539)</f>
        <v>159</v>
      </c>
      <c r="K1539" s="16">
        <f t="shared" ref="K1539:K1602" si="149">(B1539-E1539)/(B1539+E1539)</f>
        <v>1</v>
      </c>
      <c r="L1539">
        <f t="shared" ref="L1539:L1602" si="150">_xlfn.STDEV.P(B1539,E1539)</f>
        <v>0</v>
      </c>
    </row>
    <row r="1540" spans="1:12" x14ac:dyDescent="0.25">
      <c r="A1540" t="s">
        <v>8219</v>
      </c>
      <c r="B1540">
        <v>41</v>
      </c>
      <c r="G1540">
        <f t="shared" si="146"/>
        <v>41</v>
      </c>
      <c r="H1540">
        <f t="shared" si="145"/>
        <v>41</v>
      </c>
      <c r="I1540">
        <f t="shared" si="147"/>
        <v>41</v>
      </c>
      <c r="J1540">
        <f t="shared" si="148"/>
        <v>41</v>
      </c>
      <c r="K1540" s="16">
        <f t="shared" si="149"/>
        <v>1</v>
      </c>
      <c r="L1540">
        <f t="shared" si="150"/>
        <v>0</v>
      </c>
    </row>
    <row r="1541" spans="1:12" x14ac:dyDescent="0.25">
      <c r="A1541" t="s">
        <v>8219</v>
      </c>
      <c r="B1541">
        <v>226</v>
      </c>
      <c r="G1541">
        <f t="shared" si="146"/>
        <v>226</v>
      </c>
      <c r="H1541">
        <f t="shared" si="145"/>
        <v>226</v>
      </c>
      <c r="I1541">
        <f t="shared" si="147"/>
        <v>226</v>
      </c>
      <c r="J1541">
        <f t="shared" si="148"/>
        <v>226</v>
      </c>
      <c r="K1541" s="16">
        <f t="shared" si="149"/>
        <v>1</v>
      </c>
      <c r="L1541">
        <f t="shared" si="150"/>
        <v>0</v>
      </c>
    </row>
    <row r="1542" spans="1:12" x14ac:dyDescent="0.25">
      <c r="A1542" t="s">
        <v>8219</v>
      </c>
      <c r="B1542">
        <v>30</v>
      </c>
      <c r="G1542">
        <f t="shared" si="146"/>
        <v>30</v>
      </c>
      <c r="H1542">
        <f t="shared" si="145"/>
        <v>30</v>
      </c>
      <c r="I1542">
        <f t="shared" si="147"/>
        <v>30</v>
      </c>
      <c r="J1542">
        <f t="shared" si="148"/>
        <v>30</v>
      </c>
      <c r="K1542" s="16">
        <f t="shared" si="149"/>
        <v>1</v>
      </c>
      <c r="L1542">
        <f t="shared" si="150"/>
        <v>0</v>
      </c>
    </row>
    <row r="1543" spans="1:12" x14ac:dyDescent="0.25">
      <c r="A1543" t="s">
        <v>8219</v>
      </c>
      <c r="B1543">
        <v>103</v>
      </c>
      <c r="G1543">
        <f t="shared" si="146"/>
        <v>103</v>
      </c>
      <c r="H1543">
        <f t="shared" si="145"/>
        <v>103</v>
      </c>
      <c r="I1543">
        <f t="shared" si="147"/>
        <v>103</v>
      </c>
      <c r="J1543">
        <f t="shared" si="148"/>
        <v>103</v>
      </c>
      <c r="K1543" s="16">
        <f t="shared" si="149"/>
        <v>1</v>
      </c>
      <c r="L1543">
        <f t="shared" si="150"/>
        <v>0</v>
      </c>
    </row>
    <row r="1544" spans="1:12" x14ac:dyDescent="0.25">
      <c r="A1544" t="s">
        <v>8219</v>
      </c>
      <c r="B1544">
        <v>62</v>
      </c>
      <c r="G1544">
        <f t="shared" si="146"/>
        <v>62</v>
      </c>
      <c r="H1544">
        <f t="shared" si="145"/>
        <v>62</v>
      </c>
      <c r="I1544">
        <f t="shared" si="147"/>
        <v>62</v>
      </c>
      <c r="J1544">
        <f t="shared" si="148"/>
        <v>62</v>
      </c>
      <c r="K1544" s="16">
        <f t="shared" si="149"/>
        <v>1</v>
      </c>
      <c r="L1544">
        <f t="shared" si="150"/>
        <v>0</v>
      </c>
    </row>
    <row r="1545" spans="1:12" x14ac:dyDescent="0.25">
      <c r="A1545" t="s">
        <v>8219</v>
      </c>
      <c r="B1545">
        <v>6</v>
      </c>
      <c r="G1545">
        <f t="shared" si="146"/>
        <v>6</v>
      </c>
      <c r="H1545">
        <f t="shared" si="145"/>
        <v>6</v>
      </c>
      <c r="I1545">
        <f t="shared" si="147"/>
        <v>6</v>
      </c>
      <c r="J1545">
        <f t="shared" si="148"/>
        <v>6</v>
      </c>
      <c r="K1545" s="16">
        <f t="shared" si="149"/>
        <v>1</v>
      </c>
      <c r="L1545">
        <f t="shared" si="150"/>
        <v>0</v>
      </c>
    </row>
    <row r="1546" spans="1:12" x14ac:dyDescent="0.25">
      <c r="A1546" t="s">
        <v>8219</v>
      </c>
      <c r="B1546">
        <v>182</v>
      </c>
      <c r="G1546">
        <f t="shared" si="146"/>
        <v>182</v>
      </c>
      <c r="H1546">
        <f t="shared" si="145"/>
        <v>182</v>
      </c>
      <c r="I1546">
        <f t="shared" si="147"/>
        <v>182</v>
      </c>
      <c r="J1546">
        <f t="shared" si="148"/>
        <v>182</v>
      </c>
      <c r="K1546" s="16">
        <f t="shared" si="149"/>
        <v>1</v>
      </c>
      <c r="L1546">
        <f t="shared" si="150"/>
        <v>0</v>
      </c>
    </row>
    <row r="1547" spans="1:12" x14ac:dyDescent="0.25">
      <c r="A1547" t="s">
        <v>8219</v>
      </c>
      <c r="B1547">
        <v>145</v>
      </c>
      <c r="G1547">
        <f t="shared" si="146"/>
        <v>145</v>
      </c>
      <c r="H1547">
        <f t="shared" si="145"/>
        <v>145</v>
      </c>
      <c r="I1547">
        <f t="shared" si="147"/>
        <v>145</v>
      </c>
      <c r="J1547">
        <f t="shared" si="148"/>
        <v>145</v>
      </c>
      <c r="K1547" s="16">
        <f t="shared" si="149"/>
        <v>1</v>
      </c>
      <c r="L1547">
        <f t="shared" si="150"/>
        <v>0</v>
      </c>
    </row>
    <row r="1548" spans="1:12" x14ac:dyDescent="0.25">
      <c r="A1548" t="s">
        <v>8219</v>
      </c>
      <c r="B1548">
        <v>25</v>
      </c>
      <c r="G1548">
        <f t="shared" si="146"/>
        <v>25</v>
      </c>
      <c r="H1548">
        <f t="shared" si="145"/>
        <v>25</v>
      </c>
      <c r="I1548">
        <f t="shared" si="147"/>
        <v>25</v>
      </c>
      <c r="J1548">
        <f t="shared" si="148"/>
        <v>25</v>
      </c>
      <c r="K1548" s="16">
        <f t="shared" si="149"/>
        <v>1</v>
      </c>
      <c r="L1548">
        <f t="shared" si="150"/>
        <v>0</v>
      </c>
    </row>
    <row r="1549" spans="1:12" x14ac:dyDescent="0.25">
      <c r="A1549" t="s">
        <v>8219</v>
      </c>
      <c r="B1549">
        <v>320</v>
      </c>
      <c r="G1549">
        <f t="shared" si="146"/>
        <v>320</v>
      </c>
      <c r="H1549">
        <f t="shared" si="145"/>
        <v>320</v>
      </c>
      <c r="I1549">
        <f t="shared" si="147"/>
        <v>320</v>
      </c>
      <c r="J1549">
        <f t="shared" si="148"/>
        <v>320</v>
      </c>
      <c r="K1549" s="16">
        <f t="shared" si="149"/>
        <v>1</v>
      </c>
      <c r="L1549">
        <f t="shared" si="150"/>
        <v>0</v>
      </c>
    </row>
    <row r="1550" spans="1:12" x14ac:dyDescent="0.25">
      <c r="A1550" t="s">
        <v>8219</v>
      </c>
      <c r="B1550">
        <v>99</v>
      </c>
      <c r="G1550">
        <f t="shared" si="146"/>
        <v>99</v>
      </c>
      <c r="H1550">
        <f t="shared" si="145"/>
        <v>99</v>
      </c>
      <c r="I1550">
        <f t="shared" si="147"/>
        <v>99</v>
      </c>
      <c r="J1550">
        <f t="shared" si="148"/>
        <v>99</v>
      </c>
      <c r="K1550" s="16">
        <f t="shared" si="149"/>
        <v>1</v>
      </c>
      <c r="L1550">
        <f t="shared" si="150"/>
        <v>0</v>
      </c>
    </row>
    <row r="1551" spans="1:12" x14ac:dyDescent="0.25">
      <c r="A1551" t="s">
        <v>8219</v>
      </c>
      <c r="B1551">
        <v>348</v>
      </c>
      <c r="G1551">
        <f t="shared" si="146"/>
        <v>348</v>
      </c>
      <c r="H1551">
        <f t="shared" si="145"/>
        <v>348</v>
      </c>
      <c r="I1551">
        <f t="shared" si="147"/>
        <v>348</v>
      </c>
      <c r="J1551">
        <f t="shared" si="148"/>
        <v>348</v>
      </c>
      <c r="K1551" s="16">
        <f t="shared" si="149"/>
        <v>1</v>
      </c>
      <c r="L1551">
        <f t="shared" si="150"/>
        <v>0</v>
      </c>
    </row>
    <row r="1552" spans="1:12" x14ac:dyDescent="0.25">
      <c r="A1552" t="s">
        <v>8219</v>
      </c>
      <c r="B1552">
        <v>41</v>
      </c>
      <c r="G1552">
        <f t="shared" si="146"/>
        <v>41</v>
      </c>
      <c r="H1552">
        <f t="shared" si="145"/>
        <v>41</v>
      </c>
      <c r="I1552">
        <f t="shared" si="147"/>
        <v>41</v>
      </c>
      <c r="J1552">
        <f t="shared" si="148"/>
        <v>41</v>
      </c>
      <c r="K1552" s="16">
        <f t="shared" si="149"/>
        <v>1</v>
      </c>
      <c r="L1552">
        <f t="shared" si="150"/>
        <v>0</v>
      </c>
    </row>
    <row r="1553" spans="1:12" x14ac:dyDescent="0.25">
      <c r="A1553" t="s">
        <v>8219</v>
      </c>
      <c r="B1553">
        <v>29</v>
      </c>
      <c r="G1553">
        <f t="shared" si="146"/>
        <v>29</v>
      </c>
      <c r="H1553">
        <f t="shared" si="145"/>
        <v>29</v>
      </c>
      <c r="I1553">
        <f t="shared" si="147"/>
        <v>29</v>
      </c>
      <c r="J1553">
        <f t="shared" si="148"/>
        <v>29</v>
      </c>
      <c r="K1553" s="16">
        <f t="shared" si="149"/>
        <v>1</v>
      </c>
      <c r="L1553">
        <f t="shared" si="150"/>
        <v>0</v>
      </c>
    </row>
    <row r="1554" spans="1:12" x14ac:dyDescent="0.25">
      <c r="A1554" t="s">
        <v>8219</v>
      </c>
      <c r="B1554">
        <v>25</v>
      </c>
      <c r="G1554">
        <f t="shared" si="146"/>
        <v>25</v>
      </c>
      <c r="H1554">
        <f t="shared" si="145"/>
        <v>25</v>
      </c>
      <c r="I1554">
        <f t="shared" si="147"/>
        <v>25</v>
      </c>
      <c r="J1554">
        <f t="shared" si="148"/>
        <v>25</v>
      </c>
      <c r="K1554" s="16">
        <f t="shared" si="149"/>
        <v>1</v>
      </c>
      <c r="L1554">
        <f t="shared" si="150"/>
        <v>0</v>
      </c>
    </row>
    <row r="1555" spans="1:12" x14ac:dyDescent="0.25">
      <c r="A1555" t="s">
        <v>8219</v>
      </c>
      <c r="B1555">
        <v>23</v>
      </c>
      <c r="G1555">
        <f t="shared" si="146"/>
        <v>23</v>
      </c>
      <c r="H1555">
        <f t="shared" ref="H1555:H1618" si="151">MEDIAN(B1555,E1555)</f>
        <v>23</v>
      </c>
      <c r="I1555">
        <f t="shared" si="147"/>
        <v>23</v>
      </c>
      <c r="J1555">
        <f t="shared" si="148"/>
        <v>23</v>
      </c>
      <c r="K1555" s="16">
        <f t="shared" si="149"/>
        <v>1</v>
      </c>
      <c r="L1555">
        <f t="shared" si="150"/>
        <v>0</v>
      </c>
    </row>
    <row r="1556" spans="1:12" x14ac:dyDescent="0.25">
      <c r="A1556" t="s">
        <v>8219</v>
      </c>
      <c r="B1556">
        <v>1260</v>
      </c>
      <c r="G1556">
        <f t="shared" si="146"/>
        <v>1260</v>
      </c>
      <c r="H1556">
        <f t="shared" si="151"/>
        <v>1260</v>
      </c>
      <c r="I1556">
        <f t="shared" si="147"/>
        <v>1260</v>
      </c>
      <c r="J1556">
        <f t="shared" si="148"/>
        <v>1260</v>
      </c>
      <c r="K1556" s="16">
        <f t="shared" si="149"/>
        <v>1</v>
      </c>
      <c r="L1556">
        <f t="shared" si="150"/>
        <v>0</v>
      </c>
    </row>
    <row r="1557" spans="1:12" x14ac:dyDescent="0.25">
      <c r="A1557" t="s">
        <v>8219</v>
      </c>
      <c r="B1557">
        <v>307</v>
      </c>
      <c r="G1557">
        <f t="shared" si="146"/>
        <v>307</v>
      </c>
      <c r="H1557">
        <f t="shared" si="151"/>
        <v>307</v>
      </c>
      <c r="I1557">
        <f t="shared" si="147"/>
        <v>307</v>
      </c>
      <c r="J1557">
        <f t="shared" si="148"/>
        <v>307</v>
      </c>
      <c r="K1557" s="16">
        <f t="shared" si="149"/>
        <v>1</v>
      </c>
      <c r="L1557">
        <f t="shared" si="150"/>
        <v>0</v>
      </c>
    </row>
    <row r="1558" spans="1:12" x14ac:dyDescent="0.25">
      <c r="A1558" t="s">
        <v>8219</v>
      </c>
      <c r="B1558">
        <v>329</v>
      </c>
      <c r="G1558">
        <f t="shared" si="146"/>
        <v>329</v>
      </c>
      <c r="H1558">
        <f t="shared" si="151"/>
        <v>329</v>
      </c>
      <c r="I1558">
        <f t="shared" si="147"/>
        <v>329</v>
      </c>
      <c r="J1558">
        <f t="shared" si="148"/>
        <v>329</v>
      </c>
      <c r="K1558" s="16">
        <f t="shared" si="149"/>
        <v>1</v>
      </c>
      <c r="L1558">
        <f t="shared" si="150"/>
        <v>0</v>
      </c>
    </row>
    <row r="1559" spans="1:12" x14ac:dyDescent="0.25">
      <c r="A1559" t="s">
        <v>8219</v>
      </c>
      <c r="B1559">
        <v>32</v>
      </c>
      <c r="G1559">
        <f t="shared" si="146"/>
        <v>32</v>
      </c>
      <c r="H1559">
        <f t="shared" si="151"/>
        <v>32</v>
      </c>
      <c r="I1559">
        <f t="shared" si="147"/>
        <v>32</v>
      </c>
      <c r="J1559">
        <f t="shared" si="148"/>
        <v>32</v>
      </c>
      <c r="K1559" s="16">
        <f t="shared" si="149"/>
        <v>1</v>
      </c>
      <c r="L1559">
        <f t="shared" si="150"/>
        <v>0</v>
      </c>
    </row>
    <row r="1560" spans="1:12" x14ac:dyDescent="0.25">
      <c r="A1560" t="s">
        <v>8219</v>
      </c>
      <c r="B1560">
        <v>27</v>
      </c>
      <c r="G1560">
        <f t="shared" si="146"/>
        <v>27</v>
      </c>
      <c r="H1560">
        <f t="shared" si="151"/>
        <v>27</v>
      </c>
      <c r="I1560">
        <f t="shared" si="147"/>
        <v>27</v>
      </c>
      <c r="J1560">
        <f t="shared" si="148"/>
        <v>27</v>
      </c>
      <c r="K1560" s="16">
        <f t="shared" si="149"/>
        <v>1</v>
      </c>
      <c r="L1560">
        <f t="shared" si="150"/>
        <v>0</v>
      </c>
    </row>
    <row r="1561" spans="1:12" x14ac:dyDescent="0.25">
      <c r="A1561" t="s">
        <v>8219</v>
      </c>
      <c r="B1561">
        <v>236</v>
      </c>
      <c r="G1561">
        <f t="shared" si="146"/>
        <v>236</v>
      </c>
      <c r="H1561">
        <f t="shared" si="151"/>
        <v>236</v>
      </c>
      <c r="I1561">
        <f t="shared" si="147"/>
        <v>236</v>
      </c>
      <c r="J1561">
        <f t="shared" si="148"/>
        <v>236</v>
      </c>
      <c r="K1561" s="16">
        <f t="shared" si="149"/>
        <v>1</v>
      </c>
      <c r="L1561">
        <f t="shared" si="150"/>
        <v>0</v>
      </c>
    </row>
    <row r="1562" spans="1:12" x14ac:dyDescent="0.25">
      <c r="A1562" t="s">
        <v>8219</v>
      </c>
      <c r="B1562">
        <v>42</v>
      </c>
      <c r="G1562">
        <f t="shared" si="146"/>
        <v>42</v>
      </c>
      <c r="H1562">
        <f t="shared" si="151"/>
        <v>42</v>
      </c>
      <c r="I1562">
        <f t="shared" si="147"/>
        <v>42</v>
      </c>
      <c r="J1562">
        <f t="shared" si="148"/>
        <v>42</v>
      </c>
      <c r="K1562" s="16">
        <f t="shared" si="149"/>
        <v>1</v>
      </c>
      <c r="L1562">
        <f t="shared" si="150"/>
        <v>0</v>
      </c>
    </row>
    <row r="1563" spans="1:12" x14ac:dyDescent="0.25">
      <c r="A1563" t="s">
        <v>8219</v>
      </c>
      <c r="B1563">
        <v>95</v>
      </c>
      <c r="G1563">
        <f t="shared" si="146"/>
        <v>95</v>
      </c>
      <c r="H1563">
        <f t="shared" si="151"/>
        <v>95</v>
      </c>
      <c r="I1563">
        <f t="shared" si="147"/>
        <v>95</v>
      </c>
      <c r="J1563">
        <f t="shared" si="148"/>
        <v>95</v>
      </c>
      <c r="K1563" s="16">
        <f t="shared" si="149"/>
        <v>1</v>
      </c>
      <c r="L1563">
        <f t="shared" si="150"/>
        <v>0</v>
      </c>
    </row>
    <row r="1564" spans="1:12" x14ac:dyDescent="0.25">
      <c r="A1564" t="s">
        <v>8219</v>
      </c>
      <c r="B1564">
        <v>37</v>
      </c>
      <c r="G1564">
        <f t="shared" si="146"/>
        <v>37</v>
      </c>
      <c r="H1564">
        <f t="shared" si="151"/>
        <v>37</v>
      </c>
      <c r="I1564">
        <f t="shared" si="147"/>
        <v>37</v>
      </c>
      <c r="J1564">
        <f t="shared" si="148"/>
        <v>37</v>
      </c>
      <c r="K1564" s="16">
        <f t="shared" si="149"/>
        <v>1</v>
      </c>
      <c r="L1564">
        <f t="shared" si="150"/>
        <v>0</v>
      </c>
    </row>
    <row r="1565" spans="1:12" x14ac:dyDescent="0.25">
      <c r="A1565" t="s">
        <v>8219</v>
      </c>
      <c r="B1565">
        <v>128</v>
      </c>
      <c r="G1565">
        <f t="shared" si="146"/>
        <v>128</v>
      </c>
      <c r="H1565">
        <f t="shared" si="151"/>
        <v>128</v>
      </c>
      <c r="I1565">
        <f t="shared" si="147"/>
        <v>128</v>
      </c>
      <c r="J1565">
        <f t="shared" si="148"/>
        <v>128</v>
      </c>
      <c r="K1565" s="16">
        <f t="shared" si="149"/>
        <v>1</v>
      </c>
      <c r="L1565">
        <f t="shared" si="150"/>
        <v>0</v>
      </c>
    </row>
    <row r="1566" spans="1:12" x14ac:dyDescent="0.25">
      <c r="A1566" t="s">
        <v>8219</v>
      </c>
      <c r="B1566">
        <v>156</v>
      </c>
      <c r="G1566">
        <f t="shared" si="146"/>
        <v>156</v>
      </c>
      <c r="H1566">
        <f t="shared" si="151"/>
        <v>156</v>
      </c>
      <c r="I1566">
        <f t="shared" si="147"/>
        <v>156</v>
      </c>
      <c r="J1566">
        <f t="shared" si="148"/>
        <v>156</v>
      </c>
      <c r="K1566" s="16">
        <f t="shared" si="149"/>
        <v>1</v>
      </c>
      <c r="L1566">
        <f t="shared" si="150"/>
        <v>0</v>
      </c>
    </row>
    <row r="1567" spans="1:12" x14ac:dyDescent="0.25">
      <c r="A1567" t="s">
        <v>8219</v>
      </c>
      <c r="B1567">
        <v>64</v>
      </c>
      <c r="G1567">
        <f t="shared" si="146"/>
        <v>64</v>
      </c>
      <c r="H1567">
        <f t="shared" si="151"/>
        <v>64</v>
      </c>
      <c r="I1567">
        <f t="shared" si="147"/>
        <v>64</v>
      </c>
      <c r="J1567">
        <f t="shared" si="148"/>
        <v>64</v>
      </c>
      <c r="K1567" s="16">
        <f t="shared" si="149"/>
        <v>1</v>
      </c>
      <c r="L1567">
        <f t="shared" si="150"/>
        <v>0</v>
      </c>
    </row>
    <row r="1568" spans="1:12" x14ac:dyDescent="0.25">
      <c r="A1568" t="s">
        <v>8219</v>
      </c>
      <c r="B1568">
        <v>58</v>
      </c>
      <c r="G1568">
        <f t="shared" si="146"/>
        <v>58</v>
      </c>
      <c r="H1568">
        <f t="shared" si="151"/>
        <v>58</v>
      </c>
      <c r="I1568">
        <f t="shared" si="147"/>
        <v>58</v>
      </c>
      <c r="J1568">
        <f t="shared" si="148"/>
        <v>58</v>
      </c>
      <c r="K1568" s="16">
        <f t="shared" si="149"/>
        <v>1</v>
      </c>
      <c r="L1568">
        <f t="shared" si="150"/>
        <v>0</v>
      </c>
    </row>
    <row r="1569" spans="1:12" x14ac:dyDescent="0.25">
      <c r="A1569" t="s">
        <v>8219</v>
      </c>
      <c r="B1569">
        <v>20</v>
      </c>
      <c r="G1569">
        <f t="shared" si="146"/>
        <v>20</v>
      </c>
      <c r="H1569">
        <f t="shared" si="151"/>
        <v>20</v>
      </c>
      <c r="I1569">
        <f t="shared" si="147"/>
        <v>20</v>
      </c>
      <c r="J1569">
        <f t="shared" si="148"/>
        <v>20</v>
      </c>
      <c r="K1569" s="16">
        <f t="shared" si="149"/>
        <v>1</v>
      </c>
      <c r="L1569">
        <f t="shared" si="150"/>
        <v>0</v>
      </c>
    </row>
    <row r="1570" spans="1:12" x14ac:dyDescent="0.25">
      <c r="A1570" t="s">
        <v>8219</v>
      </c>
      <c r="B1570">
        <v>47</v>
      </c>
      <c r="G1570">
        <f t="shared" si="146"/>
        <v>47</v>
      </c>
      <c r="H1570">
        <f t="shared" si="151"/>
        <v>47</v>
      </c>
      <c r="I1570">
        <f t="shared" si="147"/>
        <v>47</v>
      </c>
      <c r="J1570">
        <f t="shared" si="148"/>
        <v>47</v>
      </c>
      <c r="K1570" s="16">
        <f t="shared" si="149"/>
        <v>1</v>
      </c>
      <c r="L1570">
        <f t="shared" si="150"/>
        <v>0</v>
      </c>
    </row>
    <row r="1571" spans="1:12" x14ac:dyDescent="0.25">
      <c r="A1571" t="s">
        <v>8219</v>
      </c>
      <c r="B1571">
        <v>54</v>
      </c>
      <c r="G1571">
        <f t="shared" si="146"/>
        <v>54</v>
      </c>
      <c r="H1571">
        <f t="shared" si="151"/>
        <v>54</v>
      </c>
      <c r="I1571">
        <f t="shared" si="147"/>
        <v>54</v>
      </c>
      <c r="J1571">
        <f t="shared" si="148"/>
        <v>54</v>
      </c>
      <c r="K1571" s="16">
        <f t="shared" si="149"/>
        <v>1</v>
      </c>
      <c r="L1571">
        <f t="shared" si="150"/>
        <v>0</v>
      </c>
    </row>
    <row r="1572" spans="1:12" x14ac:dyDescent="0.25">
      <c r="A1572" t="s">
        <v>8219</v>
      </c>
      <c r="B1572">
        <v>9</v>
      </c>
      <c r="G1572">
        <f t="shared" si="146"/>
        <v>9</v>
      </c>
      <c r="H1572">
        <f t="shared" si="151"/>
        <v>9</v>
      </c>
      <c r="I1572">
        <f t="shared" si="147"/>
        <v>9</v>
      </c>
      <c r="J1572">
        <f t="shared" si="148"/>
        <v>9</v>
      </c>
      <c r="K1572" s="16">
        <f t="shared" si="149"/>
        <v>1</v>
      </c>
      <c r="L1572">
        <f t="shared" si="150"/>
        <v>0</v>
      </c>
    </row>
    <row r="1573" spans="1:12" x14ac:dyDescent="0.25">
      <c r="A1573" t="s">
        <v>8219</v>
      </c>
      <c r="B1573">
        <v>213</v>
      </c>
      <c r="G1573">
        <f t="shared" si="146"/>
        <v>213</v>
      </c>
      <c r="H1573">
        <f t="shared" si="151"/>
        <v>213</v>
      </c>
      <c r="I1573">
        <f t="shared" si="147"/>
        <v>213</v>
      </c>
      <c r="J1573">
        <f t="shared" si="148"/>
        <v>213</v>
      </c>
      <c r="K1573" s="16">
        <f t="shared" si="149"/>
        <v>1</v>
      </c>
      <c r="L1573">
        <f t="shared" si="150"/>
        <v>0</v>
      </c>
    </row>
    <row r="1574" spans="1:12" x14ac:dyDescent="0.25">
      <c r="A1574" t="s">
        <v>8219</v>
      </c>
      <c r="B1574">
        <v>57</v>
      </c>
      <c r="G1574">
        <f t="shared" si="146"/>
        <v>57</v>
      </c>
      <c r="H1574">
        <f t="shared" si="151"/>
        <v>57</v>
      </c>
      <c r="I1574">
        <f t="shared" si="147"/>
        <v>57</v>
      </c>
      <c r="J1574">
        <f t="shared" si="148"/>
        <v>57</v>
      </c>
      <c r="K1574" s="16">
        <f t="shared" si="149"/>
        <v>1</v>
      </c>
      <c r="L1574">
        <f t="shared" si="150"/>
        <v>0</v>
      </c>
    </row>
    <row r="1575" spans="1:12" x14ac:dyDescent="0.25">
      <c r="A1575" t="s">
        <v>8219</v>
      </c>
      <c r="B1575">
        <v>25</v>
      </c>
      <c r="G1575">
        <f t="shared" si="146"/>
        <v>25</v>
      </c>
      <c r="H1575">
        <f t="shared" si="151"/>
        <v>25</v>
      </c>
      <c r="I1575">
        <f t="shared" si="147"/>
        <v>25</v>
      </c>
      <c r="J1575">
        <f t="shared" si="148"/>
        <v>25</v>
      </c>
      <c r="K1575" s="16">
        <f t="shared" si="149"/>
        <v>1</v>
      </c>
      <c r="L1575">
        <f t="shared" si="150"/>
        <v>0</v>
      </c>
    </row>
    <row r="1576" spans="1:12" x14ac:dyDescent="0.25">
      <c r="A1576" t="s">
        <v>8219</v>
      </c>
      <c r="B1576">
        <v>104</v>
      </c>
      <c r="G1576">
        <f t="shared" si="146"/>
        <v>104</v>
      </c>
      <c r="H1576">
        <f t="shared" si="151"/>
        <v>104</v>
      </c>
      <c r="I1576">
        <f t="shared" si="147"/>
        <v>104</v>
      </c>
      <c r="J1576">
        <f t="shared" si="148"/>
        <v>104</v>
      </c>
      <c r="K1576" s="16">
        <f t="shared" si="149"/>
        <v>1</v>
      </c>
      <c r="L1576">
        <f t="shared" si="150"/>
        <v>0</v>
      </c>
    </row>
    <row r="1577" spans="1:12" x14ac:dyDescent="0.25">
      <c r="A1577" t="s">
        <v>8219</v>
      </c>
      <c r="B1577">
        <v>34</v>
      </c>
      <c r="G1577">
        <f t="shared" si="146"/>
        <v>34</v>
      </c>
      <c r="H1577">
        <f t="shared" si="151"/>
        <v>34</v>
      </c>
      <c r="I1577">
        <f t="shared" si="147"/>
        <v>34</v>
      </c>
      <c r="J1577">
        <f t="shared" si="148"/>
        <v>34</v>
      </c>
      <c r="K1577" s="16">
        <f t="shared" si="149"/>
        <v>1</v>
      </c>
      <c r="L1577">
        <f t="shared" si="150"/>
        <v>0</v>
      </c>
    </row>
    <row r="1578" spans="1:12" x14ac:dyDescent="0.25">
      <c r="A1578" t="s">
        <v>8219</v>
      </c>
      <c r="B1578">
        <v>67</v>
      </c>
      <c r="G1578">
        <f t="shared" si="146"/>
        <v>67</v>
      </c>
      <c r="H1578">
        <f t="shared" si="151"/>
        <v>67</v>
      </c>
      <c r="I1578">
        <f t="shared" si="147"/>
        <v>67</v>
      </c>
      <c r="J1578">
        <f t="shared" si="148"/>
        <v>67</v>
      </c>
      <c r="K1578" s="16">
        <f t="shared" si="149"/>
        <v>1</v>
      </c>
      <c r="L1578">
        <f t="shared" si="150"/>
        <v>0</v>
      </c>
    </row>
    <row r="1579" spans="1:12" x14ac:dyDescent="0.25">
      <c r="A1579" t="s">
        <v>8219</v>
      </c>
      <c r="B1579">
        <v>241</v>
      </c>
      <c r="G1579">
        <f t="shared" si="146"/>
        <v>241</v>
      </c>
      <c r="H1579">
        <f t="shared" si="151"/>
        <v>241</v>
      </c>
      <c r="I1579">
        <f t="shared" si="147"/>
        <v>241</v>
      </c>
      <c r="J1579">
        <f t="shared" si="148"/>
        <v>241</v>
      </c>
      <c r="K1579" s="16">
        <f t="shared" si="149"/>
        <v>1</v>
      </c>
      <c r="L1579">
        <f t="shared" si="150"/>
        <v>0</v>
      </c>
    </row>
    <row r="1580" spans="1:12" x14ac:dyDescent="0.25">
      <c r="A1580" t="s">
        <v>8219</v>
      </c>
      <c r="B1580">
        <v>123</v>
      </c>
      <c r="G1580">
        <f t="shared" si="146"/>
        <v>123</v>
      </c>
      <c r="H1580">
        <f t="shared" si="151"/>
        <v>123</v>
      </c>
      <c r="I1580">
        <f t="shared" si="147"/>
        <v>123</v>
      </c>
      <c r="J1580">
        <f t="shared" si="148"/>
        <v>123</v>
      </c>
      <c r="K1580" s="16">
        <f t="shared" si="149"/>
        <v>1</v>
      </c>
      <c r="L1580">
        <f t="shared" si="150"/>
        <v>0</v>
      </c>
    </row>
    <row r="1581" spans="1:12" x14ac:dyDescent="0.25">
      <c r="A1581" t="s">
        <v>8219</v>
      </c>
      <c r="B1581">
        <v>302</v>
      </c>
      <c r="G1581">
        <f t="shared" si="146"/>
        <v>302</v>
      </c>
      <c r="H1581">
        <f t="shared" si="151"/>
        <v>302</v>
      </c>
      <c r="I1581">
        <f t="shared" si="147"/>
        <v>302</v>
      </c>
      <c r="J1581">
        <f t="shared" si="148"/>
        <v>302</v>
      </c>
      <c r="K1581" s="16">
        <f t="shared" si="149"/>
        <v>1</v>
      </c>
      <c r="L1581">
        <f t="shared" si="150"/>
        <v>0</v>
      </c>
    </row>
    <row r="1582" spans="1:12" x14ac:dyDescent="0.25">
      <c r="A1582" t="s">
        <v>8219</v>
      </c>
      <c r="B1582">
        <v>89</v>
      </c>
      <c r="G1582">
        <f t="shared" si="146"/>
        <v>89</v>
      </c>
      <c r="H1582">
        <f t="shared" si="151"/>
        <v>89</v>
      </c>
      <c r="I1582">
        <f t="shared" si="147"/>
        <v>89</v>
      </c>
      <c r="J1582">
        <f t="shared" si="148"/>
        <v>89</v>
      </c>
      <c r="K1582" s="16">
        <f t="shared" si="149"/>
        <v>1</v>
      </c>
      <c r="L1582">
        <f t="shared" si="150"/>
        <v>0</v>
      </c>
    </row>
    <row r="1583" spans="1:12" x14ac:dyDescent="0.25">
      <c r="A1583" t="s">
        <v>8219</v>
      </c>
      <c r="B1583">
        <v>41</v>
      </c>
      <c r="G1583">
        <f t="shared" si="146"/>
        <v>41</v>
      </c>
      <c r="H1583">
        <f t="shared" si="151"/>
        <v>41</v>
      </c>
      <c r="I1583">
        <f t="shared" si="147"/>
        <v>41</v>
      </c>
      <c r="J1583">
        <f t="shared" si="148"/>
        <v>41</v>
      </c>
      <c r="K1583" s="16">
        <f t="shared" si="149"/>
        <v>1</v>
      </c>
      <c r="L1583">
        <f t="shared" si="150"/>
        <v>0</v>
      </c>
    </row>
    <row r="1584" spans="1:12" x14ac:dyDescent="0.25">
      <c r="A1584" t="s">
        <v>8219</v>
      </c>
      <c r="B1584">
        <v>69</v>
      </c>
      <c r="G1584">
        <f t="shared" si="146"/>
        <v>69</v>
      </c>
      <c r="H1584">
        <f t="shared" si="151"/>
        <v>69</v>
      </c>
      <c r="I1584">
        <f t="shared" si="147"/>
        <v>69</v>
      </c>
      <c r="J1584">
        <f t="shared" si="148"/>
        <v>69</v>
      </c>
      <c r="K1584" s="16">
        <f t="shared" si="149"/>
        <v>1</v>
      </c>
      <c r="L1584">
        <f t="shared" si="150"/>
        <v>0</v>
      </c>
    </row>
    <row r="1585" spans="1:12" x14ac:dyDescent="0.25">
      <c r="A1585" t="s">
        <v>8219</v>
      </c>
      <c r="B1585">
        <v>52</v>
      </c>
      <c r="G1585">
        <f t="shared" si="146"/>
        <v>52</v>
      </c>
      <c r="H1585">
        <f t="shared" si="151"/>
        <v>52</v>
      </c>
      <c r="I1585">
        <f t="shared" si="147"/>
        <v>52</v>
      </c>
      <c r="J1585">
        <f t="shared" si="148"/>
        <v>52</v>
      </c>
      <c r="K1585" s="16">
        <f t="shared" si="149"/>
        <v>1</v>
      </c>
      <c r="L1585">
        <f t="shared" si="150"/>
        <v>0</v>
      </c>
    </row>
    <row r="1586" spans="1:12" x14ac:dyDescent="0.25">
      <c r="A1586" t="s">
        <v>8219</v>
      </c>
      <c r="B1586">
        <v>57</v>
      </c>
      <c r="G1586">
        <f t="shared" si="146"/>
        <v>57</v>
      </c>
      <c r="H1586">
        <f t="shared" si="151"/>
        <v>57</v>
      </c>
      <c r="I1586">
        <f t="shared" si="147"/>
        <v>57</v>
      </c>
      <c r="J1586">
        <f t="shared" si="148"/>
        <v>57</v>
      </c>
      <c r="K1586" s="16">
        <f t="shared" si="149"/>
        <v>1</v>
      </c>
      <c r="L1586">
        <f t="shared" si="150"/>
        <v>0</v>
      </c>
    </row>
    <row r="1587" spans="1:12" x14ac:dyDescent="0.25">
      <c r="A1587" t="s">
        <v>8219</v>
      </c>
      <c r="B1587">
        <v>74</v>
      </c>
      <c r="G1587">
        <f t="shared" si="146"/>
        <v>74</v>
      </c>
      <c r="H1587">
        <f t="shared" si="151"/>
        <v>74</v>
      </c>
      <c r="I1587">
        <f t="shared" si="147"/>
        <v>74</v>
      </c>
      <c r="J1587">
        <f t="shared" si="148"/>
        <v>74</v>
      </c>
      <c r="K1587" s="16">
        <f t="shared" si="149"/>
        <v>1</v>
      </c>
      <c r="L1587">
        <f t="shared" si="150"/>
        <v>0</v>
      </c>
    </row>
    <row r="1588" spans="1:12" x14ac:dyDescent="0.25">
      <c r="A1588" t="s">
        <v>8219</v>
      </c>
      <c r="B1588">
        <v>63</v>
      </c>
      <c r="G1588">
        <f t="shared" si="146"/>
        <v>63</v>
      </c>
      <c r="H1588">
        <f t="shared" si="151"/>
        <v>63</v>
      </c>
      <c r="I1588">
        <f t="shared" si="147"/>
        <v>63</v>
      </c>
      <c r="J1588">
        <f t="shared" si="148"/>
        <v>63</v>
      </c>
      <c r="K1588" s="16">
        <f t="shared" si="149"/>
        <v>1</v>
      </c>
      <c r="L1588">
        <f t="shared" si="150"/>
        <v>0</v>
      </c>
    </row>
    <row r="1589" spans="1:12" x14ac:dyDescent="0.25">
      <c r="A1589" t="s">
        <v>8219</v>
      </c>
      <c r="B1589">
        <v>72</v>
      </c>
      <c r="G1589">
        <f t="shared" si="146"/>
        <v>72</v>
      </c>
      <c r="H1589">
        <f t="shared" si="151"/>
        <v>72</v>
      </c>
      <c r="I1589">
        <f t="shared" si="147"/>
        <v>72</v>
      </c>
      <c r="J1589">
        <f t="shared" si="148"/>
        <v>72</v>
      </c>
      <c r="K1589" s="16">
        <f t="shared" si="149"/>
        <v>1</v>
      </c>
      <c r="L1589">
        <f t="shared" si="150"/>
        <v>0</v>
      </c>
    </row>
    <row r="1590" spans="1:12" x14ac:dyDescent="0.25">
      <c r="A1590" t="s">
        <v>8219</v>
      </c>
      <c r="B1590">
        <v>71</v>
      </c>
      <c r="G1590">
        <f t="shared" si="146"/>
        <v>71</v>
      </c>
      <c r="H1590">
        <f t="shared" si="151"/>
        <v>71</v>
      </c>
      <c r="I1590">
        <f t="shared" si="147"/>
        <v>71</v>
      </c>
      <c r="J1590">
        <f t="shared" si="148"/>
        <v>71</v>
      </c>
      <c r="K1590" s="16">
        <f t="shared" si="149"/>
        <v>1</v>
      </c>
      <c r="L1590">
        <f t="shared" si="150"/>
        <v>0</v>
      </c>
    </row>
    <row r="1591" spans="1:12" x14ac:dyDescent="0.25">
      <c r="A1591" t="s">
        <v>8219</v>
      </c>
      <c r="B1591">
        <v>21</v>
      </c>
      <c r="G1591">
        <f t="shared" si="146"/>
        <v>21</v>
      </c>
      <c r="H1591">
        <f t="shared" si="151"/>
        <v>21</v>
      </c>
      <c r="I1591">
        <f t="shared" si="147"/>
        <v>21</v>
      </c>
      <c r="J1591">
        <f t="shared" si="148"/>
        <v>21</v>
      </c>
      <c r="K1591" s="16">
        <f t="shared" si="149"/>
        <v>1</v>
      </c>
      <c r="L1591">
        <f t="shared" si="150"/>
        <v>0</v>
      </c>
    </row>
    <row r="1592" spans="1:12" x14ac:dyDescent="0.25">
      <c r="A1592" t="s">
        <v>8219</v>
      </c>
      <c r="B1592">
        <v>930</v>
      </c>
      <c r="G1592">
        <f t="shared" si="146"/>
        <v>930</v>
      </c>
      <c r="H1592">
        <f t="shared" si="151"/>
        <v>930</v>
      </c>
      <c r="I1592">
        <f t="shared" si="147"/>
        <v>930</v>
      </c>
      <c r="J1592">
        <f t="shared" si="148"/>
        <v>930</v>
      </c>
      <c r="K1592" s="16">
        <f t="shared" si="149"/>
        <v>1</v>
      </c>
      <c r="L1592">
        <f t="shared" si="150"/>
        <v>0</v>
      </c>
    </row>
    <row r="1593" spans="1:12" x14ac:dyDescent="0.25">
      <c r="A1593" t="s">
        <v>8219</v>
      </c>
      <c r="B1593">
        <v>55</v>
      </c>
      <c r="G1593">
        <f t="shared" si="146"/>
        <v>55</v>
      </c>
      <c r="H1593">
        <f t="shared" si="151"/>
        <v>55</v>
      </c>
      <c r="I1593">
        <f t="shared" si="147"/>
        <v>55</v>
      </c>
      <c r="J1593">
        <f t="shared" si="148"/>
        <v>55</v>
      </c>
      <c r="K1593" s="16">
        <f t="shared" si="149"/>
        <v>1</v>
      </c>
      <c r="L1593">
        <f t="shared" si="150"/>
        <v>0</v>
      </c>
    </row>
    <row r="1594" spans="1:12" x14ac:dyDescent="0.25">
      <c r="A1594" t="s">
        <v>8219</v>
      </c>
      <c r="B1594">
        <v>61</v>
      </c>
      <c r="G1594">
        <f t="shared" si="146"/>
        <v>61</v>
      </c>
      <c r="H1594">
        <f t="shared" si="151"/>
        <v>61</v>
      </c>
      <c r="I1594">
        <f t="shared" si="147"/>
        <v>61</v>
      </c>
      <c r="J1594">
        <f t="shared" si="148"/>
        <v>61</v>
      </c>
      <c r="K1594" s="16">
        <f t="shared" si="149"/>
        <v>1</v>
      </c>
      <c r="L1594">
        <f t="shared" si="150"/>
        <v>0</v>
      </c>
    </row>
    <row r="1595" spans="1:12" x14ac:dyDescent="0.25">
      <c r="A1595" t="s">
        <v>8219</v>
      </c>
      <c r="B1595">
        <v>82</v>
      </c>
      <c r="G1595">
        <f t="shared" si="146"/>
        <v>82</v>
      </c>
      <c r="H1595">
        <f t="shared" si="151"/>
        <v>82</v>
      </c>
      <c r="I1595">
        <f t="shared" si="147"/>
        <v>82</v>
      </c>
      <c r="J1595">
        <f t="shared" si="148"/>
        <v>82</v>
      </c>
      <c r="K1595" s="16">
        <f t="shared" si="149"/>
        <v>1</v>
      </c>
      <c r="L1595">
        <f t="shared" si="150"/>
        <v>0</v>
      </c>
    </row>
    <row r="1596" spans="1:12" x14ac:dyDescent="0.25">
      <c r="A1596" t="s">
        <v>8219</v>
      </c>
      <c r="B1596">
        <v>71</v>
      </c>
      <c r="G1596">
        <f t="shared" si="146"/>
        <v>71</v>
      </c>
      <c r="H1596">
        <f t="shared" si="151"/>
        <v>71</v>
      </c>
      <c r="I1596">
        <f t="shared" si="147"/>
        <v>71</v>
      </c>
      <c r="J1596">
        <f t="shared" si="148"/>
        <v>71</v>
      </c>
      <c r="K1596" s="16">
        <f t="shared" si="149"/>
        <v>1</v>
      </c>
      <c r="L1596">
        <f t="shared" si="150"/>
        <v>0</v>
      </c>
    </row>
    <row r="1597" spans="1:12" x14ac:dyDescent="0.25">
      <c r="A1597" t="s">
        <v>8219</v>
      </c>
      <c r="B1597">
        <v>117</v>
      </c>
      <c r="G1597">
        <f t="shared" si="146"/>
        <v>117</v>
      </c>
      <c r="H1597">
        <f t="shared" si="151"/>
        <v>117</v>
      </c>
      <c r="I1597">
        <f t="shared" si="147"/>
        <v>117</v>
      </c>
      <c r="J1597">
        <f t="shared" si="148"/>
        <v>117</v>
      </c>
      <c r="K1597" s="16">
        <f t="shared" si="149"/>
        <v>1</v>
      </c>
      <c r="L1597">
        <f t="shared" si="150"/>
        <v>0</v>
      </c>
    </row>
    <row r="1598" spans="1:12" x14ac:dyDescent="0.25">
      <c r="A1598" t="s">
        <v>8219</v>
      </c>
      <c r="B1598">
        <v>29</v>
      </c>
      <c r="G1598">
        <f t="shared" si="146"/>
        <v>29</v>
      </c>
      <c r="H1598">
        <f t="shared" si="151"/>
        <v>29</v>
      </c>
      <c r="I1598">
        <f t="shared" si="147"/>
        <v>29</v>
      </c>
      <c r="J1598">
        <f t="shared" si="148"/>
        <v>29</v>
      </c>
      <c r="K1598" s="16">
        <f t="shared" si="149"/>
        <v>1</v>
      </c>
      <c r="L1598">
        <f t="shared" si="150"/>
        <v>0</v>
      </c>
    </row>
    <row r="1599" spans="1:12" x14ac:dyDescent="0.25">
      <c r="A1599" t="s">
        <v>8219</v>
      </c>
      <c r="B1599">
        <v>74</v>
      </c>
      <c r="G1599">
        <f t="shared" si="146"/>
        <v>74</v>
      </c>
      <c r="H1599">
        <f t="shared" si="151"/>
        <v>74</v>
      </c>
      <c r="I1599">
        <f t="shared" si="147"/>
        <v>74</v>
      </c>
      <c r="J1599">
        <f t="shared" si="148"/>
        <v>74</v>
      </c>
      <c r="K1599" s="16">
        <f t="shared" si="149"/>
        <v>1</v>
      </c>
      <c r="L1599">
        <f t="shared" si="150"/>
        <v>0</v>
      </c>
    </row>
    <row r="1600" spans="1:12" x14ac:dyDescent="0.25">
      <c r="A1600" t="s">
        <v>8219</v>
      </c>
      <c r="B1600">
        <v>23</v>
      </c>
      <c r="G1600">
        <f t="shared" si="146"/>
        <v>23</v>
      </c>
      <c r="H1600">
        <f t="shared" si="151"/>
        <v>23</v>
      </c>
      <c r="I1600">
        <f t="shared" si="147"/>
        <v>23</v>
      </c>
      <c r="J1600">
        <f t="shared" si="148"/>
        <v>23</v>
      </c>
      <c r="K1600" s="16">
        <f t="shared" si="149"/>
        <v>1</v>
      </c>
      <c r="L1600">
        <f t="shared" si="150"/>
        <v>0</v>
      </c>
    </row>
    <row r="1601" spans="1:12" x14ac:dyDescent="0.25">
      <c r="A1601" t="s">
        <v>8219</v>
      </c>
      <c r="B1601">
        <v>60</v>
      </c>
      <c r="G1601">
        <f t="shared" si="146"/>
        <v>60</v>
      </c>
      <c r="H1601">
        <f t="shared" si="151"/>
        <v>60</v>
      </c>
      <c r="I1601">
        <f t="shared" si="147"/>
        <v>60</v>
      </c>
      <c r="J1601">
        <f t="shared" si="148"/>
        <v>60</v>
      </c>
      <c r="K1601" s="16">
        <f t="shared" si="149"/>
        <v>1</v>
      </c>
      <c r="L1601">
        <f t="shared" si="150"/>
        <v>0</v>
      </c>
    </row>
    <row r="1602" spans="1:12" x14ac:dyDescent="0.25">
      <c r="A1602" t="s">
        <v>8219</v>
      </c>
      <c r="B1602">
        <v>55</v>
      </c>
      <c r="G1602">
        <f t="shared" si="146"/>
        <v>55</v>
      </c>
      <c r="H1602">
        <f t="shared" si="151"/>
        <v>55</v>
      </c>
      <c r="I1602">
        <f t="shared" si="147"/>
        <v>55</v>
      </c>
      <c r="J1602">
        <f t="shared" si="148"/>
        <v>55</v>
      </c>
      <c r="K1602" s="16">
        <f t="shared" si="149"/>
        <v>1</v>
      </c>
      <c r="L1602">
        <f t="shared" si="150"/>
        <v>0</v>
      </c>
    </row>
    <row r="1603" spans="1:12" x14ac:dyDescent="0.25">
      <c r="A1603" t="s">
        <v>8219</v>
      </c>
      <c r="B1603">
        <v>51</v>
      </c>
      <c r="G1603">
        <f t="shared" ref="G1603:G1666" si="152">AVERAGE(B1603,E1603)</f>
        <v>51</v>
      </c>
      <c r="H1603">
        <f t="shared" si="151"/>
        <v>51</v>
      </c>
      <c r="I1603">
        <f t="shared" ref="I1603:I1666" si="153">MIN(B1603,E1603)</f>
        <v>51</v>
      </c>
      <c r="J1603">
        <f t="shared" ref="J1603:J1666" si="154">MAX(B1603,E1603)</f>
        <v>51</v>
      </c>
      <c r="K1603" s="16">
        <f t="shared" ref="K1603:K1666" si="155">(B1603-E1603)/(B1603+E1603)</f>
        <v>1</v>
      </c>
      <c r="L1603">
        <f t="shared" ref="L1603:L1666" si="156">_xlfn.STDEV.P(B1603,E1603)</f>
        <v>0</v>
      </c>
    </row>
    <row r="1604" spans="1:12" x14ac:dyDescent="0.25">
      <c r="A1604" t="s">
        <v>8219</v>
      </c>
      <c r="B1604">
        <v>78</v>
      </c>
      <c r="G1604">
        <f t="shared" si="152"/>
        <v>78</v>
      </c>
      <c r="H1604">
        <f t="shared" si="151"/>
        <v>78</v>
      </c>
      <c r="I1604">
        <f t="shared" si="153"/>
        <v>78</v>
      </c>
      <c r="J1604">
        <f t="shared" si="154"/>
        <v>78</v>
      </c>
      <c r="K1604" s="16">
        <f t="shared" si="155"/>
        <v>1</v>
      </c>
      <c r="L1604">
        <f t="shared" si="156"/>
        <v>0</v>
      </c>
    </row>
    <row r="1605" spans="1:12" x14ac:dyDescent="0.25">
      <c r="A1605" t="s">
        <v>8219</v>
      </c>
      <c r="B1605">
        <v>62</v>
      </c>
      <c r="G1605">
        <f t="shared" si="152"/>
        <v>62</v>
      </c>
      <c r="H1605">
        <f t="shared" si="151"/>
        <v>62</v>
      </c>
      <c r="I1605">
        <f t="shared" si="153"/>
        <v>62</v>
      </c>
      <c r="J1605">
        <f t="shared" si="154"/>
        <v>62</v>
      </c>
      <c r="K1605" s="16">
        <f t="shared" si="155"/>
        <v>1</v>
      </c>
      <c r="L1605">
        <f t="shared" si="156"/>
        <v>0</v>
      </c>
    </row>
    <row r="1606" spans="1:12" x14ac:dyDescent="0.25">
      <c r="A1606" t="s">
        <v>8219</v>
      </c>
      <c r="B1606">
        <v>45</v>
      </c>
      <c r="G1606">
        <f t="shared" si="152"/>
        <v>45</v>
      </c>
      <c r="H1606">
        <f t="shared" si="151"/>
        <v>45</v>
      </c>
      <c r="I1606">
        <f t="shared" si="153"/>
        <v>45</v>
      </c>
      <c r="J1606">
        <f t="shared" si="154"/>
        <v>45</v>
      </c>
      <c r="K1606" s="16">
        <f t="shared" si="155"/>
        <v>1</v>
      </c>
      <c r="L1606">
        <f t="shared" si="156"/>
        <v>0</v>
      </c>
    </row>
    <row r="1607" spans="1:12" x14ac:dyDescent="0.25">
      <c r="A1607" t="s">
        <v>8219</v>
      </c>
      <c r="B1607">
        <v>15</v>
      </c>
      <c r="G1607">
        <f t="shared" si="152"/>
        <v>15</v>
      </c>
      <c r="H1607">
        <f t="shared" si="151"/>
        <v>15</v>
      </c>
      <c r="I1607">
        <f t="shared" si="153"/>
        <v>15</v>
      </c>
      <c r="J1607">
        <f t="shared" si="154"/>
        <v>15</v>
      </c>
      <c r="K1607" s="16">
        <f t="shared" si="155"/>
        <v>1</v>
      </c>
      <c r="L1607">
        <f t="shared" si="156"/>
        <v>0</v>
      </c>
    </row>
    <row r="1608" spans="1:12" x14ac:dyDescent="0.25">
      <c r="A1608" t="s">
        <v>8219</v>
      </c>
      <c r="B1608">
        <v>151</v>
      </c>
      <c r="G1608">
        <f t="shared" si="152"/>
        <v>151</v>
      </c>
      <c r="H1608">
        <f t="shared" si="151"/>
        <v>151</v>
      </c>
      <c r="I1608">
        <f t="shared" si="153"/>
        <v>151</v>
      </c>
      <c r="J1608">
        <f t="shared" si="154"/>
        <v>151</v>
      </c>
      <c r="K1608" s="16">
        <f t="shared" si="155"/>
        <v>1</v>
      </c>
      <c r="L1608">
        <f t="shared" si="156"/>
        <v>0</v>
      </c>
    </row>
    <row r="1609" spans="1:12" x14ac:dyDescent="0.25">
      <c r="A1609" t="s">
        <v>8219</v>
      </c>
      <c r="B1609">
        <v>68</v>
      </c>
      <c r="G1609">
        <f t="shared" si="152"/>
        <v>68</v>
      </c>
      <c r="H1609">
        <f t="shared" si="151"/>
        <v>68</v>
      </c>
      <c r="I1609">
        <f t="shared" si="153"/>
        <v>68</v>
      </c>
      <c r="J1609">
        <f t="shared" si="154"/>
        <v>68</v>
      </c>
      <c r="K1609" s="16">
        <f t="shared" si="155"/>
        <v>1</v>
      </c>
      <c r="L1609">
        <f t="shared" si="156"/>
        <v>0</v>
      </c>
    </row>
    <row r="1610" spans="1:12" x14ac:dyDescent="0.25">
      <c r="A1610" t="s">
        <v>8219</v>
      </c>
      <c r="B1610">
        <v>46</v>
      </c>
      <c r="G1610">
        <f t="shared" si="152"/>
        <v>46</v>
      </c>
      <c r="H1610">
        <f t="shared" si="151"/>
        <v>46</v>
      </c>
      <c r="I1610">
        <f t="shared" si="153"/>
        <v>46</v>
      </c>
      <c r="J1610">
        <f t="shared" si="154"/>
        <v>46</v>
      </c>
      <c r="K1610" s="16">
        <f t="shared" si="155"/>
        <v>1</v>
      </c>
      <c r="L1610">
        <f t="shared" si="156"/>
        <v>0</v>
      </c>
    </row>
    <row r="1611" spans="1:12" x14ac:dyDescent="0.25">
      <c r="A1611" t="s">
        <v>8219</v>
      </c>
      <c r="B1611">
        <v>24</v>
      </c>
      <c r="G1611">
        <f t="shared" si="152"/>
        <v>24</v>
      </c>
      <c r="H1611">
        <f t="shared" si="151"/>
        <v>24</v>
      </c>
      <c r="I1611">
        <f t="shared" si="153"/>
        <v>24</v>
      </c>
      <c r="J1611">
        <f t="shared" si="154"/>
        <v>24</v>
      </c>
      <c r="K1611" s="16">
        <f t="shared" si="155"/>
        <v>1</v>
      </c>
      <c r="L1611">
        <f t="shared" si="156"/>
        <v>0</v>
      </c>
    </row>
    <row r="1612" spans="1:12" x14ac:dyDescent="0.25">
      <c r="A1612" t="s">
        <v>8219</v>
      </c>
      <c r="B1612">
        <v>70</v>
      </c>
      <c r="G1612">
        <f t="shared" si="152"/>
        <v>70</v>
      </c>
      <c r="H1612">
        <f t="shared" si="151"/>
        <v>70</v>
      </c>
      <c r="I1612">
        <f t="shared" si="153"/>
        <v>70</v>
      </c>
      <c r="J1612">
        <f t="shared" si="154"/>
        <v>70</v>
      </c>
      <c r="K1612" s="16">
        <f t="shared" si="155"/>
        <v>1</v>
      </c>
      <c r="L1612">
        <f t="shared" si="156"/>
        <v>0</v>
      </c>
    </row>
    <row r="1613" spans="1:12" x14ac:dyDescent="0.25">
      <c r="A1613" t="s">
        <v>8219</v>
      </c>
      <c r="B1613">
        <v>244</v>
      </c>
      <c r="G1613">
        <f t="shared" si="152"/>
        <v>244</v>
      </c>
      <c r="H1613">
        <f t="shared" si="151"/>
        <v>244</v>
      </c>
      <c r="I1613">
        <f t="shared" si="153"/>
        <v>244</v>
      </c>
      <c r="J1613">
        <f t="shared" si="154"/>
        <v>244</v>
      </c>
      <c r="K1613" s="16">
        <f t="shared" si="155"/>
        <v>1</v>
      </c>
      <c r="L1613">
        <f t="shared" si="156"/>
        <v>0</v>
      </c>
    </row>
    <row r="1614" spans="1:12" x14ac:dyDescent="0.25">
      <c r="A1614" t="s">
        <v>8219</v>
      </c>
      <c r="B1614">
        <v>82</v>
      </c>
      <c r="G1614">
        <f t="shared" si="152"/>
        <v>82</v>
      </c>
      <c r="H1614">
        <f t="shared" si="151"/>
        <v>82</v>
      </c>
      <c r="I1614">
        <f t="shared" si="153"/>
        <v>82</v>
      </c>
      <c r="J1614">
        <f t="shared" si="154"/>
        <v>82</v>
      </c>
      <c r="K1614" s="16">
        <f t="shared" si="155"/>
        <v>1</v>
      </c>
      <c r="L1614">
        <f t="shared" si="156"/>
        <v>0</v>
      </c>
    </row>
    <row r="1615" spans="1:12" x14ac:dyDescent="0.25">
      <c r="A1615" t="s">
        <v>8219</v>
      </c>
      <c r="B1615">
        <v>226</v>
      </c>
      <c r="G1615">
        <f t="shared" si="152"/>
        <v>226</v>
      </c>
      <c r="H1615">
        <f t="shared" si="151"/>
        <v>226</v>
      </c>
      <c r="I1615">
        <f t="shared" si="153"/>
        <v>226</v>
      </c>
      <c r="J1615">
        <f t="shared" si="154"/>
        <v>226</v>
      </c>
      <c r="K1615" s="16">
        <f t="shared" si="155"/>
        <v>1</v>
      </c>
      <c r="L1615">
        <f t="shared" si="156"/>
        <v>0</v>
      </c>
    </row>
    <row r="1616" spans="1:12" x14ac:dyDescent="0.25">
      <c r="A1616" t="s">
        <v>8219</v>
      </c>
      <c r="B1616">
        <v>60</v>
      </c>
      <c r="G1616">
        <f t="shared" si="152"/>
        <v>60</v>
      </c>
      <c r="H1616">
        <f t="shared" si="151"/>
        <v>60</v>
      </c>
      <c r="I1616">
        <f t="shared" si="153"/>
        <v>60</v>
      </c>
      <c r="J1616">
        <f t="shared" si="154"/>
        <v>60</v>
      </c>
      <c r="K1616" s="16">
        <f t="shared" si="155"/>
        <v>1</v>
      </c>
      <c r="L1616">
        <f t="shared" si="156"/>
        <v>0</v>
      </c>
    </row>
    <row r="1617" spans="1:12" x14ac:dyDescent="0.25">
      <c r="A1617" t="s">
        <v>8219</v>
      </c>
      <c r="B1617">
        <v>322</v>
      </c>
      <c r="G1617">
        <f t="shared" si="152"/>
        <v>322</v>
      </c>
      <c r="H1617">
        <f t="shared" si="151"/>
        <v>322</v>
      </c>
      <c r="I1617">
        <f t="shared" si="153"/>
        <v>322</v>
      </c>
      <c r="J1617">
        <f t="shared" si="154"/>
        <v>322</v>
      </c>
      <c r="K1617" s="16">
        <f t="shared" si="155"/>
        <v>1</v>
      </c>
      <c r="L1617">
        <f t="shared" si="156"/>
        <v>0</v>
      </c>
    </row>
    <row r="1618" spans="1:12" x14ac:dyDescent="0.25">
      <c r="A1618" t="s">
        <v>8219</v>
      </c>
      <c r="B1618">
        <v>94</v>
      </c>
      <c r="G1618">
        <f t="shared" si="152"/>
        <v>94</v>
      </c>
      <c r="H1618">
        <f t="shared" si="151"/>
        <v>94</v>
      </c>
      <c r="I1618">
        <f t="shared" si="153"/>
        <v>94</v>
      </c>
      <c r="J1618">
        <f t="shared" si="154"/>
        <v>94</v>
      </c>
      <c r="K1618" s="16">
        <f t="shared" si="155"/>
        <v>1</v>
      </c>
      <c r="L1618">
        <f t="shared" si="156"/>
        <v>0</v>
      </c>
    </row>
    <row r="1619" spans="1:12" x14ac:dyDescent="0.25">
      <c r="A1619" t="s">
        <v>8219</v>
      </c>
      <c r="B1619">
        <v>47</v>
      </c>
      <c r="G1619">
        <f t="shared" si="152"/>
        <v>47</v>
      </c>
      <c r="H1619">
        <f t="shared" ref="H1619:H1682" si="157">MEDIAN(B1619,E1619)</f>
        <v>47</v>
      </c>
      <c r="I1619">
        <f t="shared" si="153"/>
        <v>47</v>
      </c>
      <c r="J1619">
        <f t="shared" si="154"/>
        <v>47</v>
      </c>
      <c r="K1619" s="16">
        <f t="shared" si="155"/>
        <v>1</v>
      </c>
      <c r="L1619">
        <f t="shared" si="156"/>
        <v>0</v>
      </c>
    </row>
    <row r="1620" spans="1:12" x14ac:dyDescent="0.25">
      <c r="A1620" t="s">
        <v>8219</v>
      </c>
      <c r="B1620">
        <v>115</v>
      </c>
      <c r="G1620">
        <f t="shared" si="152"/>
        <v>115</v>
      </c>
      <c r="H1620">
        <f t="shared" si="157"/>
        <v>115</v>
      </c>
      <c r="I1620">
        <f t="shared" si="153"/>
        <v>115</v>
      </c>
      <c r="J1620">
        <f t="shared" si="154"/>
        <v>115</v>
      </c>
      <c r="K1620" s="16">
        <f t="shared" si="155"/>
        <v>1</v>
      </c>
      <c r="L1620">
        <f t="shared" si="156"/>
        <v>0</v>
      </c>
    </row>
    <row r="1621" spans="1:12" x14ac:dyDescent="0.25">
      <c r="A1621" t="s">
        <v>8219</v>
      </c>
      <c r="B1621">
        <v>134</v>
      </c>
      <c r="G1621">
        <f t="shared" si="152"/>
        <v>134</v>
      </c>
      <c r="H1621">
        <f t="shared" si="157"/>
        <v>134</v>
      </c>
      <c r="I1621">
        <f t="shared" si="153"/>
        <v>134</v>
      </c>
      <c r="J1621">
        <f t="shared" si="154"/>
        <v>134</v>
      </c>
      <c r="K1621" s="16">
        <f t="shared" si="155"/>
        <v>1</v>
      </c>
      <c r="L1621">
        <f t="shared" si="156"/>
        <v>0</v>
      </c>
    </row>
    <row r="1622" spans="1:12" x14ac:dyDescent="0.25">
      <c r="A1622" t="s">
        <v>8219</v>
      </c>
      <c r="B1622">
        <v>35</v>
      </c>
      <c r="G1622">
        <f t="shared" si="152"/>
        <v>35</v>
      </c>
      <c r="H1622">
        <f t="shared" si="157"/>
        <v>35</v>
      </c>
      <c r="I1622">
        <f t="shared" si="153"/>
        <v>35</v>
      </c>
      <c r="J1622">
        <f t="shared" si="154"/>
        <v>35</v>
      </c>
      <c r="K1622" s="16">
        <f t="shared" si="155"/>
        <v>1</v>
      </c>
      <c r="L1622">
        <f t="shared" si="156"/>
        <v>0</v>
      </c>
    </row>
    <row r="1623" spans="1:12" x14ac:dyDescent="0.25">
      <c r="A1623" t="s">
        <v>8219</v>
      </c>
      <c r="B1623">
        <v>104</v>
      </c>
      <c r="G1623">
        <f t="shared" si="152"/>
        <v>104</v>
      </c>
      <c r="H1623">
        <f t="shared" si="157"/>
        <v>104</v>
      </c>
      <c r="I1623">
        <f t="shared" si="153"/>
        <v>104</v>
      </c>
      <c r="J1623">
        <f t="shared" si="154"/>
        <v>104</v>
      </c>
      <c r="K1623" s="16">
        <f t="shared" si="155"/>
        <v>1</v>
      </c>
      <c r="L1623">
        <f t="shared" si="156"/>
        <v>0</v>
      </c>
    </row>
    <row r="1624" spans="1:12" x14ac:dyDescent="0.25">
      <c r="A1624" t="s">
        <v>8219</v>
      </c>
      <c r="B1624">
        <v>184</v>
      </c>
      <c r="G1624">
        <f t="shared" si="152"/>
        <v>184</v>
      </c>
      <c r="H1624">
        <f t="shared" si="157"/>
        <v>184</v>
      </c>
      <c r="I1624">
        <f t="shared" si="153"/>
        <v>184</v>
      </c>
      <c r="J1624">
        <f t="shared" si="154"/>
        <v>184</v>
      </c>
      <c r="K1624" s="16">
        <f t="shared" si="155"/>
        <v>1</v>
      </c>
      <c r="L1624">
        <f t="shared" si="156"/>
        <v>0</v>
      </c>
    </row>
    <row r="1625" spans="1:12" x14ac:dyDescent="0.25">
      <c r="A1625" t="s">
        <v>8219</v>
      </c>
      <c r="B1625">
        <v>119</v>
      </c>
      <c r="G1625">
        <f t="shared" si="152"/>
        <v>119</v>
      </c>
      <c r="H1625">
        <f t="shared" si="157"/>
        <v>119</v>
      </c>
      <c r="I1625">
        <f t="shared" si="153"/>
        <v>119</v>
      </c>
      <c r="J1625">
        <f t="shared" si="154"/>
        <v>119</v>
      </c>
      <c r="K1625" s="16">
        <f t="shared" si="155"/>
        <v>1</v>
      </c>
      <c r="L1625">
        <f t="shared" si="156"/>
        <v>0</v>
      </c>
    </row>
    <row r="1626" spans="1:12" x14ac:dyDescent="0.25">
      <c r="A1626" t="s">
        <v>8219</v>
      </c>
      <c r="B1626">
        <v>59</v>
      </c>
      <c r="G1626">
        <f t="shared" si="152"/>
        <v>59</v>
      </c>
      <c r="H1626">
        <f t="shared" si="157"/>
        <v>59</v>
      </c>
      <c r="I1626">
        <f t="shared" si="153"/>
        <v>59</v>
      </c>
      <c r="J1626">
        <f t="shared" si="154"/>
        <v>59</v>
      </c>
      <c r="K1626" s="16">
        <f t="shared" si="155"/>
        <v>1</v>
      </c>
      <c r="L1626">
        <f t="shared" si="156"/>
        <v>0</v>
      </c>
    </row>
    <row r="1627" spans="1:12" x14ac:dyDescent="0.25">
      <c r="A1627" t="s">
        <v>8219</v>
      </c>
      <c r="B1627">
        <v>113</v>
      </c>
      <c r="G1627">
        <f t="shared" si="152"/>
        <v>113</v>
      </c>
      <c r="H1627">
        <f t="shared" si="157"/>
        <v>113</v>
      </c>
      <c r="I1627">
        <f t="shared" si="153"/>
        <v>113</v>
      </c>
      <c r="J1627">
        <f t="shared" si="154"/>
        <v>113</v>
      </c>
      <c r="K1627" s="16">
        <f t="shared" si="155"/>
        <v>1</v>
      </c>
      <c r="L1627">
        <f t="shared" si="156"/>
        <v>0</v>
      </c>
    </row>
    <row r="1628" spans="1:12" x14ac:dyDescent="0.25">
      <c r="A1628" t="s">
        <v>8219</v>
      </c>
      <c r="B1628">
        <v>84</v>
      </c>
      <c r="G1628">
        <f t="shared" si="152"/>
        <v>84</v>
      </c>
      <c r="H1628">
        <f t="shared" si="157"/>
        <v>84</v>
      </c>
      <c r="I1628">
        <f t="shared" si="153"/>
        <v>84</v>
      </c>
      <c r="J1628">
        <f t="shared" si="154"/>
        <v>84</v>
      </c>
      <c r="K1628" s="16">
        <f t="shared" si="155"/>
        <v>1</v>
      </c>
      <c r="L1628">
        <f t="shared" si="156"/>
        <v>0</v>
      </c>
    </row>
    <row r="1629" spans="1:12" x14ac:dyDescent="0.25">
      <c r="A1629" t="s">
        <v>8219</v>
      </c>
      <c r="B1629">
        <v>74</v>
      </c>
      <c r="G1629">
        <f t="shared" si="152"/>
        <v>74</v>
      </c>
      <c r="H1629">
        <f t="shared" si="157"/>
        <v>74</v>
      </c>
      <c r="I1629">
        <f t="shared" si="153"/>
        <v>74</v>
      </c>
      <c r="J1629">
        <f t="shared" si="154"/>
        <v>74</v>
      </c>
      <c r="K1629" s="16">
        <f t="shared" si="155"/>
        <v>1</v>
      </c>
      <c r="L1629">
        <f t="shared" si="156"/>
        <v>0</v>
      </c>
    </row>
    <row r="1630" spans="1:12" x14ac:dyDescent="0.25">
      <c r="A1630" t="s">
        <v>8219</v>
      </c>
      <c r="B1630">
        <v>216</v>
      </c>
      <c r="G1630">
        <f t="shared" si="152"/>
        <v>216</v>
      </c>
      <c r="H1630">
        <f t="shared" si="157"/>
        <v>216</v>
      </c>
      <c r="I1630">
        <f t="shared" si="153"/>
        <v>216</v>
      </c>
      <c r="J1630">
        <f t="shared" si="154"/>
        <v>216</v>
      </c>
      <c r="K1630" s="16">
        <f t="shared" si="155"/>
        <v>1</v>
      </c>
      <c r="L1630">
        <f t="shared" si="156"/>
        <v>0</v>
      </c>
    </row>
    <row r="1631" spans="1:12" x14ac:dyDescent="0.25">
      <c r="A1631" t="s">
        <v>8219</v>
      </c>
      <c r="B1631">
        <v>39</v>
      </c>
      <c r="G1631">
        <f t="shared" si="152"/>
        <v>39</v>
      </c>
      <c r="H1631">
        <f t="shared" si="157"/>
        <v>39</v>
      </c>
      <c r="I1631">
        <f t="shared" si="153"/>
        <v>39</v>
      </c>
      <c r="J1631">
        <f t="shared" si="154"/>
        <v>39</v>
      </c>
      <c r="K1631" s="16">
        <f t="shared" si="155"/>
        <v>1</v>
      </c>
      <c r="L1631">
        <f t="shared" si="156"/>
        <v>0</v>
      </c>
    </row>
    <row r="1632" spans="1:12" x14ac:dyDescent="0.25">
      <c r="A1632" t="s">
        <v>8219</v>
      </c>
      <c r="B1632">
        <v>21</v>
      </c>
      <c r="G1632">
        <f t="shared" si="152"/>
        <v>21</v>
      </c>
      <c r="H1632">
        <f t="shared" si="157"/>
        <v>21</v>
      </c>
      <c r="I1632">
        <f t="shared" si="153"/>
        <v>21</v>
      </c>
      <c r="J1632">
        <f t="shared" si="154"/>
        <v>21</v>
      </c>
      <c r="K1632" s="16">
        <f t="shared" si="155"/>
        <v>1</v>
      </c>
      <c r="L1632">
        <f t="shared" si="156"/>
        <v>0</v>
      </c>
    </row>
    <row r="1633" spans="1:12" x14ac:dyDescent="0.25">
      <c r="A1633" t="s">
        <v>8219</v>
      </c>
      <c r="B1633">
        <v>30</v>
      </c>
      <c r="G1633">
        <f t="shared" si="152"/>
        <v>30</v>
      </c>
      <c r="H1633">
        <f t="shared" si="157"/>
        <v>30</v>
      </c>
      <c r="I1633">
        <f t="shared" si="153"/>
        <v>30</v>
      </c>
      <c r="J1633">
        <f t="shared" si="154"/>
        <v>30</v>
      </c>
      <c r="K1633" s="16">
        <f t="shared" si="155"/>
        <v>1</v>
      </c>
      <c r="L1633">
        <f t="shared" si="156"/>
        <v>0</v>
      </c>
    </row>
    <row r="1634" spans="1:12" x14ac:dyDescent="0.25">
      <c r="A1634" t="s">
        <v>8219</v>
      </c>
      <c r="B1634">
        <v>37</v>
      </c>
      <c r="G1634">
        <f t="shared" si="152"/>
        <v>37</v>
      </c>
      <c r="H1634">
        <f t="shared" si="157"/>
        <v>37</v>
      </c>
      <c r="I1634">
        <f t="shared" si="153"/>
        <v>37</v>
      </c>
      <c r="J1634">
        <f t="shared" si="154"/>
        <v>37</v>
      </c>
      <c r="K1634" s="16">
        <f t="shared" si="155"/>
        <v>1</v>
      </c>
      <c r="L1634">
        <f t="shared" si="156"/>
        <v>0</v>
      </c>
    </row>
    <row r="1635" spans="1:12" x14ac:dyDescent="0.25">
      <c r="A1635" t="s">
        <v>8219</v>
      </c>
      <c r="B1635">
        <v>202</v>
      </c>
      <c r="G1635">
        <f t="shared" si="152"/>
        <v>202</v>
      </c>
      <c r="H1635">
        <f t="shared" si="157"/>
        <v>202</v>
      </c>
      <c r="I1635">
        <f t="shared" si="153"/>
        <v>202</v>
      </c>
      <c r="J1635">
        <f t="shared" si="154"/>
        <v>202</v>
      </c>
      <c r="K1635" s="16">
        <f t="shared" si="155"/>
        <v>1</v>
      </c>
      <c r="L1635">
        <f t="shared" si="156"/>
        <v>0</v>
      </c>
    </row>
    <row r="1636" spans="1:12" x14ac:dyDescent="0.25">
      <c r="A1636" t="s">
        <v>8219</v>
      </c>
      <c r="B1636">
        <v>37</v>
      </c>
      <c r="G1636">
        <f t="shared" si="152"/>
        <v>37</v>
      </c>
      <c r="H1636">
        <f t="shared" si="157"/>
        <v>37</v>
      </c>
      <c r="I1636">
        <f t="shared" si="153"/>
        <v>37</v>
      </c>
      <c r="J1636">
        <f t="shared" si="154"/>
        <v>37</v>
      </c>
      <c r="K1636" s="16">
        <f t="shared" si="155"/>
        <v>1</v>
      </c>
      <c r="L1636">
        <f t="shared" si="156"/>
        <v>0</v>
      </c>
    </row>
    <row r="1637" spans="1:12" x14ac:dyDescent="0.25">
      <c r="A1637" t="s">
        <v>8219</v>
      </c>
      <c r="B1637">
        <v>28</v>
      </c>
      <c r="G1637">
        <f t="shared" si="152"/>
        <v>28</v>
      </c>
      <c r="H1637">
        <f t="shared" si="157"/>
        <v>28</v>
      </c>
      <c r="I1637">
        <f t="shared" si="153"/>
        <v>28</v>
      </c>
      <c r="J1637">
        <f t="shared" si="154"/>
        <v>28</v>
      </c>
      <c r="K1637" s="16">
        <f t="shared" si="155"/>
        <v>1</v>
      </c>
      <c r="L1637">
        <f t="shared" si="156"/>
        <v>0</v>
      </c>
    </row>
    <row r="1638" spans="1:12" x14ac:dyDescent="0.25">
      <c r="A1638" t="s">
        <v>8219</v>
      </c>
      <c r="B1638">
        <v>26</v>
      </c>
      <c r="G1638">
        <f t="shared" si="152"/>
        <v>26</v>
      </c>
      <c r="H1638">
        <f t="shared" si="157"/>
        <v>26</v>
      </c>
      <c r="I1638">
        <f t="shared" si="153"/>
        <v>26</v>
      </c>
      <c r="J1638">
        <f t="shared" si="154"/>
        <v>26</v>
      </c>
      <c r="K1638" s="16">
        <f t="shared" si="155"/>
        <v>1</v>
      </c>
      <c r="L1638">
        <f t="shared" si="156"/>
        <v>0</v>
      </c>
    </row>
    <row r="1639" spans="1:12" x14ac:dyDescent="0.25">
      <c r="A1639" t="s">
        <v>8219</v>
      </c>
      <c r="B1639">
        <v>61</v>
      </c>
      <c r="G1639">
        <f t="shared" si="152"/>
        <v>61</v>
      </c>
      <c r="H1639">
        <f t="shared" si="157"/>
        <v>61</v>
      </c>
      <c r="I1639">
        <f t="shared" si="153"/>
        <v>61</v>
      </c>
      <c r="J1639">
        <f t="shared" si="154"/>
        <v>61</v>
      </c>
      <c r="K1639" s="16">
        <f t="shared" si="155"/>
        <v>1</v>
      </c>
      <c r="L1639">
        <f t="shared" si="156"/>
        <v>0</v>
      </c>
    </row>
    <row r="1640" spans="1:12" x14ac:dyDescent="0.25">
      <c r="A1640" t="s">
        <v>8219</v>
      </c>
      <c r="B1640">
        <v>115</v>
      </c>
      <c r="G1640">
        <f t="shared" si="152"/>
        <v>115</v>
      </c>
      <c r="H1640">
        <f t="shared" si="157"/>
        <v>115</v>
      </c>
      <c r="I1640">
        <f t="shared" si="153"/>
        <v>115</v>
      </c>
      <c r="J1640">
        <f t="shared" si="154"/>
        <v>115</v>
      </c>
      <c r="K1640" s="16">
        <f t="shared" si="155"/>
        <v>1</v>
      </c>
      <c r="L1640">
        <f t="shared" si="156"/>
        <v>0</v>
      </c>
    </row>
    <row r="1641" spans="1:12" x14ac:dyDescent="0.25">
      <c r="A1641" t="s">
        <v>8219</v>
      </c>
      <c r="B1641">
        <v>181</v>
      </c>
      <c r="G1641">
        <f t="shared" si="152"/>
        <v>181</v>
      </c>
      <c r="H1641">
        <f t="shared" si="157"/>
        <v>181</v>
      </c>
      <c r="I1641">
        <f t="shared" si="153"/>
        <v>181</v>
      </c>
      <c r="J1641">
        <f t="shared" si="154"/>
        <v>181</v>
      </c>
      <c r="K1641" s="16">
        <f t="shared" si="155"/>
        <v>1</v>
      </c>
      <c r="L1641">
        <f t="shared" si="156"/>
        <v>0</v>
      </c>
    </row>
    <row r="1642" spans="1:12" x14ac:dyDescent="0.25">
      <c r="A1642" t="s">
        <v>8219</v>
      </c>
      <c r="B1642">
        <v>110</v>
      </c>
      <c r="G1642">
        <f t="shared" si="152"/>
        <v>110</v>
      </c>
      <c r="H1642">
        <f t="shared" si="157"/>
        <v>110</v>
      </c>
      <c r="I1642">
        <f t="shared" si="153"/>
        <v>110</v>
      </c>
      <c r="J1642">
        <f t="shared" si="154"/>
        <v>110</v>
      </c>
      <c r="K1642" s="16">
        <f t="shared" si="155"/>
        <v>1</v>
      </c>
      <c r="L1642">
        <f t="shared" si="156"/>
        <v>0</v>
      </c>
    </row>
    <row r="1643" spans="1:12" x14ac:dyDescent="0.25">
      <c r="A1643" t="s">
        <v>8219</v>
      </c>
      <c r="B1643">
        <v>269</v>
      </c>
      <c r="G1643">
        <f t="shared" si="152"/>
        <v>269</v>
      </c>
      <c r="H1643">
        <f t="shared" si="157"/>
        <v>269</v>
      </c>
      <c r="I1643">
        <f t="shared" si="153"/>
        <v>269</v>
      </c>
      <c r="J1643">
        <f t="shared" si="154"/>
        <v>269</v>
      </c>
      <c r="K1643" s="16">
        <f t="shared" si="155"/>
        <v>1</v>
      </c>
      <c r="L1643">
        <f t="shared" si="156"/>
        <v>0</v>
      </c>
    </row>
    <row r="1644" spans="1:12" x14ac:dyDescent="0.25">
      <c r="A1644" t="s">
        <v>8219</v>
      </c>
      <c r="B1644">
        <v>79</v>
      </c>
      <c r="G1644">
        <f t="shared" si="152"/>
        <v>79</v>
      </c>
      <c r="H1644">
        <f t="shared" si="157"/>
        <v>79</v>
      </c>
      <c r="I1644">
        <f t="shared" si="153"/>
        <v>79</v>
      </c>
      <c r="J1644">
        <f t="shared" si="154"/>
        <v>79</v>
      </c>
      <c r="K1644" s="16">
        <f t="shared" si="155"/>
        <v>1</v>
      </c>
      <c r="L1644">
        <f t="shared" si="156"/>
        <v>0</v>
      </c>
    </row>
    <row r="1645" spans="1:12" x14ac:dyDescent="0.25">
      <c r="A1645" t="s">
        <v>8219</v>
      </c>
      <c r="B1645">
        <v>104</v>
      </c>
      <c r="G1645">
        <f t="shared" si="152"/>
        <v>104</v>
      </c>
      <c r="H1645">
        <f t="shared" si="157"/>
        <v>104</v>
      </c>
      <c r="I1645">
        <f t="shared" si="153"/>
        <v>104</v>
      </c>
      <c r="J1645">
        <f t="shared" si="154"/>
        <v>104</v>
      </c>
      <c r="K1645" s="16">
        <f t="shared" si="155"/>
        <v>1</v>
      </c>
      <c r="L1645">
        <f t="shared" si="156"/>
        <v>0</v>
      </c>
    </row>
    <row r="1646" spans="1:12" x14ac:dyDescent="0.25">
      <c r="A1646" t="s">
        <v>8219</v>
      </c>
      <c r="B1646">
        <v>34</v>
      </c>
      <c r="G1646">
        <f t="shared" si="152"/>
        <v>34</v>
      </c>
      <c r="H1646">
        <f t="shared" si="157"/>
        <v>34</v>
      </c>
      <c r="I1646">
        <f t="shared" si="153"/>
        <v>34</v>
      </c>
      <c r="J1646">
        <f t="shared" si="154"/>
        <v>34</v>
      </c>
      <c r="K1646" s="16">
        <f t="shared" si="155"/>
        <v>1</v>
      </c>
      <c r="L1646">
        <f t="shared" si="156"/>
        <v>0</v>
      </c>
    </row>
    <row r="1647" spans="1:12" x14ac:dyDescent="0.25">
      <c r="A1647" t="s">
        <v>8219</v>
      </c>
      <c r="B1647">
        <v>167</v>
      </c>
      <c r="G1647">
        <f t="shared" si="152"/>
        <v>167</v>
      </c>
      <c r="H1647">
        <f t="shared" si="157"/>
        <v>167</v>
      </c>
      <c r="I1647">
        <f t="shared" si="153"/>
        <v>167</v>
      </c>
      <c r="J1647">
        <f t="shared" si="154"/>
        <v>167</v>
      </c>
      <c r="K1647" s="16">
        <f t="shared" si="155"/>
        <v>1</v>
      </c>
      <c r="L1647">
        <f t="shared" si="156"/>
        <v>0</v>
      </c>
    </row>
    <row r="1648" spans="1:12" x14ac:dyDescent="0.25">
      <c r="A1648" t="s">
        <v>8219</v>
      </c>
      <c r="B1648">
        <v>183</v>
      </c>
      <c r="G1648">
        <f t="shared" si="152"/>
        <v>183</v>
      </c>
      <c r="H1648">
        <f t="shared" si="157"/>
        <v>183</v>
      </c>
      <c r="I1648">
        <f t="shared" si="153"/>
        <v>183</v>
      </c>
      <c r="J1648">
        <f t="shared" si="154"/>
        <v>183</v>
      </c>
      <c r="K1648" s="16">
        <f t="shared" si="155"/>
        <v>1</v>
      </c>
      <c r="L1648">
        <f t="shared" si="156"/>
        <v>0</v>
      </c>
    </row>
    <row r="1649" spans="1:12" x14ac:dyDescent="0.25">
      <c r="A1649" t="s">
        <v>8219</v>
      </c>
      <c r="B1649">
        <v>71</v>
      </c>
      <c r="G1649">
        <f t="shared" si="152"/>
        <v>71</v>
      </c>
      <c r="H1649">
        <f t="shared" si="157"/>
        <v>71</v>
      </c>
      <c r="I1649">
        <f t="shared" si="153"/>
        <v>71</v>
      </c>
      <c r="J1649">
        <f t="shared" si="154"/>
        <v>71</v>
      </c>
      <c r="K1649" s="16">
        <f t="shared" si="155"/>
        <v>1</v>
      </c>
      <c r="L1649">
        <f t="shared" si="156"/>
        <v>0</v>
      </c>
    </row>
    <row r="1650" spans="1:12" x14ac:dyDescent="0.25">
      <c r="A1650" t="s">
        <v>8219</v>
      </c>
      <c r="B1650">
        <v>69</v>
      </c>
      <c r="G1650">
        <f t="shared" si="152"/>
        <v>69</v>
      </c>
      <c r="H1650">
        <f t="shared" si="157"/>
        <v>69</v>
      </c>
      <c r="I1650">
        <f t="shared" si="153"/>
        <v>69</v>
      </c>
      <c r="J1650">
        <f t="shared" si="154"/>
        <v>69</v>
      </c>
      <c r="K1650" s="16">
        <f t="shared" si="155"/>
        <v>1</v>
      </c>
      <c r="L1650">
        <f t="shared" si="156"/>
        <v>0</v>
      </c>
    </row>
    <row r="1651" spans="1:12" x14ac:dyDescent="0.25">
      <c r="A1651" t="s">
        <v>8219</v>
      </c>
      <c r="B1651">
        <v>270</v>
      </c>
      <c r="G1651">
        <f t="shared" si="152"/>
        <v>270</v>
      </c>
      <c r="H1651">
        <f t="shared" si="157"/>
        <v>270</v>
      </c>
      <c r="I1651">
        <f t="shared" si="153"/>
        <v>270</v>
      </c>
      <c r="J1651">
        <f t="shared" si="154"/>
        <v>270</v>
      </c>
      <c r="K1651" s="16">
        <f t="shared" si="155"/>
        <v>1</v>
      </c>
      <c r="L1651">
        <f t="shared" si="156"/>
        <v>0</v>
      </c>
    </row>
    <row r="1652" spans="1:12" x14ac:dyDescent="0.25">
      <c r="A1652" t="s">
        <v>8219</v>
      </c>
      <c r="B1652">
        <v>193</v>
      </c>
      <c r="G1652">
        <f t="shared" si="152"/>
        <v>193</v>
      </c>
      <c r="H1652">
        <f t="shared" si="157"/>
        <v>193</v>
      </c>
      <c r="I1652">
        <f t="shared" si="153"/>
        <v>193</v>
      </c>
      <c r="J1652">
        <f t="shared" si="154"/>
        <v>193</v>
      </c>
      <c r="K1652" s="16">
        <f t="shared" si="155"/>
        <v>1</v>
      </c>
      <c r="L1652">
        <f t="shared" si="156"/>
        <v>0</v>
      </c>
    </row>
    <row r="1653" spans="1:12" x14ac:dyDescent="0.25">
      <c r="A1653" t="s">
        <v>8219</v>
      </c>
      <c r="B1653">
        <v>57</v>
      </c>
      <c r="G1653">
        <f t="shared" si="152"/>
        <v>57</v>
      </c>
      <c r="H1653">
        <f t="shared" si="157"/>
        <v>57</v>
      </c>
      <c r="I1653">
        <f t="shared" si="153"/>
        <v>57</v>
      </c>
      <c r="J1653">
        <f t="shared" si="154"/>
        <v>57</v>
      </c>
      <c r="K1653" s="16">
        <f t="shared" si="155"/>
        <v>1</v>
      </c>
      <c r="L1653">
        <f t="shared" si="156"/>
        <v>0</v>
      </c>
    </row>
    <row r="1654" spans="1:12" x14ac:dyDescent="0.25">
      <c r="A1654" t="s">
        <v>8219</v>
      </c>
      <c r="B1654">
        <v>200</v>
      </c>
      <c r="G1654">
        <f t="shared" si="152"/>
        <v>200</v>
      </c>
      <c r="H1654">
        <f t="shared" si="157"/>
        <v>200</v>
      </c>
      <c r="I1654">
        <f t="shared" si="153"/>
        <v>200</v>
      </c>
      <c r="J1654">
        <f t="shared" si="154"/>
        <v>200</v>
      </c>
      <c r="K1654" s="16">
        <f t="shared" si="155"/>
        <v>1</v>
      </c>
      <c r="L1654">
        <f t="shared" si="156"/>
        <v>0</v>
      </c>
    </row>
    <row r="1655" spans="1:12" x14ac:dyDescent="0.25">
      <c r="A1655" t="s">
        <v>8219</v>
      </c>
      <c r="B1655">
        <v>88</v>
      </c>
      <c r="G1655">
        <f t="shared" si="152"/>
        <v>88</v>
      </c>
      <c r="H1655">
        <f t="shared" si="157"/>
        <v>88</v>
      </c>
      <c r="I1655">
        <f t="shared" si="153"/>
        <v>88</v>
      </c>
      <c r="J1655">
        <f t="shared" si="154"/>
        <v>88</v>
      </c>
      <c r="K1655" s="16">
        <f t="shared" si="155"/>
        <v>1</v>
      </c>
      <c r="L1655">
        <f t="shared" si="156"/>
        <v>0</v>
      </c>
    </row>
    <row r="1656" spans="1:12" x14ac:dyDescent="0.25">
      <c r="A1656" t="s">
        <v>8219</v>
      </c>
      <c r="B1656">
        <v>213</v>
      </c>
      <c r="G1656">
        <f t="shared" si="152"/>
        <v>213</v>
      </c>
      <c r="H1656">
        <f t="shared" si="157"/>
        <v>213</v>
      </c>
      <c r="I1656">
        <f t="shared" si="153"/>
        <v>213</v>
      </c>
      <c r="J1656">
        <f t="shared" si="154"/>
        <v>213</v>
      </c>
      <c r="K1656" s="16">
        <f t="shared" si="155"/>
        <v>1</v>
      </c>
      <c r="L1656">
        <f t="shared" si="156"/>
        <v>0</v>
      </c>
    </row>
    <row r="1657" spans="1:12" x14ac:dyDescent="0.25">
      <c r="A1657" t="s">
        <v>8219</v>
      </c>
      <c r="B1657">
        <v>20</v>
      </c>
      <c r="G1657">
        <f t="shared" si="152"/>
        <v>20</v>
      </c>
      <c r="H1657">
        <f t="shared" si="157"/>
        <v>20</v>
      </c>
      <c r="I1657">
        <f t="shared" si="153"/>
        <v>20</v>
      </c>
      <c r="J1657">
        <f t="shared" si="154"/>
        <v>20</v>
      </c>
      <c r="K1657" s="16">
        <f t="shared" si="155"/>
        <v>1</v>
      </c>
      <c r="L1657">
        <f t="shared" si="156"/>
        <v>0</v>
      </c>
    </row>
    <row r="1658" spans="1:12" x14ac:dyDescent="0.25">
      <c r="A1658" t="s">
        <v>8219</v>
      </c>
      <c r="B1658">
        <v>50</v>
      </c>
      <c r="G1658">
        <f t="shared" si="152"/>
        <v>50</v>
      </c>
      <c r="H1658">
        <f t="shared" si="157"/>
        <v>50</v>
      </c>
      <c r="I1658">
        <f t="shared" si="153"/>
        <v>50</v>
      </c>
      <c r="J1658">
        <f t="shared" si="154"/>
        <v>50</v>
      </c>
      <c r="K1658" s="16">
        <f t="shared" si="155"/>
        <v>1</v>
      </c>
      <c r="L1658">
        <f t="shared" si="156"/>
        <v>0</v>
      </c>
    </row>
    <row r="1659" spans="1:12" x14ac:dyDescent="0.25">
      <c r="A1659" t="s">
        <v>8219</v>
      </c>
      <c r="B1659">
        <v>115</v>
      </c>
      <c r="G1659">
        <f t="shared" si="152"/>
        <v>115</v>
      </c>
      <c r="H1659">
        <f t="shared" si="157"/>
        <v>115</v>
      </c>
      <c r="I1659">
        <f t="shared" si="153"/>
        <v>115</v>
      </c>
      <c r="J1659">
        <f t="shared" si="154"/>
        <v>115</v>
      </c>
      <c r="K1659" s="16">
        <f t="shared" si="155"/>
        <v>1</v>
      </c>
      <c r="L1659">
        <f t="shared" si="156"/>
        <v>0</v>
      </c>
    </row>
    <row r="1660" spans="1:12" x14ac:dyDescent="0.25">
      <c r="A1660" t="s">
        <v>8219</v>
      </c>
      <c r="B1660">
        <v>186</v>
      </c>
      <c r="G1660">
        <f t="shared" si="152"/>
        <v>186</v>
      </c>
      <c r="H1660">
        <f t="shared" si="157"/>
        <v>186</v>
      </c>
      <c r="I1660">
        <f t="shared" si="153"/>
        <v>186</v>
      </c>
      <c r="J1660">
        <f t="shared" si="154"/>
        <v>186</v>
      </c>
      <c r="K1660" s="16">
        <f t="shared" si="155"/>
        <v>1</v>
      </c>
      <c r="L1660">
        <f t="shared" si="156"/>
        <v>0</v>
      </c>
    </row>
    <row r="1661" spans="1:12" x14ac:dyDescent="0.25">
      <c r="A1661" t="s">
        <v>8219</v>
      </c>
      <c r="B1661">
        <v>18</v>
      </c>
      <c r="G1661">
        <f t="shared" si="152"/>
        <v>18</v>
      </c>
      <c r="H1661">
        <f t="shared" si="157"/>
        <v>18</v>
      </c>
      <c r="I1661">
        <f t="shared" si="153"/>
        <v>18</v>
      </c>
      <c r="J1661">
        <f t="shared" si="154"/>
        <v>18</v>
      </c>
      <c r="K1661" s="16">
        <f t="shared" si="155"/>
        <v>1</v>
      </c>
      <c r="L1661">
        <f t="shared" si="156"/>
        <v>0</v>
      </c>
    </row>
    <row r="1662" spans="1:12" x14ac:dyDescent="0.25">
      <c r="A1662" t="s">
        <v>8219</v>
      </c>
      <c r="B1662">
        <v>176</v>
      </c>
      <c r="G1662">
        <f t="shared" si="152"/>
        <v>176</v>
      </c>
      <c r="H1662">
        <f t="shared" si="157"/>
        <v>176</v>
      </c>
      <c r="I1662">
        <f t="shared" si="153"/>
        <v>176</v>
      </c>
      <c r="J1662">
        <f t="shared" si="154"/>
        <v>176</v>
      </c>
      <c r="K1662" s="16">
        <f t="shared" si="155"/>
        <v>1</v>
      </c>
      <c r="L1662">
        <f t="shared" si="156"/>
        <v>0</v>
      </c>
    </row>
    <row r="1663" spans="1:12" x14ac:dyDescent="0.25">
      <c r="A1663" t="s">
        <v>8219</v>
      </c>
      <c r="B1663">
        <v>41</v>
      </c>
      <c r="G1663">
        <f t="shared" si="152"/>
        <v>41</v>
      </c>
      <c r="H1663">
        <f t="shared" si="157"/>
        <v>41</v>
      </c>
      <c r="I1663">
        <f t="shared" si="153"/>
        <v>41</v>
      </c>
      <c r="J1663">
        <f t="shared" si="154"/>
        <v>41</v>
      </c>
      <c r="K1663" s="16">
        <f t="shared" si="155"/>
        <v>1</v>
      </c>
      <c r="L1663">
        <f t="shared" si="156"/>
        <v>0</v>
      </c>
    </row>
    <row r="1664" spans="1:12" x14ac:dyDescent="0.25">
      <c r="A1664" t="s">
        <v>8219</v>
      </c>
      <c r="B1664">
        <v>75</v>
      </c>
      <c r="G1664">
        <f t="shared" si="152"/>
        <v>75</v>
      </c>
      <c r="H1664">
        <f t="shared" si="157"/>
        <v>75</v>
      </c>
      <c r="I1664">
        <f t="shared" si="153"/>
        <v>75</v>
      </c>
      <c r="J1664">
        <f t="shared" si="154"/>
        <v>75</v>
      </c>
      <c r="K1664" s="16">
        <f t="shared" si="155"/>
        <v>1</v>
      </c>
      <c r="L1664">
        <f t="shared" si="156"/>
        <v>0</v>
      </c>
    </row>
    <row r="1665" spans="1:12" x14ac:dyDescent="0.25">
      <c r="A1665" t="s">
        <v>8219</v>
      </c>
      <c r="B1665">
        <v>97</v>
      </c>
      <c r="G1665">
        <f t="shared" si="152"/>
        <v>97</v>
      </c>
      <c r="H1665">
        <f t="shared" si="157"/>
        <v>97</v>
      </c>
      <c r="I1665">
        <f t="shared" si="153"/>
        <v>97</v>
      </c>
      <c r="J1665">
        <f t="shared" si="154"/>
        <v>97</v>
      </c>
      <c r="K1665" s="16">
        <f t="shared" si="155"/>
        <v>1</v>
      </c>
      <c r="L1665">
        <f t="shared" si="156"/>
        <v>0</v>
      </c>
    </row>
    <row r="1666" spans="1:12" x14ac:dyDescent="0.25">
      <c r="A1666" t="s">
        <v>8219</v>
      </c>
      <c r="B1666">
        <v>73</v>
      </c>
      <c r="G1666">
        <f t="shared" si="152"/>
        <v>73</v>
      </c>
      <c r="H1666">
        <f t="shared" si="157"/>
        <v>73</v>
      </c>
      <c r="I1666">
        <f t="shared" si="153"/>
        <v>73</v>
      </c>
      <c r="J1666">
        <f t="shared" si="154"/>
        <v>73</v>
      </c>
      <c r="K1666" s="16">
        <f t="shared" si="155"/>
        <v>1</v>
      </c>
      <c r="L1666">
        <f t="shared" si="156"/>
        <v>0</v>
      </c>
    </row>
    <row r="1667" spans="1:12" x14ac:dyDescent="0.25">
      <c r="A1667" t="s">
        <v>8219</v>
      </c>
      <c r="B1667">
        <v>49</v>
      </c>
      <c r="G1667">
        <f t="shared" ref="G1667:G1730" si="158">AVERAGE(B1667,E1667)</f>
        <v>49</v>
      </c>
      <c r="H1667">
        <f t="shared" si="157"/>
        <v>49</v>
      </c>
      <c r="I1667">
        <f t="shared" ref="I1667:I1730" si="159">MIN(B1667,E1667)</f>
        <v>49</v>
      </c>
      <c r="J1667">
        <f t="shared" ref="J1667:J1730" si="160">MAX(B1667,E1667)</f>
        <v>49</v>
      </c>
      <c r="K1667" s="16">
        <f t="shared" ref="K1667:K1730" si="161">(B1667-E1667)/(B1667+E1667)</f>
        <v>1</v>
      </c>
      <c r="L1667">
        <f t="shared" ref="L1667:L1730" si="162">_xlfn.STDEV.P(B1667,E1667)</f>
        <v>0</v>
      </c>
    </row>
    <row r="1668" spans="1:12" x14ac:dyDescent="0.25">
      <c r="A1668" t="s">
        <v>8219</v>
      </c>
      <c r="B1668">
        <v>134</v>
      </c>
      <c r="G1668">
        <f t="shared" si="158"/>
        <v>134</v>
      </c>
      <c r="H1668">
        <f t="shared" si="157"/>
        <v>134</v>
      </c>
      <c r="I1668">
        <f t="shared" si="159"/>
        <v>134</v>
      </c>
      <c r="J1668">
        <f t="shared" si="160"/>
        <v>134</v>
      </c>
      <c r="K1668" s="16">
        <f t="shared" si="161"/>
        <v>1</v>
      </c>
      <c r="L1668">
        <f t="shared" si="162"/>
        <v>0</v>
      </c>
    </row>
    <row r="1669" spans="1:12" x14ac:dyDescent="0.25">
      <c r="A1669" t="s">
        <v>8219</v>
      </c>
      <c r="B1669">
        <v>68</v>
      </c>
      <c r="G1669">
        <f t="shared" si="158"/>
        <v>68</v>
      </c>
      <c r="H1669">
        <f t="shared" si="157"/>
        <v>68</v>
      </c>
      <c r="I1669">
        <f t="shared" si="159"/>
        <v>68</v>
      </c>
      <c r="J1669">
        <f t="shared" si="160"/>
        <v>68</v>
      </c>
      <c r="K1669" s="16">
        <f t="shared" si="161"/>
        <v>1</v>
      </c>
      <c r="L1669">
        <f t="shared" si="162"/>
        <v>0</v>
      </c>
    </row>
    <row r="1670" spans="1:12" x14ac:dyDescent="0.25">
      <c r="A1670" t="s">
        <v>8219</v>
      </c>
      <c r="B1670">
        <v>49</v>
      </c>
      <c r="G1670">
        <f t="shared" si="158"/>
        <v>49</v>
      </c>
      <c r="H1670">
        <f t="shared" si="157"/>
        <v>49</v>
      </c>
      <c r="I1670">
        <f t="shared" si="159"/>
        <v>49</v>
      </c>
      <c r="J1670">
        <f t="shared" si="160"/>
        <v>49</v>
      </c>
      <c r="K1670" s="16">
        <f t="shared" si="161"/>
        <v>1</v>
      </c>
      <c r="L1670">
        <f t="shared" si="162"/>
        <v>0</v>
      </c>
    </row>
    <row r="1671" spans="1:12" x14ac:dyDescent="0.25">
      <c r="A1671" t="s">
        <v>8219</v>
      </c>
      <c r="B1671">
        <v>63</v>
      </c>
      <c r="G1671">
        <f t="shared" si="158"/>
        <v>63</v>
      </c>
      <c r="H1671">
        <f t="shared" si="157"/>
        <v>63</v>
      </c>
      <c r="I1671">
        <f t="shared" si="159"/>
        <v>63</v>
      </c>
      <c r="J1671">
        <f t="shared" si="160"/>
        <v>63</v>
      </c>
      <c r="K1671" s="16">
        <f t="shared" si="161"/>
        <v>1</v>
      </c>
      <c r="L1671">
        <f t="shared" si="162"/>
        <v>0</v>
      </c>
    </row>
    <row r="1672" spans="1:12" x14ac:dyDescent="0.25">
      <c r="A1672" t="s">
        <v>8219</v>
      </c>
      <c r="B1672">
        <v>163</v>
      </c>
      <c r="G1672">
        <f t="shared" si="158"/>
        <v>163</v>
      </c>
      <c r="H1672">
        <f t="shared" si="157"/>
        <v>163</v>
      </c>
      <c r="I1672">
        <f t="shared" si="159"/>
        <v>163</v>
      </c>
      <c r="J1672">
        <f t="shared" si="160"/>
        <v>163</v>
      </c>
      <c r="K1672" s="16">
        <f t="shared" si="161"/>
        <v>1</v>
      </c>
      <c r="L1672">
        <f t="shared" si="162"/>
        <v>0</v>
      </c>
    </row>
    <row r="1673" spans="1:12" x14ac:dyDescent="0.25">
      <c r="A1673" t="s">
        <v>8219</v>
      </c>
      <c r="B1673">
        <v>288</v>
      </c>
      <c r="G1673">
        <f t="shared" si="158"/>
        <v>288</v>
      </c>
      <c r="H1673">
        <f t="shared" si="157"/>
        <v>288</v>
      </c>
      <c r="I1673">
        <f t="shared" si="159"/>
        <v>288</v>
      </c>
      <c r="J1673">
        <f t="shared" si="160"/>
        <v>288</v>
      </c>
      <c r="K1673" s="16">
        <f t="shared" si="161"/>
        <v>1</v>
      </c>
      <c r="L1673">
        <f t="shared" si="162"/>
        <v>0</v>
      </c>
    </row>
    <row r="1674" spans="1:12" x14ac:dyDescent="0.25">
      <c r="A1674" t="s">
        <v>8219</v>
      </c>
      <c r="B1674">
        <v>42</v>
      </c>
      <c r="G1674">
        <f t="shared" si="158"/>
        <v>42</v>
      </c>
      <c r="H1674">
        <f t="shared" si="157"/>
        <v>42</v>
      </c>
      <c r="I1674">
        <f t="shared" si="159"/>
        <v>42</v>
      </c>
      <c r="J1674">
        <f t="shared" si="160"/>
        <v>42</v>
      </c>
      <c r="K1674" s="16">
        <f t="shared" si="161"/>
        <v>1</v>
      </c>
      <c r="L1674">
        <f t="shared" si="162"/>
        <v>0</v>
      </c>
    </row>
    <row r="1675" spans="1:12" x14ac:dyDescent="0.25">
      <c r="A1675" t="s">
        <v>8219</v>
      </c>
      <c r="B1675">
        <v>70</v>
      </c>
      <c r="G1675">
        <f t="shared" si="158"/>
        <v>70</v>
      </c>
      <c r="H1675">
        <f t="shared" si="157"/>
        <v>70</v>
      </c>
      <c r="I1675">
        <f t="shared" si="159"/>
        <v>70</v>
      </c>
      <c r="J1675">
        <f t="shared" si="160"/>
        <v>70</v>
      </c>
      <c r="K1675" s="16">
        <f t="shared" si="161"/>
        <v>1</v>
      </c>
      <c r="L1675">
        <f t="shared" si="162"/>
        <v>0</v>
      </c>
    </row>
    <row r="1676" spans="1:12" x14ac:dyDescent="0.25">
      <c r="A1676" t="s">
        <v>8219</v>
      </c>
      <c r="B1676">
        <v>30</v>
      </c>
      <c r="G1676">
        <f t="shared" si="158"/>
        <v>30</v>
      </c>
      <c r="H1676">
        <f t="shared" si="157"/>
        <v>30</v>
      </c>
      <c r="I1676">
        <f t="shared" si="159"/>
        <v>30</v>
      </c>
      <c r="J1676">
        <f t="shared" si="160"/>
        <v>30</v>
      </c>
      <c r="K1676" s="16">
        <f t="shared" si="161"/>
        <v>1</v>
      </c>
      <c r="L1676">
        <f t="shared" si="162"/>
        <v>0</v>
      </c>
    </row>
    <row r="1677" spans="1:12" x14ac:dyDescent="0.25">
      <c r="A1677" t="s">
        <v>8219</v>
      </c>
      <c r="B1677">
        <v>51</v>
      </c>
      <c r="G1677">
        <f t="shared" si="158"/>
        <v>51</v>
      </c>
      <c r="H1677">
        <f t="shared" si="157"/>
        <v>51</v>
      </c>
      <c r="I1677">
        <f t="shared" si="159"/>
        <v>51</v>
      </c>
      <c r="J1677">
        <f t="shared" si="160"/>
        <v>51</v>
      </c>
      <c r="K1677" s="16">
        <f t="shared" si="161"/>
        <v>1</v>
      </c>
      <c r="L1677">
        <f t="shared" si="162"/>
        <v>0</v>
      </c>
    </row>
    <row r="1678" spans="1:12" x14ac:dyDescent="0.25">
      <c r="A1678" t="s">
        <v>8219</v>
      </c>
      <c r="B1678">
        <v>145</v>
      </c>
      <c r="G1678">
        <f t="shared" si="158"/>
        <v>145</v>
      </c>
      <c r="H1678">
        <f t="shared" si="157"/>
        <v>145</v>
      </c>
      <c r="I1678">
        <f t="shared" si="159"/>
        <v>145</v>
      </c>
      <c r="J1678">
        <f t="shared" si="160"/>
        <v>145</v>
      </c>
      <c r="K1678" s="16">
        <f t="shared" si="161"/>
        <v>1</v>
      </c>
      <c r="L1678">
        <f t="shared" si="162"/>
        <v>0</v>
      </c>
    </row>
    <row r="1679" spans="1:12" x14ac:dyDescent="0.25">
      <c r="A1679" t="s">
        <v>8219</v>
      </c>
      <c r="B1679">
        <v>21</v>
      </c>
      <c r="G1679">
        <f t="shared" si="158"/>
        <v>21</v>
      </c>
      <c r="H1679">
        <f t="shared" si="157"/>
        <v>21</v>
      </c>
      <c r="I1679">
        <f t="shared" si="159"/>
        <v>21</v>
      </c>
      <c r="J1679">
        <f t="shared" si="160"/>
        <v>21</v>
      </c>
      <c r="K1679" s="16">
        <f t="shared" si="161"/>
        <v>1</v>
      </c>
      <c r="L1679">
        <f t="shared" si="162"/>
        <v>0</v>
      </c>
    </row>
    <row r="1680" spans="1:12" x14ac:dyDescent="0.25">
      <c r="A1680" t="s">
        <v>8219</v>
      </c>
      <c r="B1680">
        <v>286</v>
      </c>
      <c r="G1680">
        <f t="shared" si="158"/>
        <v>286</v>
      </c>
      <c r="H1680">
        <f t="shared" si="157"/>
        <v>286</v>
      </c>
      <c r="I1680">
        <f t="shared" si="159"/>
        <v>286</v>
      </c>
      <c r="J1680">
        <f t="shared" si="160"/>
        <v>286</v>
      </c>
      <c r="K1680" s="16">
        <f t="shared" si="161"/>
        <v>1</v>
      </c>
      <c r="L1680">
        <f t="shared" si="162"/>
        <v>0</v>
      </c>
    </row>
    <row r="1681" spans="1:12" x14ac:dyDescent="0.25">
      <c r="A1681" t="s">
        <v>8219</v>
      </c>
      <c r="B1681">
        <v>12</v>
      </c>
      <c r="G1681">
        <f t="shared" si="158"/>
        <v>12</v>
      </c>
      <c r="H1681">
        <f t="shared" si="157"/>
        <v>12</v>
      </c>
      <c r="I1681">
        <f t="shared" si="159"/>
        <v>12</v>
      </c>
      <c r="J1681">
        <f t="shared" si="160"/>
        <v>12</v>
      </c>
      <c r="K1681" s="16">
        <f t="shared" si="161"/>
        <v>1</v>
      </c>
      <c r="L1681">
        <f t="shared" si="162"/>
        <v>0</v>
      </c>
    </row>
    <row r="1682" spans="1:12" x14ac:dyDescent="0.25">
      <c r="A1682" t="s">
        <v>8219</v>
      </c>
      <c r="B1682">
        <v>100</v>
      </c>
      <c r="G1682">
        <f t="shared" si="158"/>
        <v>100</v>
      </c>
      <c r="H1682">
        <f t="shared" si="157"/>
        <v>100</v>
      </c>
      <c r="I1682">
        <f t="shared" si="159"/>
        <v>100</v>
      </c>
      <c r="J1682">
        <f t="shared" si="160"/>
        <v>100</v>
      </c>
      <c r="K1682" s="16">
        <f t="shared" si="161"/>
        <v>1</v>
      </c>
      <c r="L1682">
        <f t="shared" si="162"/>
        <v>0</v>
      </c>
    </row>
    <row r="1683" spans="1:12" x14ac:dyDescent="0.25">
      <c r="A1683" t="s">
        <v>8219</v>
      </c>
      <c r="B1683">
        <v>100</v>
      </c>
      <c r="G1683">
        <f t="shared" si="158"/>
        <v>100</v>
      </c>
      <c r="H1683">
        <f t="shared" ref="H1683:H1746" si="163">MEDIAN(B1683,E1683)</f>
        <v>100</v>
      </c>
      <c r="I1683">
        <f t="shared" si="159"/>
        <v>100</v>
      </c>
      <c r="J1683">
        <f t="shared" si="160"/>
        <v>100</v>
      </c>
      <c r="K1683" s="16">
        <f t="shared" si="161"/>
        <v>1</v>
      </c>
      <c r="L1683">
        <f t="shared" si="162"/>
        <v>0</v>
      </c>
    </row>
    <row r="1684" spans="1:12" x14ac:dyDescent="0.25">
      <c r="A1684" t="s">
        <v>8219</v>
      </c>
      <c r="B1684">
        <v>34</v>
      </c>
      <c r="G1684">
        <f t="shared" si="158"/>
        <v>34</v>
      </c>
      <c r="H1684">
        <f t="shared" si="163"/>
        <v>34</v>
      </c>
      <c r="I1684">
        <f t="shared" si="159"/>
        <v>34</v>
      </c>
      <c r="J1684">
        <f t="shared" si="160"/>
        <v>34</v>
      </c>
      <c r="K1684" s="16">
        <f t="shared" si="161"/>
        <v>1</v>
      </c>
      <c r="L1684">
        <f t="shared" si="162"/>
        <v>0</v>
      </c>
    </row>
    <row r="1685" spans="1:12" x14ac:dyDescent="0.25">
      <c r="A1685" t="s">
        <v>8219</v>
      </c>
      <c r="B1685">
        <v>63</v>
      </c>
      <c r="G1685">
        <f t="shared" si="158"/>
        <v>63</v>
      </c>
      <c r="H1685">
        <f t="shared" si="163"/>
        <v>63</v>
      </c>
      <c r="I1685">
        <f t="shared" si="159"/>
        <v>63</v>
      </c>
      <c r="J1685">
        <f t="shared" si="160"/>
        <v>63</v>
      </c>
      <c r="K1685" s="16">
        <f t="shared" si="161"/>
        <v>1</v>
      </c>
      <c r="L1685">
        <f t="shared" si="162"/>
        <v>0</v>
      </c>
    </row>
    <row r="1686" spans="1:12" x14ac:dyDescent="0.25">
      <c r="A1686" t="s">
        <v>8219</v>
      </c>
      <c r="B1686">
        <v>30</v>
      </c>
      <c r="G1686">
        <f t="shared" si="158"/>
        <v>30</v>
      </c>
      <c r="H1686">
        <f t="shared" si="163"/>
        <v>30</v>
      </c>
      <c r="I1686">
        <f t="shared" si="159"/>
        <v>30</v>
      </c>
      <c r="J1686">
        <f t="shared" si="160"/>
        <v>30</v>
      </c>
      <c r="K1686" s="16">
        <f t="shared" si="161"/>
        <v>1</v>
      </c>
      <c r="L1686">
        <f t="shared" si="162"/>
        <v>0</v>
      </c>
    </row>
    <row r="1687" spans="1:12" x14ac:dyDescent="0.25">
      <c r="A1687" t="s">
        <v>8219</v>
      </c>
      <c r="B1687">
        <v>47</v>
      </c>
      <c r="G1687">
        <f t="shared" si="158"/>
        <v>47</v>
      </c>
      <c r="H1687">
        <f t="shared" si="163"/>
        <v>47</v>
      </c>
      <c r="I1687">
        <f t="shared" si="159"/>
        <v>47</v>
      </c>
      <c r="J1687">
        <f t="shared" si="160"/>
        <v>47</v>
      </c>
      <c r="K1687" s="16">
        <f t="shared" si="161"/>
        <v>1</v>
      </c>
      <c r="L1687">
        <f t="shared" si="162"/>
        <v>0</v>
      </c>
    </row>
    <row r="1688" spans="1:12" x14ac:dyDescent="0.25">
      <c r="A1688" t="s">
        <v>8219</v>
      </c>
      <c r="B1688">
        <v>237</v>
      </c>
      <c r="G1688">
        <f t="shared" si="158"/>
        <v>237</v>
      </c>
      <c r="H1688">
        <f t="shared" si="163"/>
        <v>237</v>
      </c>
      <c r="I1688">
        <f t="shared" si="159"/>
        <v>237</v>
      </c>
      <c r="J1688">
        <f t="shared" si="160"/>
        <v>237</v>
      </c>
      <c r="K1688" s="16">
        <f t="shared" si="161"/>
        <v>1</v>
      </c>
      <c r="L1688">
        <f t="shared" si="162"/>
        <v>0</v>
      </c>
    </row>
    <row r="1689" spans="1:12" x14ac:dyDescent="0.25">
      <c r="A1689" t="s">
        <v>8219</v>
      </c>
      <c r="B1689">
        <v>47</v>
      </c>
      <c r="G1689">
        <f t="shared" si="158"/>
        <v>47</v>
      </c>
      <c r="H1689">
        <f t="shared" si="163"/>
        <v>47</v>
      </c>
      <c r="I1689">
        <f t="shared" si="159"/>
        <v>47</v>
      </c>
      <c r="J1689">
        <f t="shared" si="160"/>
        <v>47</v>
      </c>
      <c r="K1689" s="16">
        <f t="shared" si="161"/>
        <v>1</v>
      </c>
      <c r="L1689">
        <f t="shared" si="162"/>
        <v>0</v>
      </c>
    </row>
    <row r="1690" spans="1:12" x14ac:dyDescent="0.25">
      <c r="A1690" t="s">
        <v>8219</v>
      </c>
      <c r="B1690">
        <v>15</v>
      </c>
      <c r="G1690">
        <f t="shared" si="158"/>
        <v>15</v>
      </c>
      <c r="H1690">
        <f t="shared" si="163"/>
        <v>15</v>
      </c>
      <c r="I1690">
        <f t="shared" si="159"/>
        <v>15</v>
      </c>
      <c r="J1690">
        <f t="shared" si="160"/>
        <v>15</v>
      </c>
      <c r="K1690" s="16">
        <f t="shared" si="161"/>
        <v>1</v>
      </c>
      <c r="L1690">
        <f t="shared" si="162"/>
        <v>0</v>
      </c>
    </row>
    <row r="1691" spans="1:12" x14ac:dyDescent="0.25">
      <c r="A1691" t="s">
        <v>8219</v>
      </c>
      <c r="B1691">
        <v>81</v>
      </c>
      <c r="G1691">
        <f t="shared" si="158"/>
        <v>81</v>
      </c>
      <c r="H1691">
        <f t="shared" si="163"/>
        <v>81</v>
      </c>
      <c r="I1691">
        <f t="shared" si="159"/>
        <v>81</v>
      </c>
      <c r="J1691">
        <f t="shared" si="160"/>
        <v>81</v>
      </c>
      <c r="K1691" s="16">
        <f t="shared" si="161"/>
        <v>1</v>
      </c>
      <c r="L1691">
        <f t="shared" si="162"/>
        <v>0</v>
      </c>
    </row>
    <row r="1692" spans="1:12" x14ac:dyDescent="0.25">
      <c r="A1692" t="s">
        <v>8219</v>
      </c>
      <c r="B1692">
        <v>122</v>
      </c>
      <c r="G1692">
        <f t="shared" si="158"/>
        <v>122</v>
      </c>
      <c r="H1692">
        <f t="shared" si="163"/>
        <v>122</v>
      </c>
      <c r="I1692">
        <f t="shared" si="159"/>
        <v>122</v>
      </c>
      <c r="J1692">
        <f t="shared" si="160"/>
        <v>122</v>
      </c>
      <c r="K1692" s="16">
        <f t="shared" si="161"/>
        <v>1</v>
      </c>
      <c r="L1692">
        <f t="shared" si="162"/>
        <v>0</v>
      </c>
    </row>
    <row r="1693" spans="1:12" x14ac:dyDescent="0.25">
      <c r="A1693" t="s">
        <v>8219</v>
      </c>
      <c r="B1693">
        <v>34</v>
      </c>
      <c r="G1693">
        <f t="shared" si="158"/>
        <v>34</v>
      </c>
      <c r="H1693">
        <f t="shared" si="163"/>
        <v>34</v>
      </c>
      <c r="I1693">
        <f t="shared" si="159"/>
        <v>34</v>
      </c>
      <c r="J1693">
        <f t="shared" si="160"/>
        <v>34</v>
      </c>
      <c r="K1693" s="16">
        <f t="shared" si="161"/>
        <v>1</v>
      </c>
      <c r="L1693">
        <f t="shared" si="162"/>
        <v>0</v>
      </c>
    </row>
    <row r="1694" spans="1:12" x14ac:dyDescent="0.25">
      <c r="A1694" t="s">
        <v>8219</v>
      </c>
      <c r="B1694">
        <v>207</v>
      </c>
      <c r="G1694">
        <f t="shared" si="158"/>
        <v>207</v>
      </c>
      <c r="H1694">
        <f t="shared" si="163"/>
        <v>207</v>
      </c>
      <c r="I1694">
        <f t="shared" si="159"/>
        <v>207</v>
      </c>
      <c r="J1694">
        <f t="shared" si="160"/>
        <v>207</v>
      </c>
      <c r="K1694" s="16">
        <f t="shared" si="161"/>
        <v>1</v>
      </c>
      <c r="L1694">
        <f t="shared" si="162"/>
        <v>0</v>
      </c>
    </row>
    <row r="1695" spans="1:12" x14ac:dyDescent="0.25">
      <c r="A1695" t="s">
        <v>8219</v>
      </c>
      <c r="B1695">
        <v>25</v>
      </c>
      <c r="G1695">
        <f t="shared" si="158"/>
        <v>25</v>
      </c>
      <c r="H1695">
        <f t="shared" si="163"/>
        <v>25</v>
      </c>
      <c r="I1695">
        <f t="shared" si="159"/>
        <v>25</v>
      </c>
      <c r="J1695">
        <f t="shared" si="160"/>
        <v>25</v>
      </c>
      <c r="K1695" s="16">
        <f t="shared" si="161"/>
        <v>1</v>
      </c>
      <c r="L1695">
        <f t="shared" si="162"/>
        <v>0</v>
      </c>
    </row>
    <row r="1696" spans="1:12" x14ac:dyDescent="0.25">
      <c r="A1696" t="s">
        <v>8219</v>
      </c>
      <c r="B1696">
        <v>72</v>
      </c>
      <c r="G1696">
        <f t="shared" si="158"/>
        <v>72</v>
      </c>
      <c r="H1696">
        <f t="shared" si="163"/>
        <v>72</v>
      </c>
      <c r="I1696">
        <f t="shared" si="159"/>
        <v>72</v>
      </c>
      <c r="J1696">
        <f t="shared" si="160"/>
        <v>72</v>
      </c>
      <c r="K1696" s="16">
        <f t="shared" si="161"/>
        <v>1</v>
      </c>
      <c r="L1696">
        <f t="shared" si="162"/>
        <v>0</v>
      </c>
    </row>
    <row r="1697" spans="1:12" x14ac:dyDescent="0.25">
      <c r="A1697" t="s">
        <v>8219</v>
      </c>
      <c r="B1697">
        <v>14</v>
      </c>
      <c r="G1697">
        <f t="shared" si="158"/>
        <v>14</v>
      </c>
      <c r="H1697">
        <f t="shared" si="163"/>
        <v>14</v>
      </c>
      <c r="I1697">
        <f t="shared" si="159"/>
        <v>14</v>
      </c>
      <c r="J1697">
        <f t="shared" si="160"/>
        <v>14</v>
      </c>
      <c r="K1697" s="16">
        <f t="shared" si="161"/>
        <v>1</v>
      </c>
      <c r="L1697">
        <f t="shared" si="162"/>
        <v>0</v>
      </c>
    </row>
    <row r="1698" spans="1:12" x14ac:dyDescent="0.25">
      <c r="A1698" t="s">
        <v>8219</v>
      </c>
      <c r="B1698">
        <v>15</v>
      </c>
      <c r="G1698">
        <f t="shared" si="158"/>
        <v>15</v>
      </c>
      <c r="H1698">
        <f t="shared" si="163"/>
        <v>15</v>
      </c>
      <c r="I1698">
        <f t="shared" si="159"/>
        <v>15</v>
      </c>
      <c r="J1698">
        <f t="shared" si="160"/>
        <v>15</v>
      </c>
      <c r="K1698" s="16">
        <f t="shared" si="161"/>
        <v>1</v>
      </c>
      <c r="L1698">
        <f t="shared" si="162"/>
        <v>0</v>
      </c>
    </row>
    <row r="1699" spans="1:12" x14ac:dyDescent="0.25">
      <c r="A1699" t="s">
        <v>8219</v>
      </c>
      <c r="B1699">
        <v>91</v>
      </c>
      <c r="G1699">
        <f t="shared" si="158"/>
        <v>91</v>
      </c>
      <c r="H1699">
        <f t="shared" si="163"/>
        <v>91</v>
      </c>
      <c r="I1699">
        <f t="shared" si="159"/>
        <v>91</v>
      </c>
      <c r="J1699">
        <f t="shared" si="160"/>
        <v>91</v>
      </c>
      <c r="K1699" s="16">
        <f t="shared" si="161"/>
        <v>1</v>
      </c>
      <c r="L1699">
        <f t="shared" si="162"/>
        <v>0</v>
      </c>
    </row>
    <row r="1700" spans="1:12" x14ac:dyDescent="0.25">
      <c r="A1700" t="s">
        <v>8219</v>
      </c>
      <c r="B1700">
        <v>24</v>
      </c>
      <c r="G1700">
        <f t="shared" si="158"/>
        <v>24</v>
      </c>
      <c r="H1700">
        <f t="shared" si="163"/>
        <v>24</v>
      </c>
      <c r="I1700">
        <f t="shared" si="159"/>
        <v>24</v>
      </c>
      <c r="J1700">
        <f t="shared" si="160"/>
        <v>24</v>
      </c>
      <c r="K1700" s="16">
        <f t="shared" si="161"/>
        <v>1</v>
      </c>
      <c r="L1700">
        <f t="shared" si="162"/>
        <v>0</v>
      </c>
    </row>
    <row r="1701" spans="1:12" x14ac:dyDescent="0.25">
      <c r="A1701" t="s">
        <v>8219</v>
      </c>
      <c r="B1701">
        <v>27</v>
      </c>
      <c r="G1701">
        <f t="shared" si="158"/>
        <v>27</v>
      </c>
      <c r="H1701">
        <f t="shared" si="163"/>
        <v>27</v>
      </c>
      <c r="I1701">
        <f t="shared" si="159"/>
        <v>27</v>
      </c>
      <c r="J1701">
        <f t="shared" si="160"/>
        <v>27</v>
      </c>
      <c r="K1701" s="16">
        <f t="shared" si="161"/>
        <v>1</v>
      </c>
      <c r="L1701">
        <f t="shared" si="162"/>
        <v>0</v>
      </c>
    </row>
    <row r="1702" spans="1:12" x14ac:dyDescent="0.25">
      <c r="A1702" t="s">
        <v>8219</v>
      </c>
      <c r="B1702">
        <v>47</v>
      </c>
      <c r="G1702">
        <f t="shared" si="158"/>
        <v>47</v>
      </c>
      <c r="H1702">
        <f t="shared" si="163"/>
        <v>47</v>
      </c>
      <c r="I1702">
        <f t="shared" si="159"/>
        <v>47</v>
      </c>
      <c r="J1702">
        <f t="shared" si="160"/>
        <v>47</v>
      </c>
      <c r="K1702" s="16">
        <f t="shared" si="161"/>
        <v>1</v>
      </c>
      <c r="L1702">
        <f t="shared" si="162"/>
        <v>0</v>
      </c>
    </row>
    <row r="1703" spans="1:12" x14ac:dyDescent="0.25">
      <c r="A1703" t="s">
        <v>8219</v>
      </c>
      <c r="B1703">
        <v>44</v>
      </c>
      <c r="G1703">
        <f t="shared" si="158"/>
        <v>44</v>
      </c>
      <c r="H1703">
        <f t="shared" si="163"/>
        <v>44</v>
      </c>
      <c r="I1703">
        <f t="shared" si="159"/>
        <v>44</v>
      </c>
      <c r="J1703">
        <f t="shared" si="160"/>
        <v>44</v>
      </c>
      <c r="K1703" s="16">
        <f t="shared" si="161"/>
        <v>1</v>
      </c>
      <c r="L1703">
        <f t="shared" si="162"/>
        <v>0</v>
      </c>
    </row>
    <row r="1704" spans="1:12" x14ac:dyDescent="0.25">
      <c r="A1704" t="s">
        <v>8219</v>
      </c>
      <c r="B1704">
        <v>72</v>
      </c>
      <c r="G1704">
        <f t="shared" si="158"/>
        <v>72</v>
      </c>
      <c r="H1704">
        <f t="shared" si="163"/>
        <v>72</v>
      </c>
      <c r="I1704">
        <f t="shared" si="159"/>
        <v>72</v>
      </c>
      <c r="J1704">
        <f t="shared" si="160"/>
        <v>72</v>
      </c>
      <c r="K1704" s="16">
        <f t="shared" si="161"/>
        <v>1</v>
      </c>
      <c r="L1704">
        <f t="shared" si="162"/>
        <v>0</v>
      </c>
    </row>
    <row r="1705" spans="1:12" x14ac:dyDescent="0.25">
      <c r="A1705" t="s">
        <v>8219</v>
      </c>
      <c r="B1705">
        <v>63</v>
      </c>
      <c r="G1705">
        <f t="shared" si="158"/>
        <v>63</v>
      </c>
      <c r="H1705">
        <f t="shared" si="163"/>
        <v>63</v>
      </c>
      <c r="I1705">
        <f t="shared" si="159"/>
        <v>63</v>
      </c>
      <c r="J1705">
        <f t="shared" si="160"/>
        <v>63</v>
      </c>
      <c r="K1705" s="16">
        <f t="shared" si="161"/>
        <v>1</v>
      </c>
      <c r="L1705">
        <f t="shared" si="162"/>
        <v>0</v>
      </c>
    </row>
    <row r="1706" spans="1:12" x14ac:dyDescent="0.25">
      <c r="A1706" t="s">
        <v>8219</v>
      </c>
      <c r="B1706">
        <v>88</v>
      </c>
      <c r="G1706">
        <f t="shared" si="158"/>
        <v>88</v>
      </c>
      <c r="H1706">
        <f t="shared" si="163"/>
        <v>88</v>
      </c>
      <c r="I1706">
        <f t="shared" si="159"/>
        <v>88</v>
      </c>
      <c r="J1706">
        <f t="shared" si="160"/>
        <v>88</v>
      </c>
      <c r="K1706" s="16">
        <f t="shared" si="161"/>
        <v>1</v>
      </c>
      <c r="L1706">
        <f t="shared" si="162"/>
        <v>0</v>
      </c>
    </row>
    <row r="1707" spans="1:12" x14ac:dyDescent="0.25">
      <c r="A1707" t="s">
        <v>8219</v>
      </c>
      <c r="B1707">
        <v>70</v>
      </c>
      <c r="G1707">
        <f t="shared" si="158"/>
        <v>70</v>
      </c>
      <c r="H1707">
        <f t="shared" si="163"/>
        <v>70</v>
      </c>
      <c r="I1707">
        <f t="shared" si="159"/>
        <v>70</v>
      </c>
      <c r="J1707">
        <f t="shared" si="160"/>
        <v>70</v>
      </c>
      <c r="K1707" s="16">
        <f t="shared" si="161"/>
        <v>1</v>
      </c>
      <c r="L1707">
        <f t="shared" si="162"/>
        <v>0</v>
      </c>
    </row>
    <row r="1708" spans="1:12" x14ac:dyDescent="0.25">
      <c r="A1708" t="s">
        <v>8219</v>
      </c>
      <c r="B1708">
        <v>50</v>
      </c>
      <c r="G1708">
        <f t="shared" si="158"/>
        <v>50</v>
      </c>
      <c r="H1708">
        <f t="shared" si="163"/>
        <v>50</v>
      </c>
      <c r="I1708">
        <f t="shared" si="159"/>
        <v>50</v>
      </c>
      <c r="J1708">
        <f t="shared" si="160"/>
        <v>50</v>
      </c>
      <c r="K1708" s="16">
        <f t="shared" si="161"/>
        <v>1</v>
      </c>
      <c r="L1708">
        <f t="shared" si="162"/>
        <v>0</v>
      </c>
    </row>
    <row r="1709" spans="1:12" x14ac:dyDescent="0.25">
      <c r="A1709" t="s">
        <v>8219</v>
      </c>
      <c r="B1709">
        <v>35</v>
      </c>
      <c r="G1709">
        <f t="shared" si="158"/>
        <v>35</v>
      </c>
      <c r="H1709">
        <f t="shared" si="163"/>
        <v>35</v>
      </c>
      <c r="I1709">
        <f t="shared" si="159"/>
        <v>35</v>
      </c>
      <c r="J1709">
        <f t="shared" si="160"/>
        <v>35</v>
      </c>
      <c r="K1709" s="16">
        <f t="shared" si="161"/>
        <v>1</v>
      </c>
      <c r="L1709">
        <f t="shared" si="162"/>
        <v>0</v>
      </c>
    </row>
    <row r="1710" spans="1:12" x14ac:dyDescent="0.25">
      <c r="A1710" t="s">
        <v>8219</v>
      </c>
      <c r="B1710">
        <v>175</v>
      </c>
      <c r="G1710">
        <f t="shared" si="158"/>
        <v>175</v>
      </c>
      <c r="H1710">
        <f t="shared" si="163"/>
        <v>175</v>
      </c>
      <c r="I1710">
        <f t="shared" si="159"/>
        <v>175</v>
      </c>
      <c r="J1710">
        <f t="shared" si="160"/>
        <v>175</v>
      </c>
      <c r="K1710" s="16">
        <f t="shared" si="161"/>
        <v>1</v>
      </c>
      <c r="L1710">
        <f t="shared" si="162"/>
        <v>0</v>
      </c>
    </row>
    <row r="1711" spans="1:12" x14ac:dyDescent="0.25">
      <c r="A1711" t="s">
        <v>8219</v>
      </c>
      <c r="B1711">
        <v>20</v>
      </c>
      <c r="G1711">
        <f t="shared" si="158"/>
        <v>20</v>
      </c>
      <c r="H1711">
        <f t="shared" si="163"/>
        <v>20</v>
      </c>
      <c r="I1711">
        <f t="shared" si="159"/>
        <v>20</v>
      </c>
      <c r="J1711">
        <f t="shared" si="160"/>
        <v>20</v>
      </c>
      <c r="K1711" s="16">
        <f t="shared" si="161"/>
        <v>1</v>
      </c>
      <c r="L1711">
        <f t="shared" si="162"/>
        <v>0</v>
      </c>
    </row>
    <row r="1712" spans="1:12" x14ac:dyDescent="0.25">
      <c r="A1712" t="s">
        <v>8219</v>
      </c>
      <c r="B1712">
        <v>54</v>
      </c>
      <c r="G1712">
        <f t="shared" si="158"/>
        <v>54</v>
      </c>
      <c r="H1712">
        <f t="shared" si="163"/>
        <v>54</v>
      </c>
      <c r="I1712">
        <f t="shared" si="159"/>
        <v>54</v>
      </c>
      <c r="J1712">
        <f t="shared" si="160"/>
        <v>54</v>
      </c>
      <c r="K1712" s="16">
        <f t="shared" si="161"/>
        <v>1</v>
      </c>
      <c r="L1712">
        <f t="shared" si="162"/>
        <v>0</v>
      </c>
    </row>
    <row r="1713" spans="1:12" x14ac:dyDescent="0.25">
      <c r="A1713" t="s">
        <v>8219</v>
      </c>
      <c r="B1713">
        <v>20</v>
      </c>
      <c r="G1713">
        <f t="shared" si="158"/>
        <v>20</v>
      </c>
      <c r="H1713">
        <f t="shared" si="163"/>
        <v>20</v>
      </c>
      <c r="I1713">
        <f t="shared" si="159"/>
        <v>20</v>
      </c>
      <c r="J1713">
        <f t="shared" si="160"/>
        <v>20</v>
      </c>
      <c r="K1713" s="16">
        <f t="shared" si="161"/>
        <v>1</v>
      </c>
      <c r="L1713">
        <f t="shared" si="162"/>
        <v>0</v>
      </c>
    </row>
    <row r="1714" spans="1:12" x14ac:dyDescent="0.25">
      <c r="A1714" t="s">
        <v>8219</v>
      </c>
      <c r="B1714">
        <v>57</v>
      </c>
      <c r="G1714">
        <f t="shared" si="158"/>
        <v>57</v>
      </c>
      <c r="H1714">
        <f t="shared" si="163"/>
        <v>57</v>
      </c>
      <c r="I1714">
        <f t="shared" si="159"/>
        <v>57</v>
      </c>
      <c r="J1714">
        <f t="shared" si="160"/>
        <v>57</v>
      </c>
      <c r="K1714" s="16">
        <f t="shared" si="161"/>
        <v>1</v>
      </c>
      <c r="L1714">
        <f t="shared" si="162"/>
        <v>0</v>
      </c>
    </row>
    <row r="1715" spans="1:12" x14ac:dyDescent="0.25">
      <c r="A1715" t="s">
        <v>8219</v>
      </c>
      <c r="B1715">
        <v>31</v>
      </c>
      <c r="G1715">
        <f t="shared" si="158"/>
        <v>31</v>
      </c>
      <c r="H1715">
        <f t="shared" si="163"/>
        <v>31</v>
      </c>
      <c r="I1715">
        <f t="shared" si="159"/>
        <v>31</v>
      </c>
      <c r="J1715">
        <f t="shared" si="160"/>
        <v>31</v>
      </c>
      <c r="K1715" s="16">
        <f t="shared" si="161"/>
        <v>1</v>
      </c>
      <c r="L1715">
        <f t="shared" si="162"/>
        <v>0</v>
      </c>
    </row>
    <row r="1716" spans="1:12" x14ac:dyDescent="0.25">
      <c r="A1716" t="s">
        <v>8219</v>
      </c>
      <c r="B1716">
        <v>31</v>
      </c>
      <c r="G1716">
        <f t="shared" si="158"/>
        <v>31</v>
      </c>
      <c r="H1716">
        <f t="shared" si="163"/>
        <v>31</v>
      </c>
      <c r="I1716">
        <f t="shared" si="159"/>
        <v>31</v>
      </c>
      <c r="J1716">
        <f t="shared" si="160"/>
        <v>31</v>
      </c>
      <c r="K1716" s="16">
        <f t="shared" si="161"/>
        <v>1</v>
      </c>
      <c r="L1716">
        <f t="shared" si="162"/>
        <v>0</v>
      </c>
    </row>
    <row r="1717" spans="1:12" x14ac:dyDescent="0.25">
      <c r="A1717" t="s">
        <v>8219</v>
      </c>
      <c r="B1717">
        <v>45</v>
      </c>
      <c r="G1717">
        <f t="shared" si="158"/>
        <v>45</v>
      </c>
      <c r="H1717">
        <f t="shared" si="163"/>
        <v>45</v>
      </c>
      <c r="I1717">
        <f t="shared" si="159"/>
        <v>45</v>
      </c>
      <c r="J1717">
        <f t="shared" si="160"/>
        <v>45</v>
      </c>
      <c r="K1717" s="16">
        <f t="shared" si="161"/>
        <v>1</v>
      </c>
      <c r="L1717">
        <f t="shared" si="162"/>
        <v>0</v>
      </c>
    </row>
    <row r="1718" spans="1:12" x14ac:dyDescent="0.25">
      <c r="A1718" t="s">
        <v>8219</v>
      </c>
      <c r="B1718">
        <v>41</v>
      </c>
      <c r="G1718">
        <f t="shared" si="158"/>
        <v>41</v>
      </c>
      <c r="H1718">
        <f t="shared" si="163"/>
        <v>41</v>
      </c>
      <c r="I1718">
        <f t="shared" si="159"/>
        <v>41</v>
      </c>
      <c r="J1718">
        <f t="shared" si="160"/>
        <v>41</v>
      </c>
      <c r="K1718" s="16">
        <f t="shared" si="161"/>
        <v>1</v>
      </c>
      <c r="L1718">
        <f t="shared" si="162"/>
        <v>0</v>
      </c>
    </row>
    <row r="1719" spans="1:12" x14ac:dyDescent="0.25">
      <c r="A1719" t="s">
        <v>8219</v>
      </c>
      <c r="B1719">
        <v>29</v>
      </c>
      <c r="G1719">
        <f t="shared" si="158"/>
        <v>29</v>
      </c>
      <c r="H1719">
        <f t="shared" si="163"/>
        <v>29</v>
      </c>
      <c r="I1719">
        <f t="shared" si="159"/>
        <v>29</v>
      </c>
      <c r="J1719">
        <f t="shared" si="160"/>
        <v>29</v>
      </c>
      <c r="K1719" s="16">
        <f t="shared" si="161"/>
        <v>1</v>
      </c>
      <c r="L1719">
        <f t="shared" si="162"/>
        <v>0</v>
      </c>
    </row>
    <row r="1720" spans="1:12" x14ac:dyDescent="0.25">
      <c r="A1720" t="s">
        <v>8219</v>
      </c>
      <c r="B1720">
        <v>58</v>
      </c>
      <c r="G1720">
        <f t="shared" si="158"/>
        <v>58</v>
      </c>
      <c r="H1720">
        <f t="shared" si="163"/>
        <v>58</v>
      </c>
      <c r="I1720">
        <f t="shared" si="159"/>
        <v>58</v>
      </c>
      <c r="J1720">
        <f t="shared" si="160"/>
        <v>58</v>
      </c>
      <c r="K1720" s="16">
        <f t="shared" si="161"/>
        <v>1</v>
      </c>
      <c r="L1720">
        <f t="shared" si="162"/>
        <v>0</v>
      </c>
    </row>
    <row r="1721" spans="1:12" x14ac:dyDescent="0.25">
      <c r="A1721" t="s">
        <v>8219</v>
      </c>
      <c r="B1721">
        <v>89</v>
      </c>
      <c r="G1721">
        <f t="shared" si="158"/>
        <v>89</v>
      </c>
      <c r="H1721">
        <f t="shared" si="163"/>
        <v>89</v>
      </c>
      <c r="I1721">
        <f t="shared" si="159"/>
        <v>89</v>
      </c>
      <c r="J1721">
        <f t="shared" si="160"/>
        <v>89</v>
      </c>
      <c r="K1721" s="16">
        <f t="shared" si="161"/>
        <v>1</v>
      </c>
      <c r="L1721">
        <f t="shared" si="162"/>
        <v>0</v>
      </c>
    </row>
    <row r="1722" spans="1:12" x14ac:dyDescent="0.25">
      <c r="A1722" t="s">
        <v>8219</v>
      </c>
      <c r="B1722">
        <v>125</v>
      </c>
      <c r="G1722">
        <f t="shared" si="158"/>
        <v>125</v>
      </c>
      <c r="H1722">
        <f t="shared" si="163"/>
        <v>125</v>
      </c>
      <c r="I1722">
        <f t="shared" si="159"/>
        <v>125</v>
      </c>
      <c r="J1722">
        <f t="shared" si="160"/>
        <v>125</v>
      </c>
      <c r="K1722" s="16">
        <f t="shared" si="161"/>
        <v>1</v>
      </c>
      <c r="L1722">
        <f t="shared" si="162"/>
        <v>0</v>
      </c>
    </row>
    <row r="1723" spans="1:12" x14ac:dyDescent="0.25">
      <c r="A1723" t="s">
        <v>8219</v>
      </c>
      <c r="B1723">
        <v>18</v>
      </c>
      <c r="G1723">
        <f t="shared" si="158"/>
        <v>18</v>
      </c>
      <c r="H1723">
        <f t="shared" si="163"/>
        <v>18</v>
      </c>
      <c r="I1723">
        <f t="shared" si="159"/>
        <v>18</v>
      </c>
      <c r="J1723">
        <f t="shared" si="160"/>
        <v>18</v>
      </c>
      <c r="K1723" s="16">
        <f t="shared" si="161"/>
        <v>1</v>
      </c>
      <c r="L1723">
        <f t="shared" si="162"/>
        <v>0</v>
      </c>
    </row>
    <row r="1724" spans="1:12" x14ac:dyDescent="0.25">
      <c r="A1724" t="s">
        <v>8219</v>
      </c>
      <c r="B1724">
        <v>32</v>
      </c>
      <c r="G1724">
        <f t="shared" si="158"/>
        <v>32</v>
      </c>
      <c r="H1724">
        <f t="shared" si="163"/>
        <v>32</v>
      </c>
      <c r="I1724">
        <f t="shared" si="159"/>
        <v>32</v>
      </c>
      <c r="J1724">
        <f t="shared" si="160"/>
        <v>32</v>
      </c>
      <c r="K1724" s="16">
        <f t="shared" si="161"/>
        <v>1</v>
      </c>
      <c r="L1724">
        <f t="shared" si="162"/>
        <v>0</v>
      </c>
    </row>
    <row r="1725" spans="1:12" x14ac:dyDescent="0.25">
      <c r="A1725" t="s">
        <v>8219</v>
      </c>
      <c r="B1725">
        <v>16</v>
      </c>
      <c r="G1725">
        <f t="shared" si="158"/>
        <v>16</v>
      </c>
      <c r="H1725">
        <f t="shared" si="163"/>
        <v>16</v>
      </c>
      <c r="I1725">
        <f t="shared" si="159"/>
        <v>16</v>
      </c>
      <c r="J1725">
        <f t="shared" si="160"/>
        <v>16</v>
      </c>
      <c r="K1725" s="16">
        <f t="shared" si="161"/>
        <v>1</v>
      </c>
      <c r="L1725">
        <f t="shared" si="162"/>
        <v>0</v>
      </c>
    </row>
    <row r="1726" spans="1:12" x14ac:dyDescent="0.25">
      <c r="A1726" t="s">
        <v>8219</v>
      </c>
      <c r="B1726">
        <v>38</v>
      </c>
      <c r="G1726">
        <f t="shared" si="158"/>
        <v>38</v>
      </c>
      <c r="H1726">
        <f t="shared" si="163"/>
        <v>38</v>
      </c>
      <c r="I1726">
        <f t="shared" si="159"/>
        <v>38</v>
      </c>
      <c r="J1726">
        <f t="shared" si="160"/>
        <v>38</v>
      </c>
      <c r="K1726" s="16">
        <f t="shared" si="161"/>
        <v>1</v>
      </c>
      <c r="L1726">
        <f t="shared" si="162"/>
        <v>0</v>
      </c>
    </row>
    <row r="1727" spans="1:12" x14ac:dyDescent="0.25">
      <c r="A1727" t="s">
        <v>8219</v>
      </c>
      <c r="B1727">
        <v>15</v>
      </c>
      <c r="G1727">
        <f t="shared" si="158"/>
        <v>15</v>
      </c>
      <c r="H1727">
        <f t="shared" si="163"/>
        <v>15</v>
      </c>
      <c r="I1727">
        <f t="shared" si="159"/>
        <v>15</v>
      </c>
      <c r="J1727">
        <f t="shared" si="160"/>
        <v>15</v>
      </c>
      <c r="K1727" s="16">
        <f t="shared" si="161"/>
        <v>1</v>
      </c>
      <c r="L1727">
        <f t="shared" si="162"/>
        <v>0</v>
      </c>
    </row>
    <row r="1728" spans="1:12" x14ac:dyDescent="0.25">
      <c r="A1728" t="s">
        <v>8219</v>
      </c>
      <c r="B1728">
        <v>23</v>
      </c>
      <c r="G1728">
        <f t="shared" si="158"/>
        <v>23</v>
      </c>
      <c r="H1728">
        <f t="shared" si="163"/>
        <v>23</v>
      </c>
      <c r="I1728">
        <f t="shared" si="159"/>
        <v>23</v>
      </c>
      <c r="J1728">
        <f t="shared" si="160"/>
        <v>23</v>
      </c>
      <c r="K1728" s="16">
        <f t="shared" si="161"/>
        <v>1</v>
      </c>
      <c r="L1728">
        <f t="shared" si="162"/>
        <v>0</v>
      </c>
    </row>
    <row r="1729" spans="1:12" x14ac:dyDescent="0.25">
      <c r="A1729" t="s">
        <v>8219</v>
      </c>
      <c r="B1729">
        <v>49</v>
      </c>
      <c r="G1729">
        <f t="shared" si="158"/>
        <v>49</v>
      </c>
      <c r="H1729">
        <f t="shared" si="163"/>
        <v>49</v>
      </c>
      <c r="I1729">
        <f t="shared" si="159"/>
        <v>49</v>
      </c>
      <c r="J1729">
        <f t="shared" si="160"/>
        <v>49</v>
      </c>
      <c r="K1729" s="16">
        <f t="shared" si="161"/>
        <v>1</v>
      </c>
      <c r="L1729">
        <f t="shared" si="162"/>
        <v>0</v>
      </c>
    </row>
    <row r="1730" spans="1:12" x14ac:dyDescent="0.25">
      <c r="A1730" t="s">
        <v>8219</v>
      </c>
      <c r="B1730">
        <v>10</v>
      </c>
      <c r="G1730">
        <f t="shared" si="158"/>
        <v>10</v>
      </c>
      <c r="H1730">
        <f t="shared" si="163"/>
        <v>10</v>
      </c>
      <c r="I1730">
        <f t="shared" si="159"/>
        <v>10</v>
      </c>
      <c r="J1730">
        <f t="shared" si="160"/>
        <v>10</v>
      </c>
      <c r="K1730" s="16">
        <f t="shared" si="161"/>
        <v>1</v>
      </c>
      <c r="L1730">
        <f t="shared" si="162"/>
        <v>0</v>
      </c>
    </row>
    <row r="1731" spans="1:12" x14ac:dyDescent="0.25">
      <c r="A1731" t="s">
        <v>8219</v>
      </c>
      <c r="B1731">
        <v>15</v>
      </c>
      <c r="G1731">
        <f t="shared" ref="G1731:G1794" si="164">AVERAGE(B1731,E1731)</f>
        <v>15</v>
      </c>
      <c r="H1731">
        <f t="shared" si="163"/>
        <v>15</v>
      </c>
      <c r="I1731">
        <f t="shared" ref="I1731:I1794" si="165">MIN(B1731,E1731)</f>
        <v>15</v>
      </c>
      <c r="J1731">
        <f t="shared" ref="J1731:J1794" si="166">MAX(B1731,E1731)</f>
        <v>15</v>
      </c>
      <c r="K1731" s="16">
        <f t="shared" ref="K1731:K1794" si="167">(B1731-E1731)/(B1731+E1731)</f>
        <v>1</v>
      </c>
      <c r="L1731">
        <f t="shared" ref="L1731:L1794" si="168">_xlfn.STDEV.P(B1731,E1731)</f>
        <v>0</v>
      </c>
    </row>
    <row r="1732" spans="1:12" x14ac:dyDescent="0.25">
      <c r="A1732" t="s">
        <v>8219</v>
      </c>
      <c r="B1732">
        <v>57</v>
      </c>
      <c r="G1732">
        <f t="shared" si="164"/>
        <v>57</v>
      </c>
      <c r="H1732">
        <f t="shared" si="163"/>
        <v>57</v>
      </c>
      <c r="I1732">
        <f t="shared" si="165"/>
        <v>57</v>
      </c>
      <c r="J1732">
        <f t="shared" si="166"/>
        <v>57</v>
      </c>
      <c r="K1732" s="16">
        <f t="shared" si="167"/>
        <v>1</v>
      </c>
      <c r="L1732">
        <f t="shared" si="168"/>
        <v>0</v>
      </c>
    </row>
    <row r="1733" spans="1:12" x14ac:dyDescent="0.25">
      <c r="A1733" t="s">
        <v>8219</v>
      </c>
      <c r="B1733">
        <v>33</v>
      </c>
      <c r="G1733">
        <f t="shared" si="164"/>
        <v>33</v>
      </c>
      <c r="H1733">
        <f t="shared" si="163"/>
        <v>33</v>
      </c>
      <c r="I1733">
        <f t="shared" si="165"/>
        <v>33</v>
      </c>
      <c r="J1733">
        <f t="shared" si="166"/>
        <v>33</v>
      </c>
      <c r="K1733" s="16">
        <f t="shared" si="167"/>
        <v>1</v>
      </c>
      <c r="L1733">
        <f t="shared" si="168"/>
        <v>0</v>
      </c>
    </row>
    <row r="1734" spans="1:12" x14ac:dyDescent="0.25">
      <c r="A1734" t="s">
        <v>8219</v>
      </c>
      <c r="B1734">
        <v>9</v>
      </c>
      <c r="G1734">
        <f t="shared" si="164"/>
        <v>9</v>
      </c>
      <c r="H1734">
        <f t="shared" si="163"/>
        <v>9</v>
      </c>
      <c r="I1734">
        <f t="shared" si="165"/>
        <v>9</v>
      </c>
      <c r="J1734">
        <f t="shared" si="166"/>
        <v>9</v>
      </c>
      <c r="K1734" s="16">
        <f t="shared" si="167"/>
        <v>1</v>
      </c>
      <c r="L1734">
        <f t="shared" si="168"/>
        <v>0</v>
      </c>
    </row>
    <row r="1735" spans="1:12" x14ac:dyDescent="0.25">
      <c r="A1735" t="s">
        <v>8219</v>
      </c>
      <c r="B1735">
        <v>26</v>
      </c>
      <c r="G1735">
        <f t="shared" si="164"/>
        <v>26</v>
      </c>
      <c r="H1735">
        <f t="shared" si="163"/>
        <v>26</v>
      </c>
      <c r="I1735">
        <f t="shared" si="165"/>
        <v>26</v>
      </c>
      <c r="J1735">
        <f t="shared" si="166"/>
        <v>26</v>
      </c>
      <c r="K1735" s="16">
        <f t="shared" si="167"/>
        <v>1</v>
      </c>
      <c r="L1735">
        <f t="shared" si="168"/>
        <v>0</v>
      </c>
    </row>
    <row r="1736" spans="1:12" x14ac:dyDescent="0.25">
      <c r="A1736" t="s">
        <v>8219</v>
      </c>
      <c r="B1736">
        <v>69</v>
      </c>
      <c r="G1736">
        <f t="shared" si="164"/>
        <v>69</v>
      </c>
      <c r="H1736">
        <f t="shared" si="163"/>
        <v>69</v>
      </c>
      <c r="I1736">
        <f t="shared" si="165"/>
        <v>69</v>
      </c>
      <c r="J1736">
        <f t="shared" si="166"/>
        <v>69</v>
      </c>
      <c r="K1736" s="16">
        <f t="shared" si="167"/>
        <v>1</v>
      </c>
      <c r="L1736">
        <f t="shared" si="168"/>
        <v>0</v>
      </c>
    </row>
    <row r="1737" spans="1:12" x14ac:dyDescent="0.25">
      <c r="A1737" t="s">
        <v>8219</v>
      </c>
      <c r="B1737">
        <v>65</v>
      </c>
      <c r="G1737">
        <f t="shared" si="164"/>
        <v>65</v>
      </c>
      <c r="H1737">
        <f t="shared" si="163"/>
        <v>65</v>
      </c>
      <c r="I1737">
        <f t="shared" si="165"/>
        <v>65</v>
      </c>
      <c r="J1737">
        <f t="shared" si="166"/>
        <v>65</v>
      </c>
      <c r="K1737" s="16">
        <f t="shared" si="167"/>
        <v>1</v>
      </c>
      <c r="L1737">
        <f t="shared" si="168"/>
        <v>0</v>
      </c>
    </row>
    <row r="1738" spans="1:12" x14ac:dyDescent="0.25">
      <c r="A1738" t="s">
        <v>8219</v>
      </c>
      <c r="B1738">
        <v>83</v>
      </c>
      <c r="G1738">
        <f t="shared" si="164"/>
        <v>83</v>
      </c>
      <c r="H1738">
        <f t="shared" si="163"/>
        <v>83</v>
      </c>
      <c r="I1738">
        <f t="shared" si="165"/>
        <v>83</v>
      </c>
      <c r="J1738">
        <f t="shared" si="166"/>
        <v>83</v>
      </c>
      <c r="K1738" s="16">
        <f t="shared" si="167"/>
        <v>1</v>
      </c>
      <c r="L1738">
        <f t="shared" si="168"/>
        <v>0</v>
      </c>
    </row>
    <row r="1739" spans="1:12" x14ac:dyDescent="0.25">
      <c r="A1739" t="s">
        <v>8219</v>
      </c>
      <c r="B1739">
        <v>111</v>
      </c>
      <c r="G1739">
        <f t="shared" si="164"/>
        <v>111</v>
      </c>
      <c r="H1739">
        <f t="shared" si="163"/>
        <v>111</v>
      </c>
      <c r="I1739">
        <f t="shared" si="165"/>
        <v>111</v>
      </c>
      <c r="J1739">
        <f t="shared" si="166"/>
        <v>111</v>
      </c>
      <c r="K1739" s="16">
        <f t="shared" si="167"/>
        <v>1</v>
      </c>
      <c r="L1739">
        <f t="shared" si="168"/>
        <v>0</v>
      </c>
    </row>
    <row r="1740" spans="1:12" x14ac:dyDescent="0.25">
      <c r="A1740" t="s">
        <v>8219</v>
      </c>
      <c r="B1740">
        <v>46</v>
      </c>
      <c r="G1740">
        <f t="shared" si="164"/>
        <v>46</v>
      </c>
      <c r="H1740">
        <f t="shared" si="163"/>
        <v>46</v>
      </c>
      <c r="I1740">
        <f t="shared" si="165"/>
        <v>46</v>
      </c>
      <c r="J1740">
        <f t="shared" si="166"/>
        <v>46</v>
      </c>
      <c r="K1740" s="16">
        <f t="shared" si="167"/>
        <v>1</v>
      </c>
      <c r="L1740">
        <f t="shared" si="168"/>
        <v>0</v>
      </c>
    </row>
    <row r="1741" spans="1:12" x14ac:dyDescent="0.25">
      <c r="A1741" t="s">
        <v>8219</v>
      </c>
      <c r="B1741">
        <v>63</v>
      </c>
      <c r="G1741">
        <f t="shared" si="164"/>
        <v>63</v>
      </c>
      <c r="H1741">
        <f t="shared" si="163"/>
        <v>63</v>
      </c>
      <c r="I1741">
        <f t="shared" si="165"/>
        <v>63</v>
      </c>
      <c r="J1741">
        <f t="shared" si="166"/>
        <v>63</v>
      </c>
      <c r="K1741" s="16">
        <f t="shared" si="167"/>
        <v>1</v>
      </c>
      <c r="L1741">
        <f t="shared" si="168"/>
        <v>0</v>
      </c>
    </row>
    <row r="1742" spans="1:12" x14ac:dyDescent="0.25">
      <c r="A1742" t="s">
        <v>8219</v>
      </c>
      <c r="B1742">
        <v>9</v>
      </c>
      <c r="G1742">
        <f t="shared" si="164"/>
        <v>9</v>
      </c>
      <c r="H1742">
        <f t="shared" si="163"/>
        <v>9</v>
      </c>
      <c r="I1742">
        <f t="shared" si="165"/>
        <v>9</v>
      </c>
      <c r="J1742">
        <f t="shared" si="166"/>
        <v>9</v>
      </c>
      <c r="K1742" s="16">
        <f t="shared" si="167"/>
        <v>1</v>
      </c>
      <c r="L1742">
        <f t="shared" si="168"/>
        <v>0</v>
      </c>
    </row>
    <row r="1743" spans="1:12" x14ac:dyDescent="0.25">
      <c r="A1743" t="s">
        <v>8219</v>
      </c>
      <c r="B1743">
        <v>34</v>
      </c>
      <c r="G1743">
        <f t="shared" si="164"/>
        <v>34</v>
      </c>
      <c r="H1743">
        <f t="shared" si="163"/>
        <v>34</v>
      </c>
      <c r="I1743">
        <f t="shared" si="165"/>
        <v>34</v>
      </c>
      <c r="J1743">
        <f t="shared" si="166"/>
        <v>34</v>
      </c>
      <c r="K1743" s="16">
        <f t="shared" si="167"/>
        <v>1</v>
      </c>
      <c r="L1743">
        <f t="shared" si="168"/>
        <v>0</v>
      </c>
    </row>
    <row r="1744" spans="1:12" x14ac:dyDescent="0.25">
      <c r="A1744" t="s">
        <v>8219</v>
      </c>
      <c r="B1744">
        <v>112</v>
      </c>
      <c r="G1744">
        <f t="shared" si="164"/>
        <v>112</v>
      </c>
      <c r="H1744">
        <f t="shared" si="163"/>
        <v>112</v>
      </c>
      <c r="I1744">
        <f t="shared" si="165"/>
        <v>112</v>
      </c>
      <c r="J1744">
        <f t="shared" si="166"/>
        <v>112</v>
      </c>
      <c r="K1744" s="16">
        <f t="shared" si="167"/>
        <v>1</v>
      </c>
      <c r="L1744">
        <f t="shared" si="168"/>
        <v>0</v>
      </c>
    </row>
    <row r="1745" spans="1:12" x14ac:dyDescent="0.25">
      <c r="A1745" t="s">
        <v>8219</v>
      </c>
      <c r="B1745">
        <v>47</v>
      </c>
      <c r="G1745">
        <f t="shared" si="164"/>
        <v>47</v>
      </c>
      <c r="H1745">
        <f t="shared" si="163"/>
        <v>47</v>
      </c>
      <c r="I1745">
        <f t="shared" si="165"/>
        <v>47</v>
      </c>
      <c r="J1745">
        <f t="shared" si="166"/>
        <v>47</v>
      </c>
      <c r="K1745" s="16">
        <f t="shared" si="167"/>
        <v>1</v>
      </c>
      <c r="L1745">
        <f t="shared" si="168"/>
        <v>0</v>
      </c>
    </row>
    <row r="1746" spans="1:12" x14ac:dyDescent="0.25">
      <c r="A1746" t="s">
        <v>8219</v>
      </c>
      <c r="B1746">
        <v>38</v>
      </c>
      <c r="G1746">
        <f t="shared" si="164"/>
        <v>38</v>
      </c>
      <c r="H1746">
        <f t="shared" si="163"/>
        <v>38</v>
      </c>
      <c r="I1746">
        <f t="shared" si="165"/>
        <v>38</v>
      </c>
      <c r="J1746">
        <f t="shared" si="166"/>
        <v>38</v>
      </c>
      <c r="K1746" s="16">
        <f t="shared" si="167"/>
        <v>1</v>
      </c>
      <c r="L1746">
        <f t="shared" si="168"/>
        <v>0</v>
      </c>
    </row>
    <row r="1747" spans="1:12" x14ac:dyDescent="0.25">
      <c r="A1747" t="s">
        <v>8219</v>
      </c>
      <c r="B1747">
        <v>28</v>
      </c>
      <c r="G1747">
        <f t="shared" si="164"/>
        <v>28</v>
      </c>
      <c r="H1747">
        <f t="shared" ref="H1747:H1810" si="169">MEDIAN(B1747,E1747)</f>
        <v>28</v>
      </c>
      <c r="I1747">
        <f t="shared" si="165"/>
        <v>28</v>
      </c>
      <c r="J1747">
        <f t="shared" si="166"/>
        <v>28</v>
      </c>
      <c r="K1747" s="16">
        <f t="shared" si="167"/>
        <v>1</v>
      </c>
      <c r="L1747">
        <f t="shared" si="168"/>
        <v>0</v>
      </c>
    </row>
    <row r="1748" spans="1:12" x14ac:dyDescent="0.25">
      <c r="A1748" t="s">
        <v>8219</v>
      </c>
      <c r="B1748">
        <v>78</v>
      </c>
      <c r="G1748">
        <f t="shared" si="164"/>
        <v>78</v>
      </c>
      <c r="H1748">
        <f t="shared" si="169"/>
        <v>78</v>
      </c>
      <c r="I1748">
        <f t="shared" si="165"/>
        <v>78</v>
      </c>
      <c r="J1748">
        <f t="shared" si="166"/>
        <v>78</v>
      </c>
      <c r="K1748" s="16">
        <f t="shared" si="167"/>
        <v>1</v>
      </c>
      <c r="L1748">
        <f t="shared" si="168"/>
        <v>0</v>
      </c>
    </row>
    <row r="1749" spans="1:12" x14ac:dyDescent="0.25">
      <c r="A1749" t="s">
        <v>8219</v>
      </c>
      <c r="B1749">
        <v>23</v>
      </c>
      <c r="G1749">
        <f t="shared" si="164"/>
        <v>23</v>
      </c>
      <c r="H1749">
        <f t="shared" si="169"/>
        <v>23</v>
      </c>
      <c r="I1749">
        <f t="shared" si="165"/>
        <v>23</v>
      </c>
      <c r="J1749">
        <f t="shared" si="166"/>
        <v>23</v>
      </c>
      <c r="K1749" s="16">
        <f t="shared" si="167"/>
        <v>1</v>
      </c>
      <c r="L1749">
        <f t="shared" si="168"/>
        <v>0</v>
      </c>
    </row>
    <row r="1750" spans="1:12" x14ac:dyDescent="0.25">
      <c r="A1750" t="s">
        <v>8219</v>
      </c>
      <c r="B1750">
        <v>40</v>
      </c>
      <c r="G1750">
        <f t="shared" si="164"/>
        <v>40</v>
      </c>
      <c r="H1750">
        <f t="shared" si="169"/>
        <v>40</v>
      </c>
      <c r="I1750">
        <f t="shared" si="165"/>
        <v>40</v>
      </c>
      <c r="J1750">
        <f t="shared" si="166"/>
        <v>40</v>
      </c>
      <c r="K1750" s="16">
        <f t="shared" si="167"/>
        <v>1</v>
      </c>
      <c r="L1750">
        <f t="shared" si="168"/>
        <v>0</v>
      </c>
    </row>
    <row r="1751" spans="1:12" x14ac:dyDescent="0.25">
      <c r="A1751" t="s">
        <v>8219</v>
      </c>
      <c r="B1751">
        <v>13</v>
      </c>
      <c r="G1751">
        <f t="shared" si="164"/>
        <v>13</v>
      </c>
      <c r="H1751">
        <f t="shared" si="169"/>
        <v>13</v>
      </c>
      <c r="I1751">
        <f t="shared" si="165"/>
        <v>13</v>
      </c>
      <c r="J1751">
        <f t="shared" si="166"/>
        <v>13</v>
      </c>
      <c r="K1751" s="16">
        <f t="shared" si="167"/>
        <v>1</v>
      </c>
      <c r="L1751">
        <f t="shared" si="168"/>
        <v>0</v>
      </c>
    </row>
    <row r="1752" spans="1:12" x14ac:dyDescent="0.25">
      <c r="A1752" t="s">
        <v>8219</v>
      </c>
      <c r="B1752">
        <v>18</v>
      </c>
      <c r="G1752">
        <f t="shared" si="164"/>
        <v>18</v>
      </c>
      <c r="H1752">
        <f t="shared" si="169"/>
        <v>18</v>
      </c>
      <c r="I1752">
        <f t="shared" si="165"/>
        <v>18</v>
      </c>
      <c r="J1752">
        <f t="shared" si="166"/>
        <v>18</v>
      </c>
      <c r="K1752" s="16">
        <f t="shared" si="167"/>
        <v>1</v>
      </c>
      <c r="L1752">
        <f t="shared" si="168"/>
        <v>0</v>
      </c>
    </row>
    <row r="1753" spans="1:12" x14ac:dyDescent="0.25">
      <c r="A1753" t="s">
        <v>8219</v>
      </c>
      <c r="B1753">
        <v>22</v>
      </c>
      <c r="G1753">
        <f t="shared" si="164"/>
        <v>22</v>
      </c>
      <c r="H1753">
        <f t="shared" si="169"/>
        <v>22</v>
      </c>
      <c r="I1753">
        <f t="shared" si="165"/>
        <v>22</v>
      </c>
      <c r="J1753">
        <f t="shared" si="166"/>
        <v>22</v>
      </c>
      <c r="K1753" s="16">
        <f t="shared" si="167"/>
        <v>1</v>
      </c>
      <c r="L1753">
        <f t="shared" si="168"/>
        <v>0</v>
      </c>
    </row>
    <row r="1754" spans="1:12" x14ac:dyDescent="0.25">
      <c r="A1754" t="s">
        <v>8219</v>
      </c>
      <c r="B1754">
        <v>79</v>
      </c>
      <c r="G1754">
        <f t="shared" si="164"/>
        <v>79</v>
      </c>
      <c r="H1754">
        <f t="shared" si="169"/>
        <v>79</v>
      </c>
      <c r="I1754">
        <f t="shared" si="165"/>
        <v>79</v>
      </c>
      <c r="J1754">
        <f t="shared" si="166"/>
        <v>79</v>
      </c>
      <c r="K1754" s="16">
        <f t="shared" si="167"/>
        <v>1</v>
      </c>
      <c r="L1754">
        <f t="shared" si="168"/>
        <v>0</v>
      </c>
    </row>
    <row r="1755" spans="1:12" x14ac:dyDescent="0.25">
      <c r="A1755" t="s">
        <v>8219</v>
      </c>
      <c r="B1755">
        <v>14</v>
      </c>
      <c r="G1755">
        <f t="shared" si="164"/>
        <v>14</v>
      </c>
      <c r="H1755">
        <f t="shared" si="169"/>
        <v>14</v>
      </c>
      <c r="I1755">
        <f t="shared" si="165"/>
        <v>14</v>
      </c>
      <c r="J1755">
        <f t="shared" si="166"/>
        <v>14</v>
      </c>
      <c r="K1755" s="16">
        <f t="shared" si="167"/>
        <v>1</v>
      </c>
      <c r="L1755">
        <f t="shared" si="168"/>
        <v>0</v>
      </c>
    </row>
    <row r="1756" spans="1:12" x14ac:dyDescent="0.25">
      <c r="A1756" t="s">
        <v>8219</v>
      </c>
      <c r="B1756">
        <v>51</v>
      </c>
      <c r="G1756">
        <f t="shared" si="164"/>
        <v>51</v>
      </c>
      <c r="H1756">
        <f t="shared" si="169"/>
        <v>51</v>
      </c>
      <c r="I1756">
        <f t="shared" si="165"/>
        <v>51</v>
      </c>
      <c r="J1756">
        <f t="shared" si="166"/>
        <v>51</v>
      </c>
      <c r="K1756" s="16">
        <f t="shared" si="167"/>
        <v>1</v>
      </c>
      <c r="L1756">
        <f t="shared" si="168"/>
        <v>0</v>
      </c>
    </row>
    <row r="1757" spans="1:12" x14ac:dyDescent="0.25">
      <c r="A1757" t="s">
        <v>8219</v>
      </c>
      <c r="B1757">
        <v>54</v>
      </c>
      <c r="G1757">
        <f t="shared" si="164"/>
        <v>54</v>
      </c>
      <c r="H1757">
        <f t="shared" si="169"/>
        <v>54</v>
      </c>
      <c r="I1757">
        <f t="shared" si="165"/>
        <v>54</v>
      </c>
      <c r="J1757">
        <f t="shared" si="166"/>
        <v>54</v>
      </c>
      <c r="K1757" s="16">
        <f t="shared" si="167"/>
        <v>1</v>
      </c>
      <c r="L1757">
        <f t="shared" si="168"/>
        <v>0</v>
      </c>
    </row>
    <row r="1758" spans="1:12" x14ac:dyDescent="0.25">
      <c r="A1758" t="s">
        <v>8219</v>
      </c>
      <c r="B1758">
        <v>70</v>
      </c>
      <c r="G1758">
        <f t="shared" si="164"/>
        <v>70</v>
      </c>
      <c r="H1758">
        <f t="shared" si="169"/>
        <v>70</v>
      </c>
      <c r="I1758">
        <f t="shared" si="165"/>
        <v>70</v>
      </c>
      <c r="J1758">
        <f t="shared" si="166"/>
        <v>70</v>
      </c>
      <c r="K1758" s="16">
        <f t="shared" si="167"/>
        <v>1</v>
      </c>
      <c r="L1758">
        <f t="shared" si="168"/>
        <v>0</v>
      </c>
    </row>
    <row r="1759" spans="1:12" x14ac:dyDescent="0.25">
      <c r="A1759" t="s">
        <v>8219</v>
      </c>
      <c r="B1759">
        <v>44</v>
      </c>
      <c r="G1759">
        <f t="shared" si="164"/>
        <v>44</v>
      </c>
      <c r="H1759">
        <f t="shared" si="169"/>
        <v>44</v>
      </c>
      <c r="I1759">
        <f t="shared" si="165"/>
        <v>44</v>
      </c>
      <c r="J1759">
        <f t="shared" si="166"/>
        <v>44</v>
      </c>
      <c r="K1759" s="16">
        <f t="shared" si="167"/>
        <v>1</v>
      </c>
      <c r="L1759">
        <f t="shared" si="168"/>
        <v>0</v>
      </c>
    </row>
    <row r="1760" spans="1:12" x14ac:dyDescent="0.25">
      <c r="A1760" t="s">
        <v>8219</v>
      </c>
      <c r="B1760">
        <v>55</v>
      </c>
      <c r="G1760">
        <f t="shared" si="164"/>
        <v>55</v>
      </c>
      <c r="H1760">
        <f t="shared" si="169"/>
        <v>55</v>
      </c>
      <c r="I1760">
        <f t="shared" si="165"/>
        <v>55</v>
      </c>
      <c r="J1760">
        <f t="shared" si="166"/>
        <v>55</v>
      </c>
      <c r="K1760" s="16">
        <f t="shared" si="167"/>
        <v>1</v>
      </c>
      <c r="L1760">
        <f t="shared" si="168"/>
        <v>0</v>
      </c>
    </row>
    <row r="1761" spans="1:12" x14ac:dyDescent="0.25">
      <c r="A1761" t="s">
        <v>8219</v>
      </c>
      <c r="B1761">
        <v>15</v>
      </c>
      <c r="G1761">
        <f t="shared" si="164"/>
        <v>15</v>
      </c>
      <c r="H1761">
        <f t="shared" si="169"/>
        <v>15</v>
      </c>
      <c r="I1761">
        <f t="shared" si="165"/>
        <v>15</v>
      </c>
      <c r="J1761">
        <f t="shared" si="166"/>
        <v>15</v>
      </c>
      <c r="K1761" s="16">
        <f t="shared" si="167"/>
        <v>1</v>
      </c>
      <c r="L1761">
        <f t="shared" si="168"/>
        <v>0</v>
      </c>
    </row>
    <row r="1762" spans="1:12" x14ac:dyDescent="0.25">
      <c r="A1762" t="s">
        <v>8219</v>
      </c>
      <c r="B1762">
        <v>27</v>
      </c>
      <c r="G1762">
        <f t="shared" si="164"/>
        <v>27</v>
      </c>
      <c r="H1762">
        <f t="shared" si="169"/>
        <v>27</v>
      </c>
      <c r="I1762">
        <f t="shared" si="165"/>
        <v>27</v>
      </c>
      <c r="J1762">
        <f t="shared" si="166"/>
        <v>27</v>
      </c>
      <c r="K1762" s="16">
        <f t="shared" si="167"/>
        <v>1</v>
      </c>
      <c r="L1762">
        <f t="shared" si="168"/>
        <v>0</v>
      </c>
    </row>
    <row r="1763" spans="1:12" x14ac:dyDescent="0.25">
      <c r="A1763" t="s">
        <v>8219</v>
      </c>
      <c r="B1763">
        <v>21</v>
      </c>
      <c r="G1763">
        <f t="shared" si="164"/>
        <v>21</v>
      </c>
      <c r="H1763">
        <f t="shared" si="169"/>
        <v>21</v>
      </c>
      <c r="I1763">
        <f t="shared" si="165"/>
        <v>21</v>
      </c>
      <c r="J1763">
        <f t="shared" si="166"/>
        <v>21</v>
      </c>
      <c r="K1763" s="16">
        <f t="shared" si="167"/>
        <v>1</v>
      </c>
      <c r="L1763">
        <f t="shared" si="168"/>
        <v>0</v>
      </c>
    </row>
    <row r="1764" spans="1:12" x14ac:dyDescent="0.25">
      <c r="A1764" t="s">
        <v>8219</v>
      </c>
      <c r="B1764">
        <v>162</v>
      </c>
      <c r="G1764">
        <f t="shared" si="164"/>
        <v>162</v>
      </c>
      <c r="H1764">
        <f t="shared" si="169"/>
        <v>162</v>
      </c>
      <c r="I1764">
        <f t="shared" si="165"/>
        <v>162</v>
      </c>
      <c r="J1764">
        <f t="shared" si="166"/>
        <v>162</v>
      </c>
      <c r="K1764" s="16">
        <f t="shared" si="167"/>
        <v>1</v>
      </c>
      <c r="L1764">
        <f t="shared" si="168"/>
        <v>0</v>
      </c>
    </row>
    <row r="1765" spans="1:12" x14ac:dyDescent="0.25">
      <c r="A1765" t="s">
        <v>8219</v>
      </c>
      <c r="B1765">
        <v>23</v>
      </c>
      <c r="G1765">
        <f t="shared" si="164"/>
        <v>23</v>
      </c>
      <c r="H1765">
        <f t="shared" si="169"/>
        <v>23</v>
      </c>
      <c r="I1765">
        <f t="shared" si="165"/>
        <v>23</v>
      </c>
      <c r="J1765">
        <f t="shared" si="166"/>
        <v>23</v>
      </c>
      <c r="K1765" s="16">
        <f t="shared" si="167"/>
        <v>1</v>
      </c>
      <c r="L1765">
        <f t="shared" si="168"/>
        <v>0</v>
      </c>
    </row>
    <row r="1766" spans="1:12" x14ac:dyDescent="0.25">
      <c r="A1766" t="s">
        <v>8219</v>
      </c>
      <c r="B1766">
        <v>72</v>
      </c>
      <c r="G1766">
        <f t="shared" si="164"/>
        <v>72</v>
      </c>
      <c r="H1766">
        <f t="shared" si="169"/>
        <v>72</v>
      </c>
      <c r="I1766">
        <f t="shared" si="165"/>
        <v>72</v>
      </c>
      <c r="J1766">
        <f t="shared" si="166"/>
        <v>72</v>
      </c>
      <c r="K1766" s="16">
        <f t="shared" si="167"/>
        <v>1</v>
      </c>
      <c r="L1766">
        <f t="shared" si="168"/>
        <v>0</v>
      </c>
    </row>
    <row r="1767" spans="1:12" x14ac:dyDescent="0.25">
      <c r="A1767" t="s">
        <v>8219</v>
      </c>
      <c r="B1767">
        <v>68</v>
      </c>
      <c r="G1767">
        <f t="shared" si="164"/>
        <v>68</v>
      </c>
      <c r="H1767">
        <f t="shared" si="169"/>
        <v>68</v>
      </c>
      <c r="I1767">
        <f t="shared" si="165"/>
        <v>68</v>
      </c>
      <c r="J1767">
        <f t="shared" si="166"/>
        <v>68</v>
      </c>
      <c r="K1767" s="16">
        <f t="shared" si="167"/>
        <v>1</v>
      </c>
      <c r="L1767">
        <f t="shared" si="168"/>
        <v>0</v>
      </c>
    </row>
    <row r="1768" spans="1:12" x14ac:dyDescent="0.25">
      <c r="A1768" t="s">
        <v>8219</v>
      </c>
      <c r="B1768">
        <v>20</v>
      </c>
      <c r="G1768">
        <f t="shared" si="164"/>
        <v>20</v>
      </c>
      <c r="H1768">
        <f t="shared" si="169"/>
        <v>20</v>
      </c>
      <c r="I1768">
        <f t="shared" si="165"/>
        <v>20</v>
      </c>
      <c r="J1768">
        <f t="shared" si="166"/>
        <v>20</v>
      </c>
      <c r="K1768" s="16">
        <f t="shared" si="167"/>
        <v>1</v>
      </c>
      <c r="L1768">
        <f t="shared" si="168"/>
        <v>0</v>
      </c>
    </row>
    <row r="1769" spans="1:12" x14ac:dyDescent="0.25">
      <c r="A1769" t="s">
        <v>8219</v>
      </c>
      <c r="B1769">
        <v>26</v>
      </c>
      <c r="G1769">
        <f t="shared" si="164"/>
        <v>26</v>
      </c>
      <c r="H1769">
        <f t="shared" si="169"/>
        <v>26</v>
      </c>
      <c r="I1769">
        <f t="shared" si="165"/>
        <v>26</v>
      </c>
      <c r="J1769">
        <f t="shared" si="166"/>
        <v>26</v>
      </c>
      <c r="K1769" s="16">
        <f t="shared" si="167"/>
        <v>1</v>
      </c>
      <c r="L1769">
        <f t="shared" si="168"/>
        <v>0</v>
      </c>
    </row>
    <row r="1770" spans="1:12" x14ac:dyDescent="0.25">
      <c r="A1770" t="s">
        <v>8219</v>
      </c>
      <c r="B1770">
        <v>72</v>
      </c>
      <c r="G1770">
        <f t="shared" si="164"/>
        <v>72</v>
      </c>
      <c r="H1770">
        <f t="shared" si="169"/>
        <v>72</v>
      </c>
      <c r="I1770">
        <f t="shared" si="165"/>
        <v>72</v>
      </c>
      <c r="J1770">
        <f t="shared" si="166"/>
        <v>72</v>
      </c>
      <c r="K1770" s="16">
        <f t="shared" si="167"/>
        <v>1</v>
      </c>
      <c r="L1770">
        <f t="shared" si="168"/>
        <v>0</v>
      </c>
    </row>
    <row r="1771" spans="1:12" x14ac:dyDescent="0.25">
      <c r="A1771" t="s">
        <v>8219</v>
      </c>
      <c r="B1771">
        <v>3</v>
      </c>
      <c r="G1771">
        <f t="shared" si="164"/>
        <v>3</v>
      </c>
      <c r="H1771">
        <f t="shared" si="169"/>
        <v>3</v>
      </c>
      <c r="I1771">
        <f t="shared" si="165"/>
        <v>3</v>
      </c>
      <c r="J1771">
        <f t="shared" si="166"/>
        <v>3</v>
      </c>
      <c r="K1771" s="16">
        <f t="shared" si="167"/>
        <v>1</v>
      </c>
      <c r="L1771">
        <f t="shared" si="168"/>
        <v>0</v>
      </c>
    </row>
    <row r="1772" spans="1:12" x14ac:dyDescent="0.25">
      <c r="A1772" t="s">
        <v>8219</v>
      </c>
      <c r="B1772">
        <v>18</v>
      </c>
      <c r="G1772">
        <f t="shared" si="164"/>
        <v>18</v>
      </c>
      <c r="H1772">
        <f t="shared" si="169"/>
        <v>18</v>
      </c>
      <c r="I1772">
        <f t="shared" si="165"/>
        <v>18</v>
      </c>
      <c r="J1772">
        <f t="shared" si="166"/>
        <v>18</v>
      </c>
      <c r="K1772" s="16">
        <f t="shared" si="167"/>
        <v>1</v>
      </c>
      <c r="L1772">
        <f t="shared" si="168"/>
        <v>0</v>
      </c>
    </row>
    <row r="1773" spans="1:12" x14ac:dyDescent="0.25">
      <c r="A1773" t="s">
        <v>8219</v>
      </c>
      <c r="B1773">
        <v>30</v>
      </c>
      <c r="G1773">
        <f t="shared" si="164"/>
        <v>30</v>
      </c>
      <c r="H1773">
        <f t="shared" si="169"/>
        <v>30</v>
      </c>
      <c r="I1773">
        <f t="shared" si="165"/>
        <v>30</v>
      </c>
      <c r="J1773">
        <f t="shared" si="166"/>
        <v>30</v>
      </c>
      <c r="K1773" s="16">
        <f t="shared" si="167"/>
        <v>1</v>
      </c>
      <c r="L1773">
        <f t="shared" si="168"/>
        <v>0</v>
      </c>
    </row>
    <row r="1774" spans="1:12" x14ac:dyDescent="0.25">
      <c r="A1774" t="s">
        <v>8219</v>
      </c>
      <c r="B1774">
        <v>23</v>
      </c>
      <c r="G1774">
        <f t="shared" si="164"/>
        <v>23</v>
      </c>
      <c r="H1774">
        <f t="shared" si="169"/>
        <v>23</v>
      </c>
      <c r="I1774">
        <f t="shared" si="165"/>
        <v>23</v>
      </c>
      <c r="J1774">
        <f t="shared" si="166"/>
        <v>23</v>
      </c>
      <c r="K1774" s="16">
        <f t="shared" si="167"/>
        <v>1</v>
      </c>
      <c r="L1774">
        <f t="shared" si="168"/>
        <v>0</v>
      </c>
    </row>
    <row r="1775" spans="1:12" x14ac:dyDescent="0.25">
      <c r="A1775" t="s">
        <v>8219</v>
      </c>
      <c r="B1775">
        <v>54</v>
      </c>
      <c r="G1775">
        <f t="shared" si="164"/>
        <v>54</v>
      </c>
      <c r="H1775">
        <f t="shared" si="169"/>
        <v>54</v>
      </c>
      <c r="I1775">
        <f t="shared" si="165"/>
        <v>54</v>
      </c>
      <c r="J1775">
        <f t="shared" si="166"/>
        <v>54</v>
      </c>
      <c r="K1775" s="16">
        <f t="shared" si="167"/>
        <v>1</v>
      </c>
      <c r="L1775">
        <f t="shared" si="168"/>
        <v>0</v>
      </c>
    </row>
    <row r="1776" spans="1:12" x14ac:dyDescent="0.25">
      <c r="A1776" t="s">
        <v>8219</v>
      </c>
      <c r="B1776">
        <v>26</v>
      </c>
      <c r="G1776">
        <f t="shared" si="164"/>
        <v>26</v>
      </c>
      <c r="H1776">
        <f t="shared" si="169"/>
        <v>26</v>
      </c>
      <c r="I1776">
        <f t="shared" si="165"/>
        <v>26</v>
      </c>
      <c r="J1776">
        <f t="shared" si="166"/>
        <v>26</v>
      </c>
      <c r="K1776" s="16">
        <f t="shared" si="167"/>
        <v>1</v>
      </c>
      <c r="L1776">
        <f t="shared" si="168"/>
        <v>0</v>
      </c>
    </row>
    <row r="1777" spans="1:12" x14ac:dyDescent="0.25">
      <c r="A1777" t="s">
        <v>8219</v>
      </c>
      <c r="B1777">
        <v>9</v>
      </c>
      <c r="G1777">
        <f t="shared" si="164"/>
        <v>9</v>
      </c>
      <c r="H1777">
        <f t="shared" si="169"/>
        <v>9</v>
      </c>
      <c r="I1777">
        <f t="shared" si="165"/>
        <v>9</v>
      </c>
      <c r="J1777">
        <f t="shared" si="166"/>
        <v>9</v>
      </c>
      <c r="K1777" s="16">
        <f t="shared" si="167"/>
        <v>1</v>
      </c>
      <c r="L1777">
        <f t="shared" si="168"/>
        <v>0</v>
      </c>
    </row>
    <row r="1778" spans="1:12" x14ac:dyDescent="0.25">
      <c r="A1778" t="s">
        <v>8219</v>
      </c>
      <c r="B1778">
        <v>27</v>
      </c>
      <c r="G1778">
        <f t="shared" si="164"/>
        <v>27</v>
      </c>
      <c r="H1778">
        <f t="shared" si="169"/>
        <v>27</v>
      </c>
      <c r="I1778">
        <f t="shared" si="165"/>
        <v>27</v>
      </c>
      <c r="J1778">
        <f t="shared" si="166"/>
        <v>27</v>
      </c>
      <c r="K1778" s="16">
        <f t="shared" si="167"/>
        <v>1</v>
      </c>
      <c r="L1778">
        <f t="shared" si="168"/>
        <v>0</v>
      </c>
    </row>
    <row r="1779" spans="1:12" x14ac:dyDescent="0.25">
      <c r="A1779" t="s">
        <v>8219</v>
      </c>
      <c r="B1779">
        <v>30</v>
      </c>
      <c r="G1779">
        <f t="shared" si="164"/>
        <v>30</v>
      </c>
      <c r="H1779">
        <f t="shared" si="169"/>
        <v>30</v>
      </c>
      <c r="I1779">
        <f t="shared" si="165"/>
        <v>30</v>
      </c>
      <c r="J1779">
        <f t="shared" si="166"/>
        <v>30</v>
      </c>
      <c r="K1779" s="16">
        <f t="shared" si="167"/>
        <v>1</v>
      </c>
      <c r="L1779">
        <f t="shared" si="168"/>
        <v>0</v>
      </c>
    </row>
    <row r="1780" spans="1:12" x14ac:dyDescent="0.25">
      <c r="A1780" t="s">
        <v>8219</v>
      </c>
      <c r="B1780">
        <v>52</v>
      </c>
      <c r="G1780">
        <f t="shared" si="164"/>
        <v>52</v>
      </c>
      <c r="H1780">
        <f t="shared" si="169"/>
        <v>52</v>
      </c>
      <c r="I1780">
        <f t="shared" si="165"/>
        <v>52</v>
      </c>
      <c r="J1780">
        <f t="shared" si="166"/>
        <v>52</v>
      </c>
      <c r="K1780" s="16">
        <f t="shared" si="167"/>
        <v>1</v>
      </c>
      <c r="L1780">
        <f t="shared" si="168"/>
        <v>0</v>
      </c>
    </row>
    <row r="1781" spans="1:12" x14ac:dyDescent="0.25">
      <c r="A1781" t="s">
        <v>8219</v>
      </c>
      <c r="B1781">
        <v>17</v>
      </c>
      <c r="G1781">
        <f t="shared" si="164"/>
        <v>17</v>
      </c>
      <c r="H1781">
        <f t="shared" si="169"/>
        <v>17</v>
      </c>
      <c r="I1781">
        <f t="shared" si="165"/>
        <v>17</v>
      </c>
      <c r="J1781">
        <f t="shared" si="166"/>
        <v>17</v>
      </c>
      <c r="K1781" s="16">
        <f t="shared" si="167"/>
        <v>1</v>
      </c>
      <c r="L1781">
        <f t="shared" si="168"/>
        <v>0</v>
      </c>
    </row>
    <row r="1782" spans="1:12" x14ac:dyDescent="0.25">
      <c r="A1782" t="s">
        <v>8219</v>
      </c>
      <c r="B1782">
        <v>19</v>
      </c>
      <c r="G1782">
        <f t="shared" si="164"/>
        <v>19</v>
      </c>
      <c r="H1782">
        <f t="shared" si="169"/>
        <v>19</v>
      </c>
      <c r="I1782">
        <f t="shared" si="165"/>
        <v>19</v>
      </c>
      <c r="J1782">
        <f t="shared" si="166"/>
        <v>19</v>
      </c>
      <c r="K1782" s="16">
        <f t="shared" si="167"/>
        <v>1</v>
      </c>
      <c r="L1782">
        <f t="shared" si="168"/>
        <v>0</v>
      </c>
    </row>
    <row r="1783" spans="1:12" x14ac:dyDescent="0.25">
      <c r="A1783" t="s">
        <v>8219</v>
      </c>
      <c r="B1783">
        <v>77</v>
      </c>
      <c r="G1783">
        <f t="shared" si="164"/>
        <v>77</v>
      </c>
      <c r="H1783">
        <f t="shared" si="169"/>
        <v>77</v>
      </c>
      <c r="I1783">
        <f t="shared" si="165"/>
        <v>77</v>
      </c>
      <c r="J1783">
        <f t="shared" si="166"/>
        <v>77</v>
      </c>
      <c r="K1783" s="16">
        <f t="shared" si="167"/>
        <v>1</v>
      </c>
      <c r="L1783">
        <f t="shared" si="168"/>
        <v>0</v>
      </c>
    </row>
    <row r="1784" spans="1:12" x14ac:dyDescent="0.25">
      <c r="A1784" t="s">
        <v>8219</v>
      </c>
      <c r="B1784">
        <v>21</v>
      </c>
      <c r="G1784">
        <f t="shared" si="164"/>
        <v>21</v>
      </c>
      <c r="H1784">
        <f t="shared" si="169"/>
        <v>21</v>
      </c>
      <c r="I1784">
        <f t="shared" si="165"/>
        <v>21</v>
      </c>
      <c r="J1784">
        <f t="shared" si="166"/>
        <v>21</v>
      </c>
      <c r="K1784" s="16">
        <f t="shared" si="167"/>
        <v>1</v>
      </c>
      <c r="L1784">
        <f t="shared" si="168"/>
        <v>0</v>
      </c>
    </row>
    <row r="1785" spans="1:12" x14ac:dyDescent="0.25">
      <c r="A1785" t="s">
        <v>8219</v>
      </c>
      <c r="B1785">
        <v>38</v>
      </c>
      <c r="G1785">
        <f t="shared" si="164"/>
        <v>38</v>
      </c>
      <c r="H1785">
        <f t="shared" si="169"/>
        <v>38</v>
      </c>
      <c r="I1785">
        <f t="shared" si="165"/>
        <v>38</v>
      </c>
      <c r="J1785">
        <f t="shared" si="166"/>
        <v>38</v>
      </c>
      <c r="K1785" s="16">
        <f t="shared" si="167"/>
        <v>1</v>
      </c>
      <c r="L1785">
        <f t="shared" si="168"/>
        <v>0</v>
      </c>
    </row>
    <row r="1786" spans="1:12" x14ac:dyDescent="0.25">
      <c r="A1786" t="s">
        <v>8219</v>
      </c>
      <c r="B1786">
        <v>28</v>
      </c>
      <c r="G1786">
        <f t="shared" si="164"/>
        <v>28</v>
      </c>
      <c r="H1786">
        <f t="shared" si="169"/>
        <v>28</v>
      </c>
      <c r="I1786">
        <f t="shared" si="165"/>
        <v>28</v>
      </c>
      <c r="J1786">
        <f t="shared" si="166"/>
        <v>28</v>
      </c>
      <c r="K1786" s="16">
        <f t="shared" si="167"/>
        <v>1</v>
      </c>
      <c r="L1786">
        <f t="shared" si="168"/>
        <v>0</v>
      </c>
    </row>
    <row r="1787" spans="1:12" x14ac:dyDescent="0.25">
      <c r="A1787" t="s">
        <v>8219</v>
      </c>
      <c r="B1787">
        <v>48</v>
      </c>
      <c r="G1787">
        <f t="shared" si="164"/>
        <v>48</v>
      </c>
      <c r="H1787">
        <f t="shared" si="169"/>
        <v>48</v>
      </c>
      <c r="I1787">
        <f t="shared" si="165"/>
        <v>48</v>
      </c>
      <c r="J1787">
        <f t="shared" si="166"/>
        <v>48</v>
      </c>
      <c r="K1787" s="16">
        <f t="shared" si="167"/>
        <v>1</v>
      </c>
      <c r="L1787">
        <f t="shared" si="168"/>
        <v>0</v>
      </c>
    </row>
    <row r="1788" spans="1:12" x14ac:dyDescent="0.25">
      <c r="A1788" t="s">
        <v>8219</v>
      </c>
      <c r="B1788">
        <v>46</v>
      </c>
      <c r="G1788">
        <f t="shared" si="164"/>
        <v>46</v>
      </c>
      <c r="H1788">
        <f t="shared" si="169"/>
        <v>46</v>
      </c>
      <c r="I1788">
        <f t="shared" si="165"/>
        <v>46</v>
      </c>
      <c r="J1788">
        <f t="shared" si="166"/>
        <v>46</v>
      </c>
      <c r="K1788" s="16">
        <f t="shared" si="167"/>
        <v>1</v>
      </c>
      <c r="L1788">
        <f t="shared" si="168"/>
        <v>0</v>
      </c>
    </row>
    <row r="1789" spans="1:12" x14ac:dyDescent="0.25">
      <c r="A1789" t="s">
        <v>8219</v>
      </c>
      <c r="B1789">
        <v>30</v>
      </c>
      <c r="G1789">
        <f t="shared" si="164"/>
        <v>30</v>
      </c>
      <c r="H1789">
        <f t="shared" si="169"/>
        <v>30</v>
      </c>
      <c r="I1789">
        <f t="shared" si="165"/>
        <v>30</v>
      </c>
      <c r="J1789">
        <f t="shared" si="166"/>
        <v>30</v>
      </c>
      <c r="K1789" s="16">
        <f t="shared" si="167"/>
        <v>1</v>
      </c>
      <c r="L1789">
        <f t="shared" si="168"/>
        <v>0</v>
      </c>
    </row>
    <row r="1790" spans="1:12" x14ac:dyDescent="0.25">
      <c r="A1790" t="s">
        <v>8219</v>
      </c>
      <c r="B1790">
        <v>64</v>
      </c>
      <c r="G1790">
        <f t="shared" si="164"/>
        <v>64</v>
      </c>
      <c r="H1790">
        <f t="shared" si="169"/>
        <v>64</v>
      </c>
      <c r="I1790">
        <f t="shared" si="165"/>
        <v>64</v>
      </c>
      <c r="J1790">
        <f t="shared" si="166"/>
        <v>64</v>
      </c>
      <c r="K1790" s="16">
        <f t="shared" si="167"/>
        <v>1</v>
      </c>
      <c r="L1790">
        <f t="shared" si="168"/>
        <v>0</v>
      </c>
    </row>
    <row r="1791" spans="1:12" x14ac:dyDescent="0.25">
      <c r="A1791" t="s">
        <v>8219</v>
      </c>
      <c r="B1791">
        <v>15</v>
      </c>
      <c r="G1791">
        <f t="shared" si="164"/>
        <v>15</v>
      </c>
      <c r="H1791">
        <f t="shared" si="169"/>
        <v>15</v>
      </c>
      <c r="I1791">
        <f t="shared" si="165"/>
        <v>15</v>
      </c>
      <c r="J1791">
        <f t="shared" si="166"/>
        <v>15</v>
      </c>
      <c r="K1791" s="16">
        <f t="shared" si="167"/>
        <v>1</v>
      </c>
      <c r="L1791">
        <f t="shared" si="168"/>
        <v>0</v>
      </c>
    </row>
    <row r="1792" spans="1:12" x14ac:dyDescent="0.25">
      <c r="A1792" t="s">
        <v>8219</v>
      </c>
      <c r="B1792">
        <v>41</v>
      </c>
      <c r="G1792">
        <f t="shared" si="164"/>
        <v>41</v>
      </c>
      <c r="H1792">
        <f t="shared" si="169"/>
        <v>41</v>
      </c>
      <c r="I1792">
        <f t="shared" si="165"/>
        <v>41</v>
      </c>
      <c r="J1792">
        <f t="shared" si="166"/>
        <v>41</v>
      </c>
      <c r="K1792" s="16">
        <f t="shared" si="167"/>
        <v>1</v>
      </c>
      <c r="L1792">
        <f t="shared" si="168"/>
        <v>0</v>
      </c>
    </row>
    <row r="1793" spans="1:12" x14ac:dyDescent="0.25">
      <c r="A1793" t="s">
        <v>8219</v>
      </c>
      <c r="B1793">
        <v>35</v>
      </c>
      <c r="G1793">
        <f t="shared" si="164"/>
        <v>35</v>
      </c>
      <c r="H1793">
        <f t="shared" si="169"/>
        <v>35</v>
      </c>
      <c r="I1793">
        <f t="shared" si="165"/>
        <v>35</v>
      </c>
      <c r="J1793">
        <f t="shared" si="166"/>
        <v>35</v>
      </c>
      <c r="K1793" s="16">
        <f t="shared" si="167"/>
        <v>1</v>
      </c>
      <c r="L1793">
        <f t="shared" si="168"/>
        <v>0</v>
      </c>
    </row>
    <row r="1794" spans="1:12" x14ac:dyDescent="0.25">
      <c r="A1794" t="s">
        <v>8219</v>
      </c>
      <c r="B1794">
        <v>45</v>
      </c>
      <c r="G1794">
        <f t="shared" si="164"/>
        <v>45</v>
      </c>
      <c r="H1794">
        <f t="shared" si="169"/>
        <v>45</v>
      </c>
      <c r="I1794">
        <f t="shared" si="165"/>
        <v>45</v>
      </c>
      <c r="J1794">
        <f t="shared" si="166"/>
        <v>45</v>
      </c>
      <c r="K1794" s="16">
        <f t="shared" si="167"/>
        <v>1</v>
      </c>
      <c r="L1794">
        <f t="shared" si="168"/>
        <v>0</v>
      </c>
    </row>
    <row r="1795" spans="1:12" x14ac:dyDescent="0.25">
      <c r="A1795" t="s">
        <v>8219</v>
      </c>
      <c r="B1795">
        <v>62</v>
      </c>
      <c r="G1795">
        <f t="shared" ref="G1795:G1858" si="170">AVERAGE(B1795,E1795)</f>
        <v>62</v>
      </c>
      <c r="H1795">
        <f t="shared" si="169"/>
        <v>62</v>
      </c>
      <c r="I1795">
        <f t="shared" ref="I1795:I1858" si="171">MIN(B1795,E1795)</f>
        <v>62</v>
      </c>
      <c r="J1795">
        <f t="shared" ref="J1795:J1858" si="172">MAX(B1795,E1795)</f>
        <v>62</v>
      </c>
      <c r="K1795" s="16">
        <f t="shared" ref="K1795:K1858" si="173">(B1795-E1795)/(B1795+E1795)</f>
        <v>1</v>
      </c>
      <c r="L1795">
        <f t="shared" ref="L1795:L1858" si="174">_xlfn.STDEV.P(B1795,E1795)</f>
        <v>0</v>
      </c>
    </row>
    <row r="1796" spans="1:12" x14ac:dyDescent="0.25">
      <c r="A1796" t="s">
        <v>8219</v>
      </c>
      <c r="B1796">
        <v>22</v>
      </c>
      <c r="G1796">
        <f t="shared" si="170"/>
        <v>22</v>
      </c>
      <c r="H1796">
        <f t="shared" si="169"/>
        <v>22</v>
      </c>
      <c r="I1796">
        <f t="shared" si="171"/>
        <v>22</v>
      </c>
      <c r="J1796">
        <f t="shared" si="172"/>
        <v>22</v>
      </c>
      <c r="K1796" s="16">
        <f t="shared" si="173"/>
        <v>1</v>
      </c>
      <c r="L1796">
        <f t="shared" si="174"/>
        <v>0</v>
      </c>
    </row>
    <row r="1797" spans="1:12" x14ac:dyDescent="0.25">
      <c r="A1797" t="s">
        <v>8219</v>
      </c>
      <c r="B1797">
        <v>18</v>
      </c>
      <c r="G1797">
        <f t="shared" si="170"/>
        <v>18</v>
      </c>
      <c r="H1797">
        <f t="shared" si="169"/>
        <v>18</v>
      </c>
      <c r="I1797">
        <f t="shared" si="171"/>
        <v>18</v>
      </c>
      <c r="J1797">
        <f t="shared" si="172"/>
        <v>18</v>
      </c>
      <c r="K1797" s="16">
        <f t="shared" si="173"/>
        <v>1</v>
      </c>
      <c r="L1797">
        <f t="shared" si="174"/>
        <v>0</v>
      </c>
    </row>
    <row r="1798" spans="1:12" x14ac:dyDescent="0.25">
      <c r="A1798" t="s">
        <v>8219</v>
      </c>
      <c r="B1798">
        <v>12</v>
      </c>
      <c r="G1798">
        <f t="shared" si="170"/>
        <v>12</v>
      </c>
      <c r="H1798">
        <f t="shared" si="169"/>
        <v>12</v>
      </c>
      <c r="I1798">
        <f t="shared" si="171"/>
        <v>12</v>
      </c>
      <c r="J1798">
        <f t="shared" si="172"/>
        <v>12</v>
      </c>
      <c r="K1798" s="16">
        <f t="shared" si="173"/>
        <v>1</v>
      </c>
      <c r="L1798">
        <f t="shared" si="174"/>
        <v>0</v>
      </c>
    </row>
    <row r="1799" spans="1:12" x14ac:dyDescent="0.25">
      <c r="A1799" t="s">
        <v>8219</v>
      </c>
      <c r="B1799">
        <v>44</v>
      </c>
      <c r="G1799">
        <f t="shared" si="170"/>
        <v>44</v>
      </c>
      <c r="H1799">
        <f t="shared" si="169"/>
        <v>44</v>
      </c>
      <c r="I1799">
        <f t="shared" si="171"/>
        <v>44</v>
      </c>
      <c r="J1799">
        <f t="shared" si="172"/>
        <v>44</v>
      </c>
      <c r="K1799" s="16">
        <f t="shared" si="173"/>
        <v>1</v>
      </c>
      <c r="L1799">
        <f t="shared" si="174"/>
        <v>0</v>
      </c>
    </row>
    <row r="1800" spans="1:12" x14ac:dyDescent="0.25">
      <c r="A1800" t="s">
        <v>8219</v>
      </c>
      <c r="B1800">
        <v>27</v>
      </c>
      <c r="G1800">
        <f t="shared" si="170"/>
        <v>27</v>
      </c>
      <c r="H1800">
        <f t="shared" si="169"/>
        <v>27</v>
      </c>
      <c r="I1800">
        <f t="shared" si="171"/>
        <v>27</v>
      </c>
      <c r="J1800">
        <f t="shared" si="172"/>
        <v>27</v>
      </c>
      <c r="K1800" s="16">
        <f t="shared" si="173"/>
        <v>1</v>
      </c>
      <c r="L1800">
        <f t="shared" si="174"/>
        <v>0</v>
      </c>
    </row>
    <row r="1801" spans="1:12" x14ac:dyDescent="0.25">
      <c r="A1801" t="s">
        <v>8219</v>
      </c>
      <c r="B1801">
        <v>38</v>
      </c>
      <c r="G1801">
        <f t="shared" si="170"/>
        <v>38</v>
      </c>
      <c r="H1801">
        <f t="shared" si="169"/>
        <v>38</v>
      </c>
      <c r="I1801">
        <f t="shared" si="171"/>
        <v>38</v>
      </c>
      <c r="J1801">
        <f t="shared" si="172"/>
        <v>38</v>
      </c>
      <c r="K1801" s="16">
        <f t="shared" si="173"/>
        <v>1</v>
      </c>
      <c r="L1801">
        <f t="shared" si="174"/>
        <v>0</v>
      </c>
    </row>
    <row r="1802" spans="1:12" x14ac:dyDescent="0.25">
      <c r="A1802" t="s">
        <v>8219</v>
      </c>
      <c r="B1802">
        <v>28</v>
      </c>
      <c r="G1802">
        <f t="shared" si="170"/>
        <v>28</v>
      </c>
      <c r="H1802">
        <f t="shared" si="169"/>
        <v>28</v>
      </c>
      <c r="I1802">
        <f t="shared" si="171"/>
        <v>28</v>
      </c>
      <c r="J1802">
        <f t="shared" si="172"/>
        <v>28</v>
      </c>
      <c r="K1802" s="16">
        <f t="shared" si="173"/>
        <v>1</v>
      </c>
      <c r="L1802">
        <f t="shared" si="174"/>
        <v>0</v>
      </c>
    </row>
    <row r="1803" spans="1:12" x14ac:dyDescent="0.25">
      <c r="A1803" t="s">
        <v>8219</v>
      </c>
      <c r="B1803">
        <v>24</v>
      </c>
      <c r="G1803">
        <f t="shared" si="170"/>
        <v>24</v>
      </c>
      <c r="H1803">
        <f t="shared" si="169"/>
        <v>24</v>
      </c>
      <c r="I1803">
        <f t="shared" si="171"/>
        <v>24</v>
      </c>
      <c r="J1803">
        <f t="shared" si="172"/>
        <v>24</v>
      </c>
      <c r="K1803" s="16">
        <f t="shared" si="173"/>
        <v>1</v>
      </c>
      <c r="L1803">
        <f t="shared" si="174"/>
        <v>0</v>
      </c>
    </row>
    <row r="1804" spans="1:12" x14ac:dyDescent="0.25">
      <c r="A1804" t="s">
        <v>8219</v>
      </c>
      <c r="B1804">
        <v>65</v>
      </c>
      <c r="G1804">
        <f t="shared" si="170"/>
        <v>65</v>
      </c>
      <c r="H1804">
        <f t="shared" si="169"/>
        <v>65</v>
      </c>
      <c r="I1804">
        <f t="shared" si="171"/>
        <v>65</v>
      </c>
      <c r="J1804">
        <f t="shared" si="172"/>
        <v>65</v>
      </c>
      <c r="K1804" s="16">
        <f t="shared" si="173"/>
        <v>1</v>
      </c>
      <c r="L1804">
        <f t="shared" si="174"/>
        <v>0</v>
      </c>
    </row>
    <row r="1805" spans="1:12" x14ac:dyDescent="0.25">
      <c r="A1805" t="s">
        <v>8219</v>
      </c>
      <c r="B1805">
        <v>46</v>
      </c>
      <c r="G1805">
        <f t="shared" si="170"/>
        <v>46</v>
      </c>
      <c r="H1805">
        <f t="shared" si="169"/>
        <v>46</v>
      </c>
      <c r="I1805">
        <f t="shared" si="171"/>
        <v>46</v>
      </c>
      <c r="J1805">
        <f t="shared" si="172"/>
        <v>46</v>
      </c>
      <c r="K1805" s="16">
        <f t="shared" si="173"/>
        <v>1</v>
      </c>
      <c r="L1805">
        <f t="shared" si="174"/>
        <v>0</v>
      </c>
    </row>
    <row r="1806" spans="1:12" x14ac:dyDescent="0.25">
      <c r="A1806" t="s">
        <v>8219</v>
      </c>
      <c r="B1806">
        <v>85</v>
      </c>
      <c r="G1806">
        <f t="shared" si="170"/>
        <v>85</v>
      </c>
      <c r="H1806">
        <f t="shared" si="169"/>
        <v>85</v>
      </c>
      <c r="I1806">
        <f t="shared" si="171"/>
        <v>85</v>
      </c>
      <c r="J1806">
        <f t="shared" si="172"/>
        <v>85</v>
      </c>
      <c r="K1806" s="16">
        <f t="shared" si="173"/>
        <v>1</v>
      </c>
      <c r="L1806">
        <f t="shared" si="174"/>
        <v>0</v>
      </c>
    </row>
    <row r="1807" spans="1:12" x14ac:dyDescent="0.25">
      <c r="A1807" t="s">
        <v>8219</v>
      </c>
      <c r="B1807">
        <v>66</v>
      </c>
      <c r="G1807">
        <f t="shared" si="170"/>
        <v>66</v>
      </c>
      <c r="H1807">
        <f t="shared" si="169"/>
        <v>66</v>
      </c>
      <c r="I1807">
        <f t="shared" si="171"/>
        <v>66</v>
      </c>
      <c r="J1807">
        <f t="shared" si="172"/>
        <v>66</v>
      </c>
      <c r="K1807" s="16">
        <f t="shared" si="173"/>
        <v>1</v>
      </c>
      <c r="L1807">
        <f t="shared" si="174"/>
        <v>0</v>
      </c>
    </row>
    <row r="1808" spans="1:12" x14ac:dyDescent="0.25">
      <c r="A1808" t="s">
        <v>8219</v>
      </c>
      <c r="B1808">
        <v>165</v>
      </c>
      <c r="G1808">
        <f t="shared" si="170"/>
        <v>165</v>
      </c>
      <c r="H1808">
        <f t="shared" si="169"/>
        <v>165</v>
      </c>
      <c r="I1808">
        <f t="shared" si="171"/>
        <v>165</v>
      </c>
      <c r="J1808">
        <f t="shared" si="172"/>
        <v>165</v>
      </c>
      <c r="K1808" s="16">
        <f t="shared" si="173"/>
        <v>1</v>
      </c>
      <c r="L1808">
        <f t="shared" si="174"/>
        <v>0</v>
      </c>
    </row>
    <row r="1809" spans="1:12" x14ac:dyDescent="0.25">
      <c r="A1809" t="s">
        <v>8219</v>
      </c>
      <c r="B1809">
        <v>17</v>
      </c>
      <c r="G1809">
        <f t="shared" si="170"/>
        <v>17</v>
      </c>
      <c r="H1809">
        <f t="shared" si="169"/>
        <v>17</v>
      </c>
      <c r="I1809">
        <f t="shared" si="171"/>
        <v>17</v>
      </c>
      <c r="J1809">
        <f t="shared" si="172"/>
        <v>17</v>
      </c>
      <c r="K1809" s="16">
        <f t="shared" si="173"/>
        <v>1</v>
      </c>
      <c r="L1809">
        <f t="shared" si="174"/>
        <v>0</v>
      </c>
    </row>
    <row r="1810" spans="1:12" x14ac:dyDescent="0.25">
      <c r="A1810" t="s">
        <v>8219</v>
      </c>
      <c r="B1810">
        <v>3</v>
      </c>
      <c r="G1810">
        <f t="shared" si="170"/>
        <v>3</v>
      </c>
      <c r="H1810">
        <f t="shared" si="169"/>
        <v>3</v>
      </c>
      <c r="I1810">
        <f t="shared" si="171"/>
        <v>3</v>
      </c>
      <c r="J1810">
        <f t="shared" si="172"/>
        <v>3</v>
      </c>
      <c r="K1810" s="16">
        <f t="shared" si="173"/>
        <v>1</v>
      </c>
      <c r="L1810">
        <f t="shared" si="174"/>
        <v>0</v>
      </c>
    </row>
    <row r="1811" spans="1:12" x14ac:dyDescent="0.25">
      <c r="A1811" t="s">
        <v>8219</v>
      </c>
      <c r="B1811">
        <v>17</v>
      </c>
      <c r="G1811">
        <f t="shared" si="170"/>
        <v>17</v>
      </c>
      <c r="H1811">
        <f t="shared" ref="H1811:H1874" si="175">MEDIAN(B1811,E1811)</f>
        <v>17</v>
      </c>
      <c r="I1811">
        <f t="shared" si="171"/>
        <v>17</v>
      </c>
      <c r="J1811">
        <f t="shared" si="172"/>
        <v>17</v>
      </c>
      <c r="K1811" s="16">
        <f t="shared" si="173"/>
        <v>1</v>
      </c>
      <c r="L1811">
        <f t="shared" si="174"/>
        <v>0</v>
      </c>
    </row>
    <row r="1812" spans="1:12" x14ac:dyDescent="0.25">
      <c r="A1812" t="s">
        <v>8219</v>
      </c>
      <c r="B1812">
        <v>91</v>
      </c>
      <c r="G1812">
        <f t="shared" si="170"/>
        <v>91</v>
      </c>
      <c r="H1812">
        <f t="shared" si="175"/>
        <v>91</v>
      </c>
      <c r="I1812">
        <f t="shared" si="171"/>
        <v>91</v>
      </c>
      <c r="J1812">
        <f t="shared" si="172"/>
        <v>91</v>
      </c>
      <c r="K1812" s="16">
        <f t="shared" si="173"/>
        <v>1</v>
      </c>
      <c r="L1812">
        <f t="shared" si="174"/>
        <v>0</v>
      </c>
    </row>
    <row r="1813" spans="1:12" x14ac:dyDescent="0.25">
      <c r="A1813" t="s">
        <v>8219</v>
      </c>
      <c r="B1813">
        <v>67</v>
      </c>
      <c r="G1813">
        <f t="shared" si="170"/>
        <v>67</v>
      </c>
      <c r="H1813">
        <f t="shared" si="175"/>
        <v>67</v>
      </c>
      <c r="I1813">
        <f t="shared" si="171"/>
        <v>67</v>
      </c>
      <c r="J1813">
        <f t="shared" si="172"/>
        <v>67</v>
      </c>
      <c r="K1813" s="16">
        <f t="shared" si="173"/>
        <v>1</v>
      </c>
      <c r="L1813">
        <f t="shared" si="174"/>
        <v>0</v>
      </c>
    </row>
    <row r="1814" spans="1:12" x14ac:dyDescent="0.25">
      <c r="A1814" t="s">
        <v>8219</v>
      </c>
      <c r="B1814">
        <v>18</v>
      </c>
      <c r="G1814">
        <f t="shared" si="170"/>
        <v>18</v>
      </c>
      <c r="H1814">
        <f t="shared" si="175"/>
        <v>18</v>
      </c>
      <c r="I1814">
        <f t="shared" si="171"/>
        <v>18</v>
      </c>
      <c r="J1814">
        <f t="shared" si="172"/>
        <v>18</v>
      </c>
      <c r="K1814" s="16">
        <f t="shared" si="173"/>
        <v>1</v>
      </c>
      <c r="L1814">
        <f t="shared" si="174"/>
        <v>0</v>
      </c>
    </row>
    <row r="1815" spans="1:12" x14ac:dyDescent="0.25">
      <c r="A1815" t="s">
        <v>8219</v>
      </c>
      <c r="B1815">
        <v>21</v>
      </c>
      <c r="G1815">
        <f t="shared" si="170"/>
        <v>21</v>
      </c>
      <c r="H1815">
        <f t="shared" si="175"/>
        <v>21</v>
      </c>
      <c r="I1815">
        <f t="shared" si="171"/>
        <v>21</v>
      </c>
      <c r="J1815">
        <f t="shared" si="172"/>
        <v>21</v>
      </c>
      <c r="K1815" s="16">
        <f t="shared" si="173"/>
        <v>1</v>
      </c>
      <c r="L1815">
        <f t="shared" si="174"/>
        <v>0</v>
      </c>
    </row>
    <row r="1816" spans="1:12" x14ac:dyDescent="0.25">
      <c r="A1816" t="s">
        <v>8219</v>
      </c>
      <c r="B1816">
        <v>40</v>
      </c>
      <c r="G1816">
        <f t="shared" si="170"/>
        <v>40</v>
      </c>
      <c r="H1816">
        <f t="shared" si="175"/>
        <v>40</v>
      </c>
      <c r="I1816">
        <f t="shared" si="171"/>
        <v>40</v>
      </c>
      <c r="J1816">
        <f t="shared" si="172"/>
        <v>40</v>
      </c>
      <c r="K1816" s="16">
        <f t="shared" si="173"/>
        <v>1</v>
      </c>
      <c r="L1816">
        <f t="shared" si="174"/>
        <v>0</v>
      </c>
    </row>
    <row r="1817" spans="1:12" x14ac:dyDescent="0.25">
      <c r="A1817" t="s">
        <v>8219</v>
      </c>
      <c r="B1817">
        <v>78</v>
      </c>
      <c r="G1817">
        <f t="shared" si="170"/>
        <v>78</v>
      </c>
      <c r="H1817">
        <f t="shared" si="175"/>
        <v>78</v>
      </c>
      <c r="I1817">
        <f t="shared" si="171"/>
        <v>78</v>
      </c>
      <c r="J1817">
        <f t="shared" si="172"/>
        <v>78</v>
      </c>
      <c r="K1817" s="16">
        <f t="shared" si="173"/>
        <v>1</v>
      </c>
      <c r="L1817">
        <f t="shared" si="174"/>
        <v>0</v>
      </c>
    </row>
    <row r="1818" spans="1:12" x14ac:dyDescent="0.25">
      <c r="A1818" t="s">
        <v>8219</v>
      </c>
      <c r="B1818">
        <v>26</v>
      </c>
      <c r="G1818">
        <f t="shared" si="170"/>
        <v>26</v>
      </c>
      <c r="H1818">
        <f t="shared" si="175"/>
        <v>26</v>
      </c>
      <c r="I1818">
        <f t="shared" si="171"/>
        <v>26</v>
      </c>
      <c r="J1818">
        <f t="shared" si="172"/>
        <v>26</v>
      </c>
      <c r="K1818" s="16">
        <f t="shared" si="173"/>
        <v>1</v>
      </c>
      <c r="L1818">
        <f t="shared" si="174"/>
        <v>0</v>
      </c>
    </row>
    <row r="1819" spans="1:12" x14ac:dyDescent="0.25">
      <c r="A1819" t="s">
        <v>8219</v>
      </c>
      <c r="B1819">
        <v>14</v>
      </c>
      <c r="G1819">
        <f t="shared" si="170"/>
        <v>14</v>
      </c>
      <c r="H1819">
        <f t="shared" si="175"/>
        <v>14</v>
      </c>
      <c r="I1819">
        <f t="shared" si="171"/>
        <v>14</v>
      </c>
      <c r="J1819">
        <f t="shared" si="172"/>
        <v>14</v>
      </c>
      <c r="K1819" s="16">
        <f t="shared" si="173"/>
        <v>1</v>
      </c>
      <c r="L1819">
        <f t="shared" si="174"/>
        <v>0</v>
      </c>
    </row>
    <row r="1820" spans="1:12" x14ac:dyDescent="0.25">
      <c r="A1820" t="s">
        <v>8219</v>
      </c>
      <c r="B1820">
        <v>44</v>
      </c>
      <c r="G1820">
        <f t="shared" si="170"/>
        <v>44</v>
      </c>
      <c r="H1820">
        <f t="shared" si="175"/>
        <v>44</v>
      </c>
      <c r="I1820">
        <f t="shared" si="171"/>
        <v>44</v>
      </c>
      <c r="J1820">
        <f t="shared" si="172"/>
        <v>44</v>
      </c>
      <c r="K1820" s="16">
        <f t="shared" si="173"/>
        <v>1</v>
      </c>
      <c r="L1820">
        <f t="shared" si="174"/>
        <v>0</v>
      </c>
    </row>
    <row r="1821" spans="1:12" x14ac:dyDescent="0.25">
      <c r="A1821" t="s">
        <v>8219</v>
      </c>
      <c r="B1821">
        <v>9</v>
      </c>
      <c r="G1821">
        <f t="shared" si="170"/>
        <v>9</v>
      </c>
      <c r="H1821">
        <f t="shared" si="175"/>
        <v>9</v>
      </c>
      <c r="I1821">
        <f t="shared" si="171"/>
        <v>9</v>
      </c>
      <c r="J1821">
        <f t="shared" si="172"/>
        <v>9</v>
      </c>
      <c r="K1821" s="16">
        <f t="shared" si="173"/>
        <v>1</v>
      </c>
      <c r="L1821">
        <f t="shared" si="174"/>
        <v>0</v>
      </c>
    </row>
    <row r="1822" spans="1:12" x14ac:dyDescent="0.25">
      <c r="A1822" t="s">
        <v>8219</v>
      </c>
      <c r="B1822">
        <v>30</v>
      </c>
      <c r="G1822">
        <f t="shared" si="170"/>
        <v>30</v>
      </c>
      <c r="H1822">
        <f t="shared" si="175"/>
        <v>30</v>
      </c>
      <c r="I1822">
        <f t="shared" si="171"/>
        <v>30</v>
      </c>
      <c r="J1822">
        <f t="shared" si="172"/>
        <v>30</v>
      </c>
      <c r="K1822" s="16">
        <f t="shared" si="173"/>
        <v>1</v>
      </c>
      <c r="L1822">
        <f t="shared" si="174"/>
        <v>0</v>
      </c>
    </row>
    <row r="1823" spans="1:12" x14ac:dyDescent="0.25">
      <c r="A1823" t="s">
        <v>8219</v>
      </c>
      <c r="B1823">
        <v>45</v>
      </c>
      <c r="G1823">
        <f t="shared" si="170"/>
        <v>45</v>
      </c>
      <c r="H1823">
        <f t="shared" si="175"/>
        <v>45</v>
      </c>
      <c r="I1823">
        <f t="shared" si="171"/>
        <v>45</v>
      </c>
      <c r="J1823">
        <f t="shared" si="172"/>
        <v>45</v>
      </c>
      <c r="K1823" s="16">
        <f t="shared" si="173"/>
        <v>1</v>
      </c>
      <c r="L1823">
        <f t="shared" si="174"/>
        <v>0</v>
      </c>
    </row>
    <row r="1824" spans="1:12" x14ac:dyDescent="0.25">
      <c r="A1824" t="s">
        <v>8219</v>
      </c>
      <c r="B1824">
        <v>56</v>
      </c>
      <c r="G1824">
        <f t="shared" si="170"/>
        <v>56</v>
      </c>
      <c r="H1824">
        <f t="shared" si="175"/>
        <v>56</v>
      </c>
      <c r="I1824">
        <f t="shared" si="171"/>
        <v>56</v>
      </c>
      <c r="J1824">
        <f t="shared" si="172"/>
        <v>56</v>
      </c>
      <c r="K1824" s="16">
        <f t="shared" si="173"/>
        <v>1</v>
      </c>
      <c r="L1824">
        <f t="shared" si="174"/>
        <v>0</v>
      </c>
    </row>
    <row r="1825" spans="1:12" x14ac:dyDescent="0.25">
      <c r="A1825" t="s">
        <v>8219</v>
      </c>
      <c r="B1825">
        <v>46</v>
      </c>
      <c r="G1825">
        <f t="shared" si="170"/>
        <v>46</v>
      </c>
      <c r="H1825">
        <f t="shared" si="175"/>
        <v>46</v>
      </c>
      <c r="I1825">
        <f t="shared" si="171"/>
        <v>46</v>
      </c>
      <c r="J1825">
        <f t="shared" si="172"/>
        <v>46</v>
      </c>
      <c r="K1825" s="16">
        <f t="shared" si="173"/>
        <v>1</v>
      </c>
      <c r="L1825">
        <f t="shared" si="174"/>
        <v>0</v>
      </c>
    </row>
    <row r="1826" spans="1:12" x14ac:dyDescent="0.25">
      <c r="A1826" t="s">
        <v>8219</v>
      </c>
      <c r="B1826">
        <v>34</v>
      </c>
      <c r="G1826">
        <f t="shared" si="170"/>
        <v>34</v>
      </c>
      <c r="H1826">
        <f t="shared" si="175"/>
        <v>34</v>
      </c>
      <c r="I1826">
        <f t="shared" si="171"/>
        <v>34</v>
      </c>
      <c r="J1826">
        <f t="shared" si="172"/>
        <v>34</v>
      </c>
      <c r="K1826" s="16">
        <f t="shared" si="173"/>
        <v>1</v>
      </c>
      <c r="L1826">
        <f t="shared" si="174"/>
        <v>0</v>
      </c>
    </row>
    <row r="1827" spans="1:12" x14ac:dyDescent="0.25">
      <c r="A1827" t="s">
        <v>8219</v>
      </c>
      <c r="B1827">
        <v>98</v>
      </c>
      <c r="G1827">
        <f t="shared" si="170"/>
        <v>98</v>
      </c>
      <c r="H1827">
        <f t="shared" si="175"/>
        <v>98</v>
      </c>
      <c r="I1827">
        <f t="shared" si="171"/>
        <v>98</v>
      </c>
      <c r="J1827">
        <f t="shared" si="172"/>
        <v>98</v>
      </c>
      <c r="K1827" s="16">
        <f t="shared" si="173"/>
        <v>1</v>
      </c>
      <c r="L1827">
        <f t="shared" si="174"/>
        <v>0</v>
      </c>
    </row>
    <row r="1828" spans="1:12" x14ac:dyDescent="0.25">
      <c r="A1828" t="s">
        <v>8219</v>
      </c>
      <c r="B1828">
        <v>46</v>
      </c>
      <c r="G1828">
        <f t="shared" si="170"/>
        <v>46</v>
      </c>
      <c r="H1828">
        <f t="shared" si="175"/>
        <v>46</v>
      </c>
      <c r="I1828">
        <f t="shared" si="171"/>
        <v>46</v>
      </c>
      <c r="J1828">
        <f t="shared" si="172"/>
        <v>46</v>
      </c>
      <c r="K1828" s="16">
        <f t="shared" si="173"/>
        <v>1</v>
      </c>
      <c r="L1828">
        <f t="shared" si="174"/>
        <v>0</v>
      </c>
    </row>
    <row r="1829" spans="1:12" x14ac:dyDescent="0.25">
      <c r="A1829" t="s">
        <v>8219</v>
      </c>
      <c r="B1829">
        <v>10</v>
      </c>
      <c r="G1829">
        <f t="shared" si="170"/>
        <v>10</v>
      </c>
      <c r="H1829">
        <f t="shared" si="175"/>
        <v>10</v>
      </c>
      <c r="I1829">
        <f t="shared" si="171"/>
        <v>10</v>
      </c>
      <c r="J1829">
        <f t="shared" si="172"/>
        <v>10</v>
      </c>
      <c r="K1829" s="16">
        <f t="shared" si="173"/>
        <v>1</v>
      </c>
      <c r="L1829">
        <f t="shared" si="174"/>
        <v>0</v>
      </c>
    </row>
    <row r="1830" spans="1:12" x14ac:dyDescent="0.25">
      <c r="A1830" t="s">
        <v>8219</v>
      </c>
      <c r="B1830">
        <v>76</v>
      </c>
      <c r="G1830">
        <f t="shared" si="170"/>
        <v>76</v>
      </c>
      <c r="H1830">
        <f t="shared" si="175"/>
        <v>76</v>
      </c>
      <c r="I1830">
        <f t="shared" si="171"/>
        <v>76</v>
      </c>
      <c r="J1830">
        <f t="shared" si="172"/>
        <v>76</v>
      </c>
      <c r="K1830" s="16">
        <f t="shared" si="173"/>
        <v>1</v>
      </c>
      <c r="L1830">
        <f t="shared" si="174"/>
        <v>0</v>
      </c>
    </row>
    <row r="1831" spans="1:12" x14ac:dyDescent="0.25">
      <c r="A1831" t="s">
        <v>8219</v>
      </c>
      <c r="B1831">
        <v>104</v>
      </c>
      <c r="G1831">
        <f t="shared" si="170"/>
        <v>104</v>
      </c>
      <c r="H1831">
        <f t="shared" si="175"/>
        <v>104</v>
      </c>
      <c r="I1831">
        <f t="shared" si="171"/>
        <v>104</v>
      </c>
      <c r="J1831">
        <f t="shared" si="172"/>
        <v>104</v>
      </c>
      <c r="K1831" s="16">
        <f t="shared" si="173"/>
        <v>1</v>
      </c>
      <c r="L1831">
        <f t="shared" si="174"/>
        <v>0</v>
      </c>
    </row>
    <row r="1832" spans="1:12" x14ac:dyDescent="0.25">
      <c r="A1832" t="s">
        <v>8219</v>
      </c>
      <c r="B1832">
        <v>87</v>
      </c>
      <c r="G1832">
        <f t="shared" si="170"/>
        <v>87</v>
      </c>
      <c r="H1832">
        <f t="shared" si="175"/>
        <v>87</v>
      </c>
      <c r="I1832">
        <f t="shared" si="171"/>
        <v>87</v>
      </c>
      <c r="J1832">
        <f t="shared" si="172"/>
        <v>87</v>
      </c>
      <c r="K1832" s="16">
        <f t="shared" si="173"/>
        <v>1</v>
      </c>
      <c r="L1832">
        <f t="shared" si="174"/>
        <v>0</v>
      </c>
    </row>
    <row r="1833" spans="1:12" x14ac:dyDescent="0.25">
      <c r="A1833" t="s">
        <v>8219</v>
      </c>
      <c r="B1833">
        <v>29</v>
      </c>
      <c r="G1833">
        <f t="shared" si="170"/>
        <v>29</v>
      </c>
      <c r="H1833">
        <f t="shared" si="175"/>
        <v>29</v>
      </c>
      <c r="I1833">
        <f t="shared" si="171"/>
        <v>29</v>
      </c>
      <c r="J1833">
        <f t="shared" si="172"/>
        <v>29</v>
      </c>
      <c r="K1833" s="16">
        <f t="shared" si="173"/>
        <v>1</v>
      </c>
      <c r="L1833">
        <f t="shared" si="174"/>
        <v>0</v>
      </c>
    </row>
    <row r="1834" spans="1:12" x14ac:dyDescent="0.25">
      <c r="A1834" t="s">
        <v>8219</v>
      </c>
      <c r="B1834">
        <v>51</v>
      </c>
      <c r="G1834">
        <f t="shared" si="170"/>
        <v>51</v>
      </c>
      <c r="H1834">
        <f t="shared" si="175"/>
        <v>51</v>
      </c>
      <c r="I1834">
        <f t="shared" si="171"/>
        <v>51</v>
      </c>
      <c r="J1834">
        <f t="shared" si="172"/>
        <v>51</v>
      </c>
      <c r="K1834" s="16">
        <f t="shared" si="173"/>
        <v>1</v>
      </c>
      <c r="L1834">
        <f t="shared" si="174"/>
        <v>0</v>
      </c>
    </row>
    <row r="1835" spans="1:12" x14ac:dyDescent="0.25">
      <c r="A1835" t="s">
        <v>8219</v>
      </c>
      <c r="B1835">
        <v>12</v>
      </c>
      <c r="G1835">
        <f t="shared" si="170"/>
        <v>12</v>
      </c>
      <c r="H1835">
        <f t="shared" si="175"/>
        <v>12</v>
      </c>
      <c r="I1835">
        <f t="shared" si="171"/>
        <v>12</v>
      </c>
      <c r="J1835">
        <f t="shared" si="172"/>
        <v>12</v>
      </c>
      <c r="K1835" s="16">
        <f t="shared" si="173"/>
        <v>1</v>
      </c>
      <c r="L1835">
        <f t="shared" si="174"/>
        <v>0</v>
      </c>
    </row>
    <row r="1836" spans="1:12" x14ac:dyDescent="0.25">
      <c r="A1836" t="s">
        <v>8219</v>
      </c>
      <c r="B1836">
        <v>72</v>
      </c>
      <c r="G1836">
        <f t="shared" si="170"/>
        <v>72</v>
      </c>
      <c r="H1836">
        <f t="shared" si="175"/>
        <v>72</v>
      </c>
      <c r="I1836">
        <f t="shared" si="171"/>
        <v>72</v>
      </c>
      <c r="J1836">
        <f t="shared" si="172"/>
        <v>72</v>
      </c>
      <c r="K1836" s="16">
        <f t="shared" si="173"/>
        <v>1</v>
      </c>
      <c r="L1836">
        <f t="shared" si="174"/>
        <v>0</v>
      </c>
    </row>
    <row r="1837" spans="1:12" x14ac:dyDescent="0.25">
      <c r="A1837" t="s">
        <v>8219</v>
      </c>
      <c r="B1837">
        <v>21</v>
      </c>
      <c r="G1837">
        <f t="shared" si="170"/>
        <v>21</v>
      </c>
      <c r="H1837">
        <f t="shared" si="175"/>
        <v>21</v>
      </c>
      <c r="I1837">
        <f t="shared" si="171"/>
        <v>21</v>
      </c>
      <c r="J1837">
        <f t="shared" si="172"/>
        <v>21</v>
      </c>
      <c r="K1837" s="16">
        <f t="shared" si="173"/>
        <v>1</v>
      </c>
      <c r="L1837">
        <f t="shared" si="174"/>
        <v>0</v>
      </c>
    </row>
    <row r="1838" spans="1:12" x14ac:dyDescent="0.25">
      <c r="A1838" t="s">
        <v>8219</v>
      </c>
      <c r="B1838">
        <v>42</v>
      </c>
      <c r="G1838">
        <f t="shared" si="170"/>
        <v>42</v>
      </c>
      <c r="H1838">
        <f t="shared" si="175"/>
        <v>42</v>
      </c>
      <c r="I1838">
        <f t="shared" si="171"/>
        <v>42</v>
      </c>
      <c r="J1838">
        <f t="shared" si="172"/>
        <v>42</v>
      </c>
      <c r="K1838" s="16">
        <f t="shared" si="173"/>
        <v>1</v>
      </c>
      <c r="L1838">
        <f t="shared" si="174"/>
        <v>0</v>
      </c>
    </row>
    <row r="1839" spans="1:12" x14ac:dyDescent="0.25">
      <c r="A1839" t="s">
        <v>8219</v>
      </c>
      <c r="B1839">
        <v>71</v>
      </c>
      <c r="G1839">
        <f t="shared" si="170"/>
        <v>71</v>
      </c>
      <c r="H1839">
        <f t="shared" si="175"/>
        <v>71</v>
      </c>
      <c r="I1839">
        <f t="shared" si="171"/>
        <v>71</v>
      </c>
      <c r="J1839">
        <f t="shared" si="172"/>
        <v>71</v>
      </c>
      <c r="K1839" s="16">
        <f t="shared" si="173"/>
        <v>1</v>
      </c>
      <c r="L1839">
        <f t="shared" si="174"/>
        <v>0</v>
      </c>
    </row>
    <row r="1840" spans="1:12" x14ac:dyDescent="0.25">
      <c r="A1840" t="s">
        <v>8219</v>
      </c>
      <c r="B1840">
        <v>168</v>
      </c>
      <c r="G1840">
        <f t="shared" si="170"/>
        <v>168</v>
      </c>
      <c r="H1840">
        <f t="shared" si="175"/>
        <v>168</v>
      </c>
      <c r="I1840">
        <f t="shared" si="171"/>
        <v>168</v>
      </c>
      <c r="J1840">
        <f t="shared" si="172"/>
        <v>168</v>
      </c>
      <c r="K1840" s="16">
        <f t="shared" si="173"/>
        <v>1</v>
      </c>
      <c r="L1840">
        <f t="shared" si="174"/>
        <v>0</v>
      </c>
    </row>
    <row r="1841" spans="1:12" x14ac:dyDescent="0.25">
      <c r="A1841" t="s">
        <v>8219</v>
      </c>
      <c r="B1841">
        <v>19</v>
      </c>
      <c r="G1841">
        <f t="shared" si="170"/>
        <v>19</v>
      </c>
      <c r="H1841">
        <f t="shared" si="175"/>
        <v>19</v>
      </c>
      <c r="I1841">
        <f t="shared" si="171"/>
        <v>19</v>
      </c>
      <c r="J1841">
        <f t="shared" si="172"/>
        <v>19</v>
      </c>
      <c r="K1841" s="16">
        <f t="shared" si="173"/>
        <v>1</v>
      </c>
      <c r="L1841">
        <f t="shared" si="174"/>
        <v>0</v>
      </c>
    </row>
    <row r="1842" spans="1:12" x14ac:dyDescent="0.25">
      <c r="A1842" t="s">
        <v>8219</v>
      </c>
      <c r="B1842">
        <v>37</v>
      </c>
      <c r="G1842">
        <f t="shared" si="170"/>
        <v>37</v>
      </c>
      <c r="H1842">
        <f t="shared" si="175"/>
        <v>37</v>
      </c>
      <c r="I1842">
        <f t="shared" si="171"/>
        <v>37</v>
      </c>
      <c r="J1842">
        <f t="shared" si="172"/>
        <v>37</v>
      </c>
      <c r="K1842" s="16">
        <f t="shared" si="173"/>
        <v>1</v>
      </c>
      <c r="L1842">
        <f t="shared" si="174"/>
        <v>0</v>
      </c>
    </row>
    <row r="1843" spans="1:12" x14ac:dyDescent="0.25">
      <c r="A1843" t="s">
        <v>8219</v>
      </c>
      <c r="B1843">
        <v>36</v>
      </c>
      <c r="G1843">
        <f t="shared" si="170"/>
        <v>36</v>
      </c>
      <c r="H1843">
        <f t="shared" si="175"/>
        <v>36</v>
      </c>
      <c r="I1843">
        <f t="shared" si="171"/>
        <v>36</v>
      </c>
      <c r="J1843">
        <f t="shared" si="172"/>
        <v>36</v>
      </c>
      <c r="K1843" s="16">
        <f t="shared" si="173"/>
        <v>1</v>
      </c>
      <c r="L1843">
        <f t="shared" si="174"/>
        <v>0</v>
      </c>
    </row>
    <row r="1844" spans="1:12" x14ac:dyDescent="0.25">
      <c r="A1844" t="s">
        <v>8219</v>
      </c>
      <c r="B1844">
        <v>14</v>
      </c>
      <c r="G1844">
        <f t="shared" si="170"/>
        <v>14</v>
      </c>
      <c r="H1844">
        <f t="shared" si="175"/>
        <v>14</v>
      </c>
      <c r="I1844">
        <f t="shared" si="171"/>
        <v>14</v>
      </c>
      <c r="J1844">
        <f t="shared" si="172"/>
        <v>14</v>
      </c>
      <c r="K1844" s="16">
        <f t="shared" si="173"/>
        <v>1</v>
      </c>
      <c r="L1844">
        <f t="shared" si="174"/>
        <v>0</v>
      </c>
    </row>
    <row r="1845" spans="1:12" x14ac:dyDescent="0.25">
      <c r="A1845" t="s">
        <v>8219</v>
      </c>
      <c r="B1845">
        <v>18</v>
      </c>
      <c r="G1845">
        <f t="shared" si="170"/>
        <v>18</v>
      </c>
      <c r="H1845">
        <f t="shared" si="175"/>
        <v>18</v>
      </c>
      <c r="I1845">
        <f t="shared" si="171"/>
        <v>18</v>
      </c>
      <c r="J1845">
        <f t="shared" si="172"/>
        <v>18</v>
      </c>
      <c r="K1845" s="16">
        <f t="shared" si="173"/>
        <v>1</v>
      </c>
      <c r="L1845">
        <f t="shared" si="174"/>
        <v>0</v>
      </c>
    </row>
    <row r="1846" spans="1:12" x14ac:dyDescent="0.25">
      <c r="A1846" t="s">
        <v>8219</v>
      </c>
      <c r="B1846">
        <v>82</v>
      </c>
      <c r="G1846">
        <f t="shared" si="170"/>
        <v>82</v>
      </c>
      <c r="H1846">
        <f t="shared" si="175"/>
        <v>82</v>
      </c>
      <c r="I1846">
        <f t="shared" si="171"/>
        <v>82</v>
      </c>
      <c r="J1846">
        <f t="shared" si="172"/>
        <v>82</v>
      </c>
      <c r="K1846" s="16">
        <f t="shared" si="173"/>
        <v>1</v>
      </c>
      <c r="L1846">
        <f t="shared" si="174"/>
        <v>0</v>
      </c>
    </row>
    <row r="1847" spans="1:12" x14ac:dyDescent="0.25">
      <c r="A1847" t="s">
        <v>8219</v>
      </c>
      <c r="B1847">
        <v>43</v>
      </c>
      <c r="G1847">
        <f t="shared" si="170"/>
        <v>43</v>
      </c>
      <c r="H1847">
        <f t="shared" si="175"/>
        <v>43</v>
      </c>
      <c r="I1847">
        <f t="shared" si="171"/>
        <v>43</v>
      </c>
      <c r="J1847">
        <f t="shared" si="172"/>
        <v>43</v>
      </c>
      <c r="K1847" s="16">
        <f t="shared" si="173"/>
        <v>1</v>
      </c>
      <c r="L1847">
        <f t="shared" si="174"/>
        <v>0</v>
      </c>
    </row>
    <row r="1848" spans="1:12" x14ac:dyDescent="0.25">
      <c r="A1848" t="s">
        <v>8219</v>
      </c>
      <c r="B1848">
        <v>8</v>
      </c>
      <c r="G1848">
        <f t="shared" si="170"/>
        <v>8</v>
      </c>
      <c r="H1848">
        <f t="shared" si="175"/>
        <v>8</v>
      </c>
      <c r="I1848">
        <f t="shared" si="171"/>
        <v>8</v>
      </c>
      <c r="J1848">
        <f t="shared" si="172"/>
        <v>8</v>
      </c>
      <c r="K1848" s="16">
        <f t="shared" si="173"/>
        <v>1</v>
      </c>
      <c r="L1848">
        <f t="shared" si="174"/>
        <v>0</v>
      </c>
    </row>
    <row r="1849" spans="1:12" x14ac:dyDescent="0.25">
      <c r="A1849" t="s">
        <v>8219</v>
      </c>
      <c r="B1849">
        <v>45</v>
      </c>
      <c r="G1849">
        <f t="shared" si="170"/>
        <v>45</v>
      </c>
      <c r="H1849">
        <f t="shared" si="175"/>
        <v>45</v>
      </c>
      <c r="I1849">
        <f t="shared" si="171"/>
        <v>45</v>
      </c>
      <c r="J1849">
        <f t="shared" si="172"/>
        <v>45</v>
      </c>
      <c r="K1849" s="16">
        <f t="shared" si="173"/>
        <v>1</v>
      </c>
      <c r="L1849">
        <f t="shared" si="174"/>
        <v>0</v>
      </c>
    </row>
    <row r="1850" spans="1:12" x14ac:dyDescent="0.25">
      <c r="A1850" t="s">
        <v>8219</v>
      </c>
      <c r="B1850">
        <v>20</v>
      </c>
      <c r="G1850">
        <f t="shared" si="170"/>
        <v>20</v>
      </c>
      <c r="H1850">
        <f t="shared" si="175"/>
        <v>20</v>
      </c>
      <c r="I1850">
        <f t="shared" si="171"/>
        <v>20</v>
      </c>
      <c r="J1850">
        <f t="shared" si="172"/>
        <v>20</v>
      </c>
      <c r="K1850" s="16">
        <f t="shared" si="173"/>
        <v>1</v>
      </c>
      <c r="L1850">
        <f t="shared" si="174"/>
        <v>0</v>
      </c>
    </row>
    <row r="1851" spans="1:12" x14ac:dyDescent="0.25">
      <c r="A1851" t="s">
        <v>8219</v>
      </c>
      <c r="B1851">
        <v>31</v>
      </c>
      <c r="G1851">
        <f t="shared" si="170"/>
        <v>31</v>
      </c>
      <c r="H1851">
        <f t="shared" si="175"/>
        <v>31</v>
      </c>
      <c r="I1851">
        <f t="shared" si="171"/>
        <v>31</v>
      </c>
      <c r="J1851">
        <f t="shared" si="172"/>
        <v>31</v>
      </c>
      <c r="K1851" s="16">
        <f t="shared" si="173"/>
        <v>1</v>
      </c>
      <c r="L1851">
        <f t="shared" si="174"/>
        <v>0</v>
      </c>
    </row>
    <row r="1852" spans="1:12" x14ac:dyDescent="0.25">
      <c r="A1852" t="s">
        <v>8219</v>
      </c>
      <c r="B1852">
        <v>25</v>
      </c>
      <c r="G1852">
        <f t="shared" si="170"/>
        <v>25</v>
      </c>
      <c r="H1852">
        <f t="shared" si="175"/>
        <v>25</v>
      </c>
      <c r="I1852">
        <f t="shared" si="171"/>
        <v>25</v>
      </c>
      <c r="J1852">
        <f t="shared" si="172"/>
        <v>25</v>
      </c>
      <c r="K1852" s="16">
        <f t="shared" si="173"/>
        <v>1</v>
      </c>
      <c r="L1852">
        <f t="shared" si="174"/>
        <v>0</v>
      </c>
    </row>
    <row r="1853" spans="1:12" x14ac:dyDescent="0.25">
      <c r="A1853" t="s">
        <v>8219</v>
      </c>
      <c r="B1853">
        <v>14</v>
      </c>
      <c r="G1853">
        <f t="shared" si="170"/>
        <v>14</v>
      </c>
      <c r="H1853">
        <f t="shared" si="175"/>
        <v>14</v>
      </c>
      <c r="I1853">
        <f t="shared" si="171"/>
        <v>14</v>
      </c>
      <c r="J1853">
        <f t="shared" si="172"/>
        <v>14</v>
      </c>
      <c r="K1853" s="16">
        <f t="shared" si="173"/>
        <v>1</v>
      </c>
      <c r="L1853">
        <f t="shared" si="174"/>
        <v>0</v>
      </c>
    </row>
    <row r="1854" spans="1:12" x14ac:dyDescent="0.25">
      <c r="A1854" t="s">
        <v>8219</v>
      </c>
      <c r="B1854">
        <v>45</v>
      </c>
      <c r="G1854">
        <f t="shared" si="170"/>
        <v>45</v>
      </c>
      <c r="H1854">
        <f t="shared" si="175"/>
        <v>45</v>
      </c>
      <c r="I1854">
        <f t="shared" si="171"/>
        <v>45</v>
      </c>
      <c r="J1854">
        <f t="shared" si="172"/>
        <v>45</v>
      </c>
      <c r="K1854" s="16">
        <f t="shared" si="173"/>
        <v>1</v>
      </c>
      <c r="L1854">
        <f t="shared" si="174"/>
        <v>0</v>
      </c>
    </row>
    <row r="1855" spans="1:12" x14ac:dyDescent="0.25">
      <c r="A1855" t="s">
        <v>8219</v>
      </c>
      <c r="B1855">
        <v>20</v>
      </c>
      <c r="G1855">
        <f t="shared" si="170"/>
        <v>20</v>
      </c>
      <c r="H1855">
        <f t="shared" si="175"/>
        <v>20</v>
      </c>
      <c r="I1855">
        <f t="shared" si="171"/>
        <v>20</v>
      </c>
      <c r="J1855">
        <f t="shared" si="172"/>
        <v>20</v>
      </c>
      <c r="K1855" s="16">
        <f t="shared" si="173"/>
        <v>1</v>
      </c>
      <c r="L1855">
        <f t="shared" si="174"/>
        <v>0</v>
      </c>
    </row>
    <row r="1856" spans="1:12" x14ac:dyDescent="0.25">
      <c r="A1856" t="s">
        <v>8219</v>
      </c>
      <c r="B1856">
        <v>39</v>
      </c>
      <c r="G1856">
        <f t="shared" si="170"/>
        <v>39</v>
      </c>
      <c r="H1856">
        <f t="shared" si="175"/>
        <v>39</v>
      </c>
      <c r="I1856">
        <f t="shared" si="171"/>
        <v>39</v>
      </c>
      <c r="J1856">
        <f t="shared" si="172"/>
        <v>39</v>
      </c>
      <c r="K1856" s="16">
        <f t="shared" si="173"/>
        <v>1</v>
      </c>
      <c r="L1856">
        <f t="shared" si="174"/>
        <v>0</v>
      </c>
    </row>
    <row r="1857" spans="1:12" x14ac:dyDescent="0.25">
      <c r="A1857" t="s">
        <v>8219</v>
      </c>
      <c r="B1857">
        <v>16</v>
      </c>
      <c r="G1857">
        <f t="shared" si="170"/>
        <v>16</v>
      </c>
      <c r="H1857">
        <f t="shared" si="175"/>
        <v>16</v>
      </c>
      <c r="I1857">
        <f t="shared" si="171"/>
        <v>16</v>
      </c>
      <c r="J1857">
        <f t="shared" si="172"/>
        <v>16</v>
      </c>
      <c r="K1857" s="16">
        <f t="shared" si="173"/>
        <v>1</v>
      </c>
      <c r="L1857">
        <f t="shared" si="174"/>
        <v>0</v>
      </c>
    </row>
    <row r="1858" spans="1:12" x14ac:dyDescent="0.25">
      <c r="A1858" t="s">
        <v>8219</v>
      </c>
      <c r="B1858">
        <v>37</v>
      </c>
      <c r="G1858">
        <f t="shared" si="170"/>
        <v>37</v>
      </c>
      <c r="H1858">
        <f t="shared" si="175"/>
        <v>37</v>
      </c>
      <c r="I1858">
        <f t="shared" si="171"/>
        <v>37</v>
      </c>
      <c r="J1858">
        <f t="shared" si="172"/>
        <v>37</v>
      </c>
      <c r="K1858" s="16">
        <f t="shared" si="173"/>
        <v>1</v>
      </c>
      <c r="L1858">
        <f t="shared" si="174"/>
        <v>0</v>
      </c>
    </row>
    <row r="1859" spans="1:12" x14ac:dyDescent="0.25">
      <c r="A1859" t="s">
        <v>8219</v>
      </c>
      <c r="B1859">
        <v>14</v>
      </c>
      <c r="G1859">
        <f t="shared" ref="G1859:G1922" si="176">AVERAGE(B1859,E1859)</f>
        <v>14</v>
      </c>
      <c r="H1859">
        <f t="shared" si="175"/>
        <v>14</v>
      </c>
      <c r="I1859">
        <f t="shared" ref="I1859:I1922" si="177">MIN(B1859,E1859)</f>
        <v>14</v>
      </c>
      <c r="J1859">
        <f t="shared" ref="J1859:J1922" si="178">MAX(B1859,E1859)</f>
        <v>14</v>
      </c>
      <c r="K1859" s="16">
        <f t="shared" ref="K1859:K1922" si="179">(B1859-E1859)/(B1859+E1859)</f>
        <v>1</v>
      </c>
      <c r="L1859">
        <f t="shared" ref="L1859:L1922" si="180">_xlfn.STDEV.P(B1859,E1859)</f>
        <v>0</v>
      </c>
    </row>
    <row r="1860" spans="1:12" x14ac:dyDescent="0.25">
      <c r="A1860" t="s">
        <v>8219</v>
      </c>
      <c r="B1860">
        <v>21</v>
      </c>
      <c r="G1860">
        <f t="shared" si="176"/>
        <v>21</v>
      </c>
      <c r="H1860">
        <f t="shared" si="175"/>
        <v>21</v>
      </c>
      <c r="I1860">
        <f t="shared" si="177"/>
        <v>21</v>
      </c>
      <c r="J1860">
        <f t="shared" si="178"/>
        <v>21</v>
      </c>
      <c r="K1860" s="16">
        <f t="shared" si="179"/>
        <v>1</v>
      </c>
      <c r="L1860">
        <f t="shared" si="180"/>
        <v>0</v>
      </c>
    </row>
    <row r="1861" spans="1:12" x14ac:dyDescent="0.25">
      <c r="A1861" t="s">
        <v>8219</v>
      </c>
      <c r="B1861">
        <v>69</v>
      </c>
      <c r="G1861">
        <f t="shared" si="176"/>
        <v>69</v>
      </c>
      <c r="H1861">
        <f t="shared" si="175"/>
        <v>69</v>
      </c>
      <c r="I1861">
        <f t="shared" si="177"/>
        <v>69</v>
      </c>
      <c r="J1861">
        <f t="shared" si="178"/>
        <v>69</v>
      </c>
      <c r="K1861" s="16">
        <f t="shared" si="179"/>
        <v>1</v>
      </c>
      <c r="L1861">
        <f t="shared" si="180"/>
        <v>0</v>
      </c>
    </row>
    <row r="1862" spans="1:12" x14ac:dyDescent="0.25">
      <c r="A1862" t="s">
        <v>8219</v>
      </c>
      <c r="B1862">
        <v>16</v>
      </c>
      <c r="G1862">
        <f t="shared" si="176"/>
        <v>16</v>
      </c>
      <c r="H1862">
        <f t="shared" si="175"/>
        <v>16</v>
      </c>
      <c r="I1862">
        <f t="shared" si="177"/>
        <v>16</v>
      </c>
      <c r="J1862">
        <f t="shared" si="178"/>
        <v>16</v>
      </c>
      <c r="K1862" s="16">
        <f t="shared" si="179"/>
        <v>1</v>
      </c>
      <c r="L1862">
        <f t="shared" si="180"/>
        <v>0</v>
      </c>
    </row>
    <row r="1863" spans="1:12" x14ac:dyDescent="0.25">
      <c r="A1863" t="s">
        <v>8219</v>
      </c>
      <c r="B1863">
        <v>55</v>
      </c>
      <c r="G1863">
        <f t="shared" si="176"/>
        <v>55</v>
      </c>
      <c r="H1863">
        <f t="shared" si="175"/>
        <v>55</v>
      </c>
      <c r="I1863">
        <f t="shared" si="177"/>
        <v>55</v>
      </c>
      <c r="J1863">
        <f t="shared" si="178"/>
        <v>55</v>
      </c>
      <c r="K1863" s="16">
        <f t="shared" si="179"/>
        <v>1</v>
      </c>
      <c r="L1863">
        <f t="shared" si="180"/>
        <v>0</v>
      </c>
    </row>
    <row r="1864" spans="1:12" x14ac:dyDescent="0.25">
      <c r="A1864" t="s">
        <v>8219</v>
      </c>
      <c r="B1864">
        <v>27</v>
      </c>
      <c r="G1864">
        <f t="shared" si="176"/>
        <v>27</v>
      </c>
      <c r="H1864">
        <f t="shared" si="175"/>
        <v>27</v>
      </c>
      <c r="I1864">
        <f t="shared" si="177"/>
        <v>27</v>
      </c>
      <c r="J1864">
        <f t="shared" si="178"/>
        <v>27</v>
      </c>
      <c r="K1864" s="16">
        <f t="shared" si="179"/>
        <v>1</v>
      </c>
      <c r="L1864">
        <f t="shared" si="180"/>
        <v>0</v>
      </c>
    </row>
    <row r="1865" spans="1:12" x14ac:dyDescent="0.25">
      <c r="A1865" t="s">
        <v>8219</v>
      </c>
      <c r="B1865">
        <v>36</v>
      </c>
      <c r="G1865">
        <f t="shared" si="176"/>
        <v>36</v>
      </c>
      <c r="H1865">
        <f t="shared" si="175"/>
        <v>36</v>
      </c>
      <c r="I1865">
        <f t="shared" si="177"/>
        <v>36</v>
      </c>
      <c r="J1865">
        <f t="shared" si="178"/>
        <v>36</v>
      </c>
      <c r="K1865" s="16">
        <f t="shared" si="179"/>
        <v>1</v>
      </c>
      <c r="L1865">
        <f t="shared" si="180"/>
        <v>0</v>
      </c>
    </row>
    <row r="1866" spans="1:12" x14ac:dyDescent="0.25">
      <c r="A1866" t="s">
        <v>8219</v>
      </c>
      <c r="B1866">
        <v>19</v>
      </c>
      <c r="G1866">
        <f t="shared" si="176"/>
        <v>19</v>
      </c>
      <c r="H1866">
        <f t="shared" si="175"/>
        <v>19</v>
      </c>
      <c r="I1866">
        <f t="shared" si="177"/>
        <v>19</v>
      </c>
      <c r="J1866">
        <f t="shared" si="178"/>
        <v>19</v>
      </c>
      <c r="K1866" s="16">
        <f t="shared" si="179"/>
        <v>1</v>
      </c>
      <c r="L1866">
        <f t="shared" si="180"/>
        <v>0</v>
      </c>
    </row>
    <row r="1867" spans="1:12" x14ac:dyDescent="0.25">
      <c r="A1867" t="s">
        <v>8219</v>
      </c>
      <c r="B1867">
        <v>12</v>
      </c>
      <c r="G1867">
        <f t="shared" si="176"/>
        <v>12</v>
      </c>
      <c r="H1867">
        <f t="shared" si="175"/>
        <v>12</v>
      </c>
      <c r="I1867">
        <f t="shared" si="177"/>
        <v>12</v>
      </c>
      <c r="J1867">
        <f t="shared" si="178"/>
        <v>12</v>
      </c>
      <c r="K1867" s="16">
        <f t="shared" si="179"/>
        <v>1</v>
      </c>
      <c r="L1867">
        <f t="shared" si="180"/>
        <v>0</v>
      </c>
    </row>
    <row r="1868" spans="1:12" x14ac:dyDescent="0.25">
      <c r="A1868" t="s">
        <v>8219</v>
      </c>
      <c r="B1868">
        <v>17</v>
      </c>
      <c r="G1868">
        <f t="shared" si="176"/>
        <v>17</v>
      </c>
      <c r="H1868">
        <f t="shared" si="175"/>
        <v>17</v>
      </c>
      <c r="I1868">
        <f t="shared" si="177"/>
        <v>17</v>
      </c>
      <c r="J1868">
        <f t="shared" si="178"/>
        <v>17</v>
      </c>
      <c r="K1868" s="16">
        <f t="shared" si="179"/>
        <v>1</v>
      </c>
      <c r="L1868">
        <f t="shared" si="180"/>
        <v>0</v>
      </c>
    </row>
    <row r="1869" spans="1:12" x14ac:dyDescent="0.25">
      <c r="A1869" t="s">
        <v>8219</v>
      </c>
      <c r="B1869">
        <v>114</v>
      </c>
      <c r="G1869">
        <f t="shared" si="176"/>
        <v>114</v>
      </c>
      <c r="H1869">
        <f t="shared" si="175"/>
        <v>114</v>
      </c>
      <c r="I1869">
        <f t="shared" si="177"/>
        <v>114</v>
      </c>
      <c r="J1869">
        <f t="shared" si="178"/>
        <v>114</v>
      </c>
      <c r="K1869" s="16">
        <f t="shared" si="179"/>
        <v>1</v>
      </c>
      <c r="L1869">
        <f t="shared" si="180"/>
        <v>0</v>
      </c>
    </row>
    <row r="1870" spans="1:12" x14ac:dyDescent="0.25">
      <c r="A1870" t="s">
        <v>8219</v>
      </c>
      <c r="B1870">
        <v>93</v>
      </c>
      <c r="G1870">
        <f t="shared" si="176"/>
        <v>93</v>
      </c>
      <c r="H1870">
        <f t="shared" si="175"/>
        <v>93</v>
      </c>
      <c r="I1870">
        <f t="shared" si="177"/>
        <v>93</v>
      </c>
      <c r="J1870">
        <f t="shared" si="178"/>
        <v>93</v>
      </c>
      <c r="K1870" s="16">
        <f t="shared" si="179"/>
        <v>1</v>
      </c>
      <c r="L1870">
        <f t="shared" si="180"/>
        <v>0</v>
      </c>
    </row>
    <row r="1871" spans="1:12" x14ac:dyDescent="0.25">
      <c r="A1871" t="s">
        <v>8219</v>
      </c>
      <c r="B1871">
        <v>36</v>
      </c>
      <c r="G1871">
        <f t="shared" si="176"/>
        <v>36</v>
      </c>
      <c r="H1871">
        <f t="shared" si="175"/>
        <v>36</v>
      </c>
      <c r="I1871">
        <f t="shared" si="177"/>
        <v>36</v>
      </c>
      <c r="J1871">
        <f t="shared" si="178"/>
        <v>36</v>
      </c>
      <c r="K1871" s="16">
        <f t="shared" si="179"/>
        <v>1</v>
      </c>
      <c r="L1871">
        <f t="shared" si="180"/>
        <v>0</v>
      </c>
    </row>
    <row r="1872" spans="1:12" x14ac:dyDescent="0.25">
      <c r="A1872" t="s">
        <v>8219</v>
      </c>
      <c r="B1872">
        <v>61</v>
      </c>
      <c r="G1872">
        <f t="shared" si="176"/>
        <v>61</v>
      </c>
      <c r="H1872">
        <f t="shared" si="175"/>
        <v>61</v>
      </c>
      <c r="I1872">
        <f t="shared" si="177"/>
        <v>61</v>
      </c>
      <c r="J1872">
        <f t="shared" si="178"/>
        <v>61</v>
      </c>
      <c r="K1872" s="16">
        <f t="shared" si="179"/>
        <v>1</v>
      </c>
      <c r="L1872">
        <f t="shared" si="180"/>
        <v>0</v>
      </c>
    </row>
    <row r="1873" spans="1:12" x14ac:dyDescent="0.25">
      <c r="A1873" t="s">
        <v>8219</v>
      </c>
      <c r="B1873">
        <v>47</v>
      </c>
      <c r="G1873">
        <f t="shared" si="176"/>
        <v>47</v>
      </c>
      <c r="H1873">
        <f t="shared" si="175"/>
        <v>47</v>
      </c>
      <c r="I1873">
        <f t="shared" si="177"/>
        <v>47</v>
      </c>
      <c r="J1873">
        <f t="shared" si="178"/>
        <v>47</v>
      </c>
      <c r="K1873" s="16">
        <f t="shared" si="179"/>
        <v>1</v>
      </c>
      <c r="L1873">
        <f t="shared" si="180"/>
        <v>0</v>
      </c>
    </row>
    <row r="1874" spans="1:12" x14ac:dyDescent="0.25">
      <c r="A1874" t="s">
        <v>8219</v>
      </c>
      <c r="B1874">
        <v>17</v>
      </c>
      <c r="G1874">
        <f t="shared" si="176"/>
        <v>17</v>
      </c>
      <c r="H1874">
        <f t="shared" si="175"/>
        <v>17</v>
      </c>
      <c r="I1874">
        <f t="shared" si="177"/>
        <v>17</v>
      </c>
      <c r="J1874">
        <f t="shared" si="178"/>
        <v>17</v>
      </c>
      <c r="K1874" s="16">
        <f t="shared" si="179"/>
        <v>1</v>
      </c>
      <c r="L1874">
        <f t="shared" si="180"/>
        <v>0</v>
      </c>
    </row>
    <row r="1875" spans="1:12" x14ac:dyDescent="0.25">
      <c r="A1875" t="s">
        <v>8219</v>
      </c>
      <c r="B1875">
        <v>63</v>
      </c>
      <c r="G1875">
        <f t="shared" si="176"/>
        <v>63</v>
      </c>
      <c r="H1875">
        <f t="shared" ref="H1875:H1938" si="181">MEDIAN(B1875,E1875)</f>
        <v>63</v>
      </c>
      <c r="I1875">
        <f t="shared" si="177"/>
        <v>63</v>
      </c>
      <c r="J1875">
        <f t="shared" si="178"/>
        <v>63</v>
      </c>
      <c r="K1875" s="16">
        <f t="shared" si="179"/>
        <v>1</v>
      </c>
      <c r="L1875">
        <f t="shared" si="180"/>
        <v>0</v>
      </c>
    </row>
    <row r="1876" spans="1:12" x14ac:dyDescent="0.25">
      <c r="A1876" t="s">
        <v>8219</v>
      </c>
      <c r="B1876">
        <v>9</v>
      </c>
      <c r="G1876">
        <f t="shared" si="176"/>
        <v>9</v>
      </c>
      <c r="H1876">
        <f t="shared" si="181"/>
        <v>9</v>
      </c>
      <c r="I1876">
        <f t="shared" si="177"/>
        <v>9</v>
      </c>
      <c r="J1876">
        <f t="shared" si="178"/>
        <v>9</v>
      </c>
      <c r="K1876" s="16">
        <f t="shared" si="179"/>
        <v>1</v>
      </c>
      <c r="L1876">
        <f t="shared" si="180"/>
        <v>0</v>
      </c>
    </row>
    <row r="1877" spans="1:12" x14ac:dyDescent="0.25">
      <c r="A1877" t="s">
        <v>8219</v>
      </c>
      <c r="B1877">
        <v>30</v>
      </c>
      <c r="G1877">
        <f t="shared" si="176"/>
        <v>30</v>
      </c>
      <c r="H1877">
        <f t="shared" si="181"/>
        <v>30</v>
      </c>
      <c r="I1877">
        <f t="shared" si="177"/>
        <v>30</v>
      </c>
      <c r="J1877">
        <f t="shared" si="178"/>
        <v>30</v>
      </c>
      <c r="K1877" s="16">
        <f t="shared" si="179"/>
        <v>1</v>
      </c>
      <c r="L1877">
        <f t="shared" si="180"/>
        <v>0</v>
      </c>
    </row>
    <row r="1878" spans="1:12" x14ac:dyDescent="0.25">
      <c r="A1878" t="s">
        <v>8219</v>
      </c>
      <c r="B1878">
        <v>23</v>
      </c>
      <c r="G1878">
        <f t="shared" si="176"/>
        <v>23</v>
      </c>
      <c r="H1878">
        <f t="shared" si="181"/>
        <v>23</v>
      </c>
      <c r="I1878">
        <f t="shared" si="177"/>
        <v>23</v>
      </c>
      <c r="J1878">
        <f t="shared" si="178"/>
        <v>23</v>
      </c>
      <c r="K1878" s="16">
        <f t="shared" si="179"/>
        <v>1</v>
      </c>
      <c r="L1878">
        <f t="shared" si="180"/>
        <v>0</v>
      </c>
    </row>
    <row r="1879" spans="1:12" x14ac:dyDescent="0.25">
      <c r="A1879" t="s">
        <v>8219</v>
      </c>
      <c r="B1879">
        <v>33</v>
      </c>
      <c r="G1879">
        <f t="shared" si="176"/>
        <v>33</v>
      </c>
      <c r="H1879">
        <f t="shared" si="181"/>
        <v>33</v>
      </c>
      <c r="I1879">
        <f t="shared" si="177"/>
        <v>33</v>
      </c>
      <c r="J1879">
        <f t="shared" si="178"/>
        <v>33</v>
      </c>
      <c r="K1879" s="16">
        <f t="shared" si="179"/>
        <v>1</v>
      </c>
      <c r="L1879">
        <f t="shared" si="180"/>
        <v>0</v>
      </c>
    </row>
    <row r="1880" spans="1:12" x14ac:dyDescent="0.25">
      <c r="A1880" t="s">
        <v>8219</v>
      </c>
      <c r="B1880">
        <v>39</v>
      </c>
      <c r="G1880">
        <f t="shared" si="176"/>
        <v>39</v>
      </c>
      <c r="H1880">
        <f t="shared" si="181"/>
        <v>39</v>
      </c>
      <c r="I1880">
        <f t="shared" si="177"/>
        <v>39</v>
      </c>
      <c r="J1880">
        <f t="shared" si="178"/>
        <v>39</v>
      </c>
      <c r="K1880" s="16">
        <f t="shared" si="179"/>
        <v>1</v>
      </c>
      <c r="L1880">
        <f t="shared" si="180"/>
        <v>0</v>
      </c>
    </row>
    <row r="1881" spans="1:12" x14ac:dyDescent="0.25">
      <c r="A1881" t="s">
        <v>8219</v>
      </c>
      <c r="B1881">
        <v>17</v>
      </c>
      <c r="G1881">
        <f t="shared" si="176"/>
        <v>17</v>
      </c>
      <c r="H1881">
        <f t="shared" si="181"/>
        <v>17</v>
      </c>
      <c r="I1881">
        <f t="shared" si="177"/>
        <v>17</v>
      </c>
      <c r="J1881">
        <f t="shared" si="178"/>
        <v>17</v>
      </c>
      <c r="K1881" s="16">
        <f t="shared" si="179"/>
        <v>1</v>
      </c>
      <c r="L1881">
        <f t="shared" si="180"/>
        <v>0</v>
      </c>
    </row>
    <row r="1882" spans="1:12" x14ac:dyDescent="0.25">
      <c r="A1882" t="s">
        <v>8219</v>
      </c>
      <c r="B1882">
        <v>6</v>
      </c>
      <c r="G1882">
        <f t="shared" si="176"/>
        <v>6</v>
      </c>
      <c r="H1882">
        <f t="shared" si="181"/>
        <v>6</v>
      </c>
      <c r="I1882">
        <f t="shared" si="177"/>
        <v>6</v>
      </c>
      <c r="J1882">
        <f t="shared" si="178"/>
        <v>6</v>
      </c>
      <c r="K1882" s="16">
        <f t="shared" si="179"/>
        <v>1</v>
      </c>
      <c r="L1882">
        <f t="shared" si="180"/>
        <v>0</v>
      </c>
    </row>
    <row r="1883" spans="1:12" x14ac:dyDescent="0.25">
      <c r="A1883" t="s">
        <v>8219</v>
      </c>
      <c r="B1883">
        <v>39</v>
      </c>
      <c r="G1883">
        <f t="shared" si="176"/>
        <v>39</v>
      </c>
      <c r="H1883">
        <f t="shared" si="181"/>
        <v>39</v>
      </c>
      <c r="I1883">
        <f t="shared" si="177"/>
        <v>39</v>
      </c>
      <c r="J1883">
        <f t="shared" si="178"/>
        <v>39</v>
      </c>
      <c r="K1883" s="16">
        <f t="shared" si="179"/>
        <v>1</v>
      </c>
      <c r="L1883">
        <f t="shared" si="180"/>
        <v>0</v>
      </c>
    </row>
    <row r="1884" spans="1:12" x14ac:dyDescent="0.25">
      <c r="A1884" t="s">
        <v>8219</v>
      </c>
      <c r="B1884">
        <v>57</v>
      </c>
      <c r="G1884">
        <f t="shared" si="176"/>
        <v>57</v>
      </c>
      <c r="H1884">
        <f t="shared" si="181"/>
        <v>57</v>
      </c>
      <c r="I1884">
        <f t="shared" si="177"/>
        <v>57</v>
      </c>
      <c r="J1884">
        <f t="shared" si="178"/>
        <v>57</v>
      </c>
      <c r="K1884" s="16">
        <f t="shared" si="179"/>
        <v>1</v>
      </c>
      <c r="L1884">
        <f t="shared" si="180"/>
        <v>0</v>
      </c>
    </row>
    <row r="1885" spans="1:12" x14ac:dyDescent="0.25">
      <c r="A1885" t="s">
        <v>8219</v>
      </c>
      <c r="B1885">
        <v>56</v>
      </c>
      <c r="G1885">
        <f t="shared" si="176"/>
        <v>56</v>
      </c>
      <c r="H1885">
        <f t="shared" si="181"/>
        <v>56</v>
      </c>
      <c r="I1885">
        <f t="shared" si="177"/>
        <v>56</v>
      </c>
      <c r="J1885">
        <f t="shared" si="178"/>
        <v>56</v>
      </c>
      <c r="K1885" s="16">
        <f t="shared" si="179"/>
        <v>1</v>
      </c>
      <c r="L1885">
        <f t="shared" si="180"/>
        <v>0</v>
      </c>
    </row>
    <row r="1886" spans="1:12" x14ac:dyDescent="0.25">
      <c r="A1886" t="s">
        <v>8219</v>
      </c>
      <c r="B1886">
        <v>13</v>
      </c>
      <c r="G1886">
        <f t="shared" si="176"/>
        <v>13</v>
      </c>
      <c r="H1886">
        <f t="shared" si="181"/>
        <v>13</v>
      </c>
      <c r="I1886">
        <f t="shared" si="177"/>
        <v>13</v>
      </c>
      <c r="J1886">
        <f t="shared" si="178"/>
        <v>13</v>
      </c>
      <c r="K1886" s="16">
        <f t="shared" si="179"/>
        <v>1</v>
      </c>
      <c r="L1886">
        <f t="shared" si="180"/>
        <v>0</v>
      </c>
    </row>
    <row r="1887" spans="1:12" x14ac:dyDescent="0.25">
      <c r="A1887" t="s">
        <v>8219</v>
      </c>
      <c r="B1887">
        <v>95</v>
      </c>
      <c r="G1887">
        <f t="shared" si="176"/>
        <v>95</v>
      </c>
      <c r="H1887">
        <f t="shared" si="181"/>
        <v>95</v>
      </c>
      <c r="I1887">
        <f t="shared" si="177"/>
        <v>95</v>
      </c>
      <c r="J1887">
        <f t="shared" si="178"/>
        <v>95</v>
      </c>
      <c r="K1887" s="16">
        <f t="shared" si="179"/>
        <v>1</v>
      </c>
      <c r="L1887">
        <f t="shared" si="180"/>
        <v>0</v>
      </c>
    </row>
    <row r="1888" spans="1:12" x14ac:dyDescent="0.25">
      <c r="A1888" t="s">
        <v>8219</v>
      </c>
      <c r="B1888">
        <v>80</v>
      </c>
      <c r="G1888">
        <f t="shared" si="176"/>
        <v>80</v>
      </c>
      <c r="H1888">
        <f t="shared" si="181"/>
        <v>80</v>
      </c>
      <c r="I1888">
        <f t="shared" si="177"/>
        <v>80</v>
      </c>
      <c r="J1888">
        <f t="shared" si="178"/>
        <v>80</v>
      </c>
      <c r="K1888" s="16">
        <f t="shared" si="179"/>
        <v>1</v>
      </c>
      <c r="L1888">
        <f t="shared" si="180"/>
        <v>0</v>
      </c>
    </row>
    <row r="1889" spans="1:12" x14ac:dyDescent="0.25">
      <c r="A1889" t="s">
        <v>8219</v>
      </c>
      <c r="B1889">
        <v>133</v>
      </c>
      <c r="G1889">
        <f t="shared" si="176"/>
        <v>133</v>
      </c>
      <c r="H1889">
        <f t="shared" si="181"/>
        <v>133</v>
      </c>
      <c r="I1889">
        <f t="shared" si="177"/>
        <v>133</v>
      </c>
      <c r="J1889">
        <f t="shared" si="178"/>
        <v>133</v>
      </c>
      <c r="K1889" s="16">
        <f t="shared" si="179"/>
        <v>1</v>
      </c>
      <c r="L1889">
        <f t="shared" si="180"/>
        <v>0</v>
      </c>
    </row>
    <row r="1890" spans="1:12" x14ac:dyDescent="0.25">
      <c r="A1890" t="s">
        <v>8219</v>
      </c>
      <c r="B1890">
        <v>44</v>
      </c>
      <c r="G1890">
        <f t="shared" si="176"/>
        <v>44</v>
      </c>
      <c r="H1890">
        <f t="shared" si="181"/>
        <v>44</v>
      </c>
      <c r="I1890">
        <f t="shared" si="177"/>
        <v>44</v>
      </c>
      <c r="J1890">
        <f t="shared" si="178"/>
        <v>44</v>
      </c>
      <c r="K1890" s="16">
        <f t="shared" si="179"/>
        <v>1</v>
      </c>
      <c r="L1890">
        <f t="shared" si="180"/>
        <v>0</v>
      </c>
    </row>
    <row r="1891" spans="1:12" x14ac:dyDescent="0.25">
      <c r="A1891" t="s">
        <v>8219</v>
      </c>
      <c r="B1891">
        <v>30</v>
      </c>
      <c r="G1891">
        <f t="shared" si="176"/>
        <v>30</v>
      </c>
      <c r="H1891">
        <f t="shared" si="181"/>
        <v>30</v>
      </c>
      <c r="I1891">
        <f t="shared" si="177"/>
        <v>30</v>
      </c>
      <c r="J1891">
        <f t="shared" si="178"/>
        <v>30</v>
      </c>
      <c r="K1891" s="16">
        <f t="shared" si="179"/>
        <v>1</v>
      </c>
      <c r="L1891">
        <f t="shared" si="180"/>
        <v>0</v>
      </c>
    </row>
    <row r="1892" spans="1:12" x14ac:dyDescent="0.25">
      <c r="A1892" t="s">
        <v>8219</v>
      </c>
      <c r="B1892">
        <v>56</v>
      </c>
      <c r="G1892">
        <f t="shared" si="176"/>
        <v>56</v>
      </c>
      <c r="H1892">
        <f t="shared" si="181"/>
        <v>56</v>
      </c>
      <c r="I1892">
        <f t="shared" si="177"/>
        <v>56</v>
      </c>
      <c r="J1892">
        <f t="shared" si="178"/>
        <v>56</v>
      </c>
      <c r="K1892" s="16">
        <f t="shared" si="179"/>
        <v>1</v>
      </c>
      <c r="L1892">
        <f t="shared" si="180"/>
        <v>0</v>
      </c>
    </row>
    <row r="1893" spans="1:12" x14ac:dyDescent="0.25">
      <c r="A1893" t="s">
        <v>8219</v>
      </c>
      <c r="B1893">
        <v>66</v>
      </c>
      <c r="G1893">
        <f t="shared" si="176"/>
        <v>66</v>
      </c>
      <c r="H1893">
        <f t="shared" si="181"/>
        <v>66</v>
      </c>
      <c r="I1893">
        <f t="shared" si="177"/>
        <v>66</v>
      </c>
      <c r="J1893">
        <f t="shared" si="178"/>
        <v>66</v>
      </c>
      <c r="K1893" s="16">
        <f t="shared" si="179"/>
        <v>1</v>
      </c>
      <c r="L1893">
        <f t="shared" si="180"/>
        <v>0</v>
      </c>
    </row>
    <row r="1894" spans="1:12" x14ac:dyDescent="0.25">
      <c r="A1894" t="s">
        <v>8219</v>
      </c>
      <c r="B1894">
        <v>29</v>
      </c>
      <c r="G1894">
        <f t="shared" si="176"/>
        <v>29</v>
      </c>
      <c r="H1894">
        <f t="shared" si="181"/>
        <v>29</v>
      </c>
      <c r="I1894">
        <f t="shared" si="177"/>
        <v>29</v>
      </c>
      <c r="J1894">
        <f t="shared" si="178"/>
        <v>29</v>
      </c>
      <c r="K1894" s="16">
        <f t="shared" si="179"/>
        <v>1</v>
      </c>
      <c r="L1894">
        <f t="shared" si="180"/>
        <v>0</v>
      </c>
    </row>
    <row r="1895" spans="1:12" x14ac:dyDescent="0.25">
      <c r="A1895" t="s">
        <v>8219</v>
      </c>
      <c r="B1895">
        <v>72</v>
      </c>
      <c r="G1895">
        <f t="shared" si="176"/>
        <v>72</v>
      </c>
      <c r="H1895">
        <f t="shared" si="181"/>
        <v>72</v>
      </c>
      <c r="I1895">
        <f t="shared" si="177"/>
        <v>72</v>
      </c>
      <c r="J1895">
        <f t="shared" si="178"/>
        <v>72</v>
      </c>
      <c r="K1895" s="16">
        <f t="shared" si="179"/>
        <v>1</v>
      </c>
      <c r="L1895">
        <f t="shared" si="180"/>
        <v>0</v>
      </c>
    </row>
    <row r="1896" spans="1:12" x14ac:dyDescent="0.25">
      <c r="A1896" t="s">
        <v>8219</v>
      </c>
      <c r="B1896">
        <v>27</v>
      </c>
      <c r="G1896">
        <f t="shared" si="176"/>
        <v>27</v>
      </c>
      <c r="H1896">
        <f t="shared" si="181"/>
        <v>27</v>
      </c>
      <c r="I1896">
        <f t="shared" si="177"/>
        <v>27</v>
      </c>
      <c r="J1896">
        <f t="shared" si="178"/>
        <v>27</v>
      </c>
      <c r="K1896" s="16">
        <f t="shared" si="179"/>
        <v>1</v>
      </c>
      <c r="L1896">
        <f t="shared" si="180"/>
        <v>0</v>
      </c>
    </row>
    <row r="1897" spans="1:12" x14ac:dyDescent="0.25">
      <c r="A1897" t="s">
        <v>8219</v>
      </c>
      <c r="B1897">
        <v>10</v>
      </c>
      <c r="G1897">
        <f t="shared" si="176"/>
        <v>10</v>
      </c>
      <c r="H1897">
        <f t="shared" si="181"/>
        <v>10</v>
      </c>
      <c r="I1897">
        <f t="shared" si="177"/>
        <v>10</v>
      </c>
      <c r="J1897">
        <f t="shared" si="178"/>
        <v>10</v>
      </c>
      <c r="K1897" s="16">
        <f t="shared" si="179"/>
        <v>1</v>
      </c>
      <c r="L1897">
        <f t="shared" si="180"/>
        <v>0</v>
      </c>
    </row>
    <row r="1898" spans="1:12" x14ac:dyDescent="0.25">
      <c r="A1898" t="s">
        <v>8219</v>
      </c>
      <c r="B1898">
        <v>35</v>
      </c>
      <c r="G1898">
        <f t="shared" si="176"/>
        <v>35</v>
      </c>
      <c r="H1898">
        <f t="shared" si="181"/>
        <v>35</v>
      </c>
      <c r="I1898">
        <f t="shared" si="177"/>
        <v>35</v>
      </c>
      <c r="J1898">
        <f t="shared" si="178"/>
        <v>35</v>
      </c>
      <c r="K1898" s="16">
        <f t="shared" si="179"/>
        <v>1</v>
      </c>
      <c r="L1898">
        <f t="shared" si="180"/>
        <v>0</v>
      </c>
    </row>
    <row r="1899" spans="1:12" x14ac:dyDescent="0.25">
      <c r="A1899" t="s">
        <v>8219</v>
      </c>
      <c r="B1899">
        <v>29</v>
      </c>
      <c r="G1899">
        <f t="shared" si="176"/>
        <v>29</v>
      </c>
      <c r="H1899">
        <f t="shared" si="181"/>
        <v>29</v>
      </c>
      <c r="I1899">
        <f t="shared" si="177"/>
        <v>29</v>
      </c>
      <c r="J1899">
        <f t="shared" si="178"/>
        <v>29</v>
      </c>
      <c r="K1899" s="16">
        <f t="shared" si="179"/>
        <v>1</v>
      </c>
      <c r="L1899">
        <f t="shared" si="180"/>
        <v>0</v>
      </c>
    </row>
    <row r="1900" spans="1:12" x14ac:dyDescent="0.25">
      <c r="A1900" t="s">
        <v>8219</v>
      </c>
      <c r="B1900">
        <v>13</v>
      </c>
      <c r="G1900">
        <f t="shared" si="176"/>
        <v>13</v>
      </c>
      <c r="H1900">
        <f t="shared" si="181"/>
        <v>13</v>
      </c>
      <c r="I1900">
        <f t="shared" si="177"/>
        <v>13</v>
      </c>
      <c r="J1900">
        <f t="shared" si="178"/>
        <v>13</v>
      </c>
      <c r="K1900" s="16">
        <f t="shared" si="179"/>
        <v>1</v>
      </c>
      <c r="L1900">
        <f t="shared" si="180"/>
        <v>0</v>
      </c>
    </row>
    <row r="1901" spans="1:12" x14ac:dyDescent="0.25">
      <c r="A1901" t="s">
        <v>8219</v>
      </c>
      <c r="B1901">
        <v>72</v>
      </c>
      <c r="G1901">
        <f t="shared" si="176"/>
        <v>72</v>
      </c>
      <c r="H1901">
        <f t="shared" si="181"/>
        <v>72</v>
      </c>
      <c r="I1901">
        <f t="shared" si="177"/>
        <v>72</v>
      </c>
      <c r="J1901">
        <f t="shared" si="178"/>
        <v>72</v>
      </c>
      <c r="K1901" s="16">
        <f t="shared" si="179"/>
        <v>1</v>
      </c>
      <c r="L1901">
        <f t="shared" si="180"/>
        <v>0</v>
      </c>
    </row>
    <row r="1902" spans="1:12" x14ac:dyDescent="0.25">
      <c r="A1902" t="s">
        <v>8219</v>
      </c>
      <c r="B1902">
        <v>78</v>
      </c>
      <c r="G1902">
        <f t="shared" si="176"/>
        <v>78</v>
      </c>
      <c r="H1902">
        <f t="shared" si="181"/>
        <v>78</v>
      </c>
      <c r="I1902">
        <f t="shared" si="177"/>
        <v>78</v>
      </c>
      <c r="J1902">
        <f t="shared" si="178"/>
        <v>78</v>
      </c>
      <c r="K1902" s="16">
        <f t="shared" si="179"/>
        <v>1</v>
      </c>
      <c r="L1902">
        <f t="shared" si="180"/>
        <v>0</v>
      </c>
    </row>
    <row r="1903" spans="1:12" x14ac:dyDescent="0.25">
      <c r="A1903" t="s">
        <v>8219</v>
      </c>
      <c r="B1903">
        <v>49</v>
      </c>
      <c r="G1903">
        <f t="shared" si="176"/>
        <v>49</v>
      </c>
      <c r="H1903">
        <f t="shared" si="181"/>
        <v>49</v>
      </c>
      <c r="I1903">
        <f t="shared" si="177"/>
        <v>49</v>
      </c>
      <c r="J1903">
        <f t="shared" si="178"/>
        <v>49</v>
      </c>
      <c r="K1903" s="16">
        <f t="shared" si="179"/>
        <v>1</v>
      </c>
      <c r="L1903">
        <f t="shared" si="180"/>
        <v>0</v>
      </c>
    </row>
    <row r="1904" spans="1:12" x14ac:dyDescent="0.25">
      <c r="A1904" t="s">
        <v>8219</v>
      </c>
      <c r="B1904">
        <v>42</v>
      </c>
      <c r="G1904">
        <f t="shared" si="176"/>
        <v>42</v>
      </c>
      <c r="H1904">
        <f t="shared" si="181"/>
        <v>42</v>
      </c>
      <c r="I1904">
        <f t="shared" si="177"/>
        <v>42</v>
      </c>
      <c r="J1904">
        <f t="shared" si="178"/>
        <v>42</v>
      </c>
      <c r="K1904" s="16">
        <f t="shared" si="179"/>
        <v>1</v>
      </c>
      <c r="L1904">
        <f t="shared" si="180"/>
        <v>0</v>
      </c>
    </row>
    <row r="1905" spans="1:12" x14ac:dyDescent="0.25">
      <c r="A1905" t="s">
        <v>8219</v>
      </c>
      <c r="B1905">
        <v>35</v>
      </c>
      <c r="G1905">
        <f t="shared" si="176"/>
        <v>35</v>
      </c>
      <c r="H1905">
        <f t="shared" si="181"/>
        <v>35</v>
      </c>
      <c r="I1905">
        <f t="shared" si="177"/>
        <v>35</v>
      </c>
      <c r="J1905">
        <f t="shared" si="178"/>
        <v>35</v>
      </c>
      <c r="K1905" s="16">
        <f t="shared" si="179"/>
        <v>1</v>
      </c>
      <c r="L1905">
        <f t="shared" si="180"/>
        <v>0</v>
      </c>
    </row>
    <row r="1906" spans="1:12" x14ac:dyDescent="0.25">
      <c r="A1906" t="s">
        <v>8219</v>
      </c>
      <c r="B1906">
        <v>42</v>
      </c>
      <c r="G1906">
        <f t="shared" si="176"/>
        <v>42</v>
      </c>
      <c r="H1906">
        <f t="shared" si="181"/>
        <v>42</v>
      </c>
      <c r="I1906">
        <f t="shared" si="177"/>
        <v>42</v>
      </c>
      <c r="J1906">
        <f t="shared" si="178"/>
        <v>42</v>
      </c>
      <c r="K1906" s="16">
        <f t="shared" si="179"/>
        <v>1</v>
      </c>
      <c r="L1906">
        <f t="shared" si="180"/>
        <v>0</v>
      </c>
    </row>
    <row r="1907" spans="1:12" x14ac:dyDescent="0.25">
      <c r="A1907" t="s">
        <v>8219</v>
      </c>
      <c r="B1907">
        <v>42</v>
      </c>
      <c r="G1907">
        <f t="shared" si="176"/>
        <v>42</v>
      </c>
      <c r="H1907">
        <f t="shared" si="181"/>
        <v>42</v>
      </c>
      <c r="I1907">
        <f t="shared" si="177"/>
        <v>42</v>
      </c>
      <c r="J1907">
        <f t="shared" si="178"/>
        <v>42</v>
      </c>
      <c r="K1907" s="16">
        <f t="shared" si="179"/>
        <v>1</v>
      </c>
      <c r="L1907">
        <f t="shared" si="180"/>
        <v>0</v>
      </c>
    </row>
    <row r="1908" spans="1:12" x14ac:dyDescent="0.25">
      <c r="A1908" t="s">
        <v>8219</v>
      </c>
      <c r="B1908">
        <v>31</v>
      </c>
      <c r="G1908">
        <f t="shared" si="176"/>
        <v>31</v>
      </c>
      <c r="H1908">
        <f t="shared" si="181"/>
        <v>31</v>
      </c>
      <c r="I1908">
        <f t="shared" si="177"/>
        <v>31</v>
      </c>
      <c r="J1908">
        <f t="shared" si="178"/>
        <v>31</v>
      </c>
      <c r="K1908" s="16">
        <f t="shared" si="179"/>
        <v>1</v>
      </c>
      <c r="L1908">
        <f t="shared" si="180"/>
        <v>0</v>
      </c>
    </row>
    <row r="1909" spans="1:12" x14ac:dyDescent="0.25">
      <c r="A1909" t="s">
        <v>8219</v>
      </c>
      <c r="B1909">
        <v>38</v>
      </c>
      <c r="G1909">
        <f t="shared" si="176"/>
        <v>38</v>
      </c>
      <c r="H1909">
        <f t="shared" si="181"/>
        <v>38</v>
      </c>
      <c r="I1909">
        <f t="shared" si="177"/>
        <v>38</v>
      </c>
      <c r="J1909">
        <f t="shared" si="178"/>
        <v>38</v>
      </c>
      <c r="K1909" s="16">
        <f t="shared" si="179"/>
        <v>1</v>
      </c>
      <c r="L1909">
        <f t="shared" si="180"/>
        <v>0</v>
      </c>
    </row>
    <row r="1910" spans="1:12" x14ac:dyDescent="0.25">
      <c r="A1910" t="s">
        <v>8219</v>
      </c>
      <c r="B1910">
        <v>8</v>
      </c>
      <c r="G1910">
        <f t="shared" si="176"/>
        <v>8</v>
      </c>
      <c r="H1910">
        <f t="shared" si="181"/>
        <v>8</v>
      </c>
      <c r="I1910">
        <f t="shared" si="177"/>
        <v>8</v>
      </c>
      <c r="J1910">
        <f t="shared" si="178"/>
        <v>8</v>
      </c>
      <c r="K1910" s="16">
        <f t="shared" si="179"/>
        <v>1</v>
      </c>
      <c r="L1910">
        <f t="shared" si="180"/>
        <v>0</v>
      </c>
    </row>
    <row r="1911" spans="1:12" x14ac:dyDescent="0.25">
      <c r="A1911" t="s">
        <v>8219</v>
      </c>
      <c r="B1911">
        <v>39</v>
      </c>
      <c r="G1911">
        <f t="shared" si="176"/>
        <v>39</v>
      </c>
      <c r="H1911">
        <f t="shared" si="181"/>
        <v>39</v>
      </c>
      <c r="I1911">
        <f t="shared" si="177"/>
        <v>39</v>
      </c>
      <c r="J1911">
        <f t="shared" si="178"/>
        <v>39</v>
      </c>
      <c r="K1911" s="16">
        <f t="shared" si="179"/>
        <v>1</v>
      </c>
      <c r="L1911">
        <f t="shared" si="180"/>
        <v>0</v>
      </c>
    </row>
    <row r="1912" spans="1:12" x14ac:dyDescent="0.25">
      <c r="A1912" t="s">
        <v>8219</v>
      </c>
      <c r="B1912">
        <v>29</v>
      </c>
      <c r="G1912">
        <f t="shared" si="176"/>
        <v>29</v>
      </c>
      <c r="H1912">
        <f t="shared" si="181"/>
        <v>29</v>
      </c>
      <c r="I1912">
        <f t="shared" si="177"/>
        <v>29</v>
      </c>
      <c r="J1912">
        <f t="shared" si="178"/>
        <v>29</v>
      </c>
      <c r="K1912" s="16">
        <f t="shared" si="179"/>
        <v>1</v>
      </c>
      <c r="L1912">
        <f t="shared" si="180"/>
        <v>0</v>
      </c>
    </row>
    <row r="1913" spans="1:12" x14ac:dyDescent="0.25">
      <c r="A1913" t="s">
        <v>8219</v>
      </c>
      <c r="B1913">
        <v>72</v>
      </c>
      <c r="G1913">
        <f t="shared" si="176"/>
        <v>72</v>
      </c>
      <c r="H1913">
        <f t="shared" si="181"/>
        <v>72</v>
      </c>
      <c r="I1913">
        <f t="shared" si="177"/>
        <v>72</v>
      </c>
      <c r="J1913">
        <f t="shared" si="178"/>
        <v>72</v>
      </c>
      <c r="K1913" s="16">
        <f t="shared" si="179"/>
        <v>1</v>
      </c>
      <c r="L1913">
        <f t="shared" si="180"/>
        <v>0</v>
      </c>
    </row>
    <row r="1914" spans="1:12" x14ac:dyDescent="0.25">
      <c r="A1914" t="s">
        <v>8219</v>
      </c>
      <c r="B1914">
        <v>15</v>
      </c>
      <c r="G1914">
        <f t="shared" si="176"/>
        <v>15</v>
      </c>
      <c r="H1914">
        <f t="shared" si="181"/>
        <v>15</v>
      </c>
      <c r="I1914">
        <f t="shared" si="177"/>
        <v>15</v>
      </c>
      <c r="J1914">
        <f t="shared" si="178"/>
        <v>15</v>
      </c>
      <c r="K1914" s="16">
        <f t="shared" si="179"/>
        <v>1</v>
      </c>
      <c r="L1914">
        <f t="shared" si="180"/>
        <v>0</v>
      </c>
    </row>
    <row r="1915" spans="1:12" x14ac:dyDescent="0.25">
      <c r="A1915" t="s">
        <v>8219</v>
      </c>
      <c r="B1915">
        <v>33</v>
      </c>
      <c r="G1915">
        <f t="shared" si="176"/>
        <v>33</v>
      </c>
      <c r="H1915">
        <f t="shared" si="181"/>
        <v>33</v>
      </c>
      <c r="I1915">
        <f t="shared" si="177"/>
        <v>33</v>
      </c>
      <c r="J1915">
        <f t="shared" si="178"/>
        <v>33</v>
      </c>
      <c r="K1915" s="16">
        <f t="shared" si="179"/>
        <v>1</v>
      </c>
      <c r="L1915">
        <f t="shared" si="180"/>
        <v>0</v>
      </c>
    </row>
    <row r="1916" spans="1:12" x14ac:dyDescent="0.25">
      <c r="A1916" t="s">
        <v>8219</v>
      </c>
      <c r="B1916">
        <v>15</v>
      </c>
      <c r="G1916">
        <f t="shared" si="176"/>
        <v>15</v>
      </c>
      <c r="H1916">
        <f t="shared" si="181"/>
        <v>15</v>
      </c>
      <c r="I1916">
        <f t="shared" si="177"/>
        <v>15</v>
      </c>
      <c r="J1916">
        <f t="shared" si="178"/>
        <v>15</v>
      </c>
      <c r="K1916" s="16">
        <f t="shared" si="179"/>
        <v>1</v>
      </c>
      <c r="L1916">
        <f t="shared" si="180"/>
        <v>0</v>
      </c>
    </row>
    <row r="1917" spans="1:12" x14ac:dyDescent="0.25">
      <c r="A1917" t="s">
        <v>8219</v>
      </c>
      <c r="B1917">
        <v>19</v>
      </c>
      <c r="G1917">
        <f t="shared" si="176"/>
        <v>19</v>
      </c>
      <c r="H1917">
        <f t="shared" si="181"/>
        <v>19</v>
      </c>
      <c r="I1917">
        <f t="shared" si="177"/>
        <v>19</v>
      </c>
      <c r="J1917">
        <f t="shared" si="178"/>
        <v>19</v>
      </c>
      <c r="K1917" s="16">
        <f t="shared" si="179"/>
        <v>1</v>
      </c>
      <c r="L1917">
        <f t="shared" si="180"/>
        <v>0</v>
      </c>
    </row>
    <row r="1918" spans="1:12" x14ac:dyDescent="0.25">
      <c r="A1918" t="s">
        <v>8219</v>
      </c>
      <c r="B1918">
        <v>17</v>
      </c>
      <c r="G1918">
        <f t="shared" si="176"/>
        <v>17</v>
      </c>
      <c r="H1918">
        <f t="shared" si="181"/>
        <v>17</v>
      </c>
      <c r="I1918">
        <f t="shared" si="177"/>
        <v>17</v>
      </c>
      <c r="J1918">
        <f t="shared" si="178"/>
        <v>17</v>
      </c>
      <c r="K1918" s="16">
        <f t="shared" si="179"/>
        <v>1</v>
      </c>
      <c r="L1918">
        <f t="shared" si="180"/>
        <v>0</v>
      </c>
    </row>
    <row r="1919" spans="1:12" x14ac:dyDescent="0.25">
      <c r="A1919" t="s">
        <v>8219</v>
      </c>
      <c r="B1919">
        <v>44</v>
      </c>
      <c r="G1919">
        <f t="shared" si="176"/>
        <v>44</v>
      </c>
      <c r="H1919">
        <f t="shared" si="181"/>
        <v>44</v>
      </c>
      <c r="I1919">
        <f t="shared" si="177"/>
        <v>44</v>
      </c>
      <c r="J1919">
        <f t="shared" si="178"/>
        <v>44</v>
      </c>
      <c r="K1919" s="16">
        <f t="shared" si="179"/>
        <v>1</v>
      </c>
      <c r="L1919">
        <f t="shared" si="180"/>
        <v>0</v>
      </c>
    </row>
    <row r="1920" spans="1:12" x14ac:dyDescent="0.25">
      <c r="A1920" t="s">
        <v>8219</v>
      </c>
      <c r="B1920">
        <v>10</v>
      </c>
      <c r="G1920">
        <f t="shared" si="176"/>
        <v>10</v>
      </c>
      <c r="H1920">
        <f t="shared" si="181"/>
        <v>10</v>
      </c>
      <c r="I1920">
        <f t="shared" si="177"/>
        <v>10</v>
      </c>
      <c r="J1920">
        <f t="shared" si="178"/>
        <v>10</v>
      </c>
      <c r="K1920" s="16">
        <f t="shared" si="179"/>
        <v>1</v>
      </c>
      <c r="L1920">
        <f t="shared" si="180"/>
        <v>0</v>
      </c>
    </row>
    <row r="1921" spans="1:12" x14ac:dyDescent="0.25">
      <c r="A1921" t="s">
        <v>8219</v>
      </c>
      <c r="B1921">
        <v>46</v>
      </c>
      <c r="G1921">
        <f t="shared" si="176"/>
        <v>46</v>
      </c>
      <c r="H1921">
        <f t="shared" si="181"/>
        <v>46</v>
      </c>
      <c r="I1921">
        <f t="shared" si="177"/>
        <v>46</v>
      </c>
      <c r="J1921">
        <f t="shared" si="178"/>
        <v>46</v>
      </c>
      <c r="K1921" s="16">
        <f t="shared" si="179"/>
        <v>1</v>
      </c>
      <c r="L1921">
        <f t="shared" si="180"/>
        <v>0</v>
      </c>
    </row>
    <row r="1922" spans="1:12" x14ac:dyDescent="0.25">
      <c r="A1922" t="s">
        <v>8219</v>
      </c>
      <c r="B1922">
        <v>11</v>
      </c>
      <c r="G1922">
        <f t="shared" si="176"/>
        <v>11</v>
      </c>
      <c r="H1922">
        <f t="shared" si="181"/>
        <v>11</v>
      </c>
      <c r="I1922">
        <f t="shared" si="177"/>
        <v>11</v>
      </c>
      <c r="J1922">
        <f t="shared" si="178"/>
        <v>11</v>
      </c>
      <c r="K1922" s="16">
        <f t="shared" si="179"/>
        <v>1</v>
      </c>
      <c r="L1922">
        <f t="shared" si="180"/>
        <v>0</v>
      </c>
    </row>
    <row r="1923" spans="1:12" x14ac:dyDescent="0.25">
      <c r="A1923" t="s">
        <v>8219</v>
      </c>
      <c r="B1923">
        <v>13</v>
      </c>
      <c r="G1923">
        <f t="shared" ref="G1923:G1986" si="182">AVERAGE(B1923,E1923)</f>
        <v>13</v>
      </c>
      <c r="H1923">
        <f t="shared" si="181"/>
        <v>13</v>
      </c>
      <c r="I1923">
        <f t="shared" ref="I1923:I1986" si="183">MIN(B1923,E1923)</f>
        <v>13</v>
      </c>
      <c r="J1923">
        <f t="shared" ref="J1923:J1986" si="184">MAX(B1923,E1923)</f>
        <v>13</v>
      </c>
      <c r="K1923" s="16">
        <f t="shared" ref="K1923:K1986" si="185">(B1923-E1923)/(B1923+E1923)</f>
        <v>1</v>
      </c>
      <c r="L1923">
        <f t="shared" ref="L1923:L1986" si="186">_xlfn.STDEV.P(B1923,E1923)</f>
        <v>0</v>
      </c>
    </row>
    <row r="1924" spans="1:12" x14ac:dyDescent="0.25">
      <c r="A1924" t="s">
        <v>8219</v>
      </c>
      <c r="B1924">
        <v>33</v>
      </c>
      <c r="G1924">
        <f t="shared" si="182"/>
        <v>33</v>
      </c>
      <c r="H1924">
        <f t="shared" si="181"/>
        <v>33</v>
      </c>
      <c r="I1924">
        <f t="shared" si="183"/>
        <v>33</v>
      </c>
      <c r="J1924">
        <f t="shared" si="184"/>
        <v>33</v>
      </c>
      <c r="K1924" s="16">
        <f t="shared" si="185"/>
        <v>1</v>
      </c>
      <c r="L1924">
        <f t="shared" si="186"/>
        <v>0</v>
      </c>
    </row>
    <row r="1925" spans="1:12" x14ac:dyDescent="0.25">
      <c r="A1925" t="s">
        <v>8219</v>
      </c>
      <c r="B1925">
        <v>28</v>
      </c>
      <c r="G1925">
        <f t="shared" si="182"/>
        <v>28</v>
      </c>
      <c r="H1925">
        <f t="shared" si="181"/>
        <v>28</v>
      </c>
      <c r="I1925">
        <f t="shared" si="183"/>
        <v>28</v>
      </c>
      <c r="J1925">
        <f t="shared" si="184"/>
        <v>28</v>
      </c>
      <c r="K1925" s="16">
        <f t="shared" si="185"/>
        <v>1</v>
      </c>
      <c r="L1925">
        <f t="shared" si="186"/>
        <v>0</v>
      </c>
    </row>
    <row r="1926" spans="1:12" x14ac:dyDescent="0.25">
      <c r="A1926" t="s">
        <v>8219</v>
      </c>
      <c r="B1926">
        <v>21</v>
      </c>
      <c r="G1926">
        <f t="shared" si="182"/>
        <v>21</v>
      </c>
      <c r="H1926">
        <f t="shared" si="181"/>
        <v>21</v>
      </c>
      <c r="I1926">
        <f t="shared" si="183"/>
        <v>21</v>
      </c>
      <c r="J1926">
        <f t="shared" si="184"/>
        <v>21</v>
      </c>
      <c r="K1926" s="16">
        <f t="shared" si="185"/>
        <v>1</v>
      </c>
      <c r="L1926">
        <f t="shared" si="186"/>
        <v>0</v>
      </c>
    </row>
    <row r="1927" spans="1:12" x14ac:dyDescent="0.25">
      <c r="A1927" t="s">
        <v>8219</v>
      </c>
      <c r="B1927">
        <v>13</v>
      </c>
      <c r="G1927">
        <f t="shared" si="182"/>
        <v>13</v>
      </c>
      <c r="H1927">
        <f t="shared" si="181"/>
        <v>13</v>
      </c>
      <c r="I1927">
        <f t="shared" si="183"/>
        <v>13</v>
      </c>
      <c r="J1927">
        <f t="shared" si="184"/>
        <v>13</v>
      </c>
      <c r="K1927" s="16">
        <f t="shared" si="185"/>
        <v>1</v>
      </c>
      <c r="L1927">
        <f t="shared" si="186"/>
        <v>0</v>
      </c>
    </row>
    <row r="1928" spans="1:12" x14ac:dyDescent="0.25">
      <c r="A1928" t="s">
        <v>8219</v>
      </c>
      <c r="B1928">
        <v>34</v>
      </c>
      <c r="G1928">
        <f t="shared" si="182"/>
        <v>34</v>
      </c>
      <c r="H1928">
        <f t="shared" si="181"/>
        <v>34</v>
      </c>
      <c r="I1928">
        <f t="shared" si="183"/>
        <v>34</v>
      </c>
      <c r="J1928">
        <f t="shared" si="184"/>
        <v>34</v>
      </c>
      <c r="K1928" s="16">
        <f t="shared" si="185"/>
        <v>1</v>
      </c>
      <c r="L1928">
        <f t="shared" si="186"/>
        <v>0</v>
      </c>
    </row>
    <row r="1929" spans="1:12" x14ac:dyDescent="0.25">
      <c r="A1929" t="s">
        <v>8219</v>
      </c>
      <c r="B1929">
        <v>80</v>
      </c>
      <c r="G1929">
        <f t="shared" si="182"/>
        <v>80</v>
      </c>
      <c r="H1929">
        <f t="shared" si="181"/>
        <v>80</v>
      </c>
      <c r="I1929">
        <f t="shared" si="183"/>
        <v>80</v>
      </c>
      <c r="J1929">
        <f t="shared" si="184"/>
        <v>80</v>
      </c>
      <c r="K1929" s="16">
        <f t="shared" si="185"/>
        <v>1</v>
      </c>
      <c r="L1929">
        <f t="shared" si="186"/>
        <v>0</v>
      </c>
    </row>
    <row r="1930" spans="1:12" x14ac:dyDescent="0.25">
      <c r="A1930" t="s">
        <v>8219</v>
      </c>
      <c r="B1930">
        <v>74</v>
      </c>
      <c r="G1930">
        <f t="shared" si="182"/>
        <v>74</v>
      </c>
      <c r="H1930">
        <f t="shared" si="181"/>
        <v>74</v>
      </c>
      <c r="I1930">
        <f t="shared" si="183"/>
        <v>74</v>
      </c>
      <c r="J1930">
        <f t="shared" si="184"/>
        <v>74</v>
      </c>
      <c r="K1930" s="16">
        <f t="shared" si="185"/>
        <v>1</v>
      </c>
      <c r="L1930">
        <f t="shared" si="186"/>
        <v>0</v>
      </c>
    </row>
    <row r="1931" spans="1:12" x14ac:dyDescent="0.25">
      <c r="A1931" t="s">
        <v>8219</v>
      </c>
      <c r="B1931">
        <v>7</v>
      </c>
      <c r="G1931">
        <f t="shared" si="182"/>
        <v>7</v>
      </c>
      <c r="H1931">
        <f t="shared" si="181"/>
        <v>7</v>
      </c>
      <c r="I1931">
        <f t="shared" si="183"/>
        <v>7</v>
      </c>
      <c r="J1931">
        <f t="shared" si="184"/>
        <v>7</v>
      </c>
      <c r="K1931" s="16">
        <f t="shared" si="185"/>
        <v>1</v>
      </c>
      <c r="L1931">
        <f t="shared" si="186"/>
        <v>0</v>
      </c>
    </row>
    <row r="1932" spans="1:12" x14ac:dyDescent="0.25">
      <c r="A1932" t="s">
        <v>8219</v>
      </c>
      <c r="B1932">
        <v>34</v>
      </c>
      <c r="G1932">
        <f t="shared" si="182"/>
        <v>34</v>
      </c>
      <c r="H1932">
        <f t="shared" si="181"/>
        <v>34</v>
      </c>
      <c r="I1932">
        <f t="shared" si="183"/>
        <v>34</v>
      </c>
      <c r="J1932">
        <f t="shared" si="184"/>
        <v>34</v>
      </c>
      <c r="K1932" s="16">
        <f t="shared" si="185"/>
        <v>1</v>
      </c>
      <c r="L1932">
        <f t="shared" si="186"/>
        <v>0</v>
      </c>
    </row>
    <row r="1933" spans="1:12" x14ac:dyDescent="0.25">
      <c r="A1933" t="s">
        <v>8219</v>
      </c>
      <c r="B1933">
        <v>86</v>
      </c>
      <c r="G1933">
        <f t="shared" si="182"/>
        <v>86</v>
      </c>
      <c r="H1933">
        <f t="shared" si="181"/>
        <v>86</v>
      </c>
      <c r="I1933">
        <f t="shared" si="183"/>
        <v>86</v>
      </c>
      <c r="J1933">
        <f t="shared" si="184"/>
        <v>86</v>
      </c>
      <c r="K1933" s="16">
        <f t="shared" si="185"/>
        <v>1</v>
      </c>
      <c r="L1933">
        <f t="shared" si="186"/>
        <v>0</v>
      </c>
    </row>
    <row r="1934" spans="1:12" x14ac:dyDescent="0.25">
      <c r="A1934" t="s">
        <v>8219</v>
      </c>
      <c r="B1934">
        <v>37</v>
      </c>
      <c r="G1934">
        <f t="shared" si="182"/>
        <v>37</v>
      </c>
      <c r="H1934">
        <f t="shared" si="181"/>
        <v>37</v>
      </c>
      <c r="I1934">
        <f t="shared" si="183"/>
        <v>37</v>
      </c>
      <c r="J1934">
        <f t="shared" si="184"/>
        <v>37</v>
      </c>
      <c r="K1934" s="16">
        <f t="shared" si="185"/>
        <v>1</v>
      </c>
      <c r="L1934">
        <f t="shared" si="186"/>
        <v>0</v>
      </c>
    </row>
    <row r="1935" spans="1:12" x14ac:dyDescent="0.25">
      <c r="A1935" t="s">
        <v>8219</v>
      </c>
      <c r="B1935">
        <v>18</v>
      </c>
      <c r="G1935">
        <f t="shared" si="182"/>
        <v>18</v>
      </c>
      <c r="H1935">
        <f t="shared" si="181"/>
        <v>18</v>
      </c>
      <c r="I1935">
        <f t="shared" si="183"/>
        <v>18</v>
      </c>
      <c r="J1935">
        <f t="shared" si="184"/>
        <v>18</v>
      </c>
      <c r="K1935" s="16">
        <f t="shared" si="185"/>
        <v>1</v>
      </c>
      <c r="L1935">
        <f t="shared" si="186"/>
        <v>0</v>
      </c>
    </row>
    <row r="1936" spans="1:12" x14ac:dyDescent="0.25">
      <c r="A1936" t="s">
        <v>8219</v>
      </c>
      <c r="B1936">
        <v>22</v>
      </c>
      <c r="G1936">
        <f t="shared" si="182"/>
        <v>22</v>
      </c>
      <c r="H1936">
        <f t="shared" si="181"/>
        <v>22</v>
      </c>
      <c r="I1936">
        <f t="shared" si="183"/>
        <v>22</v>
      </c>
      <c r="J1936">
        <f t="shared" si="184"/>
        <v>22</v>
      </c>
      <c r="K1936" s="16">
        <f t="shared" si="185"/>
        <v>1</v>
      </c>
      <c r="L1936">
        <f t="shared" si="186"/>
        <v>0</v>
      </c>
    </row>
    <row r="1937" spans="1:12" x14ac:dyDescent="0.25">
      <c r="A1937" t="s">
        <v>8219</v>
      </c>
      <c r="B1937">
        <v>26</v>
      </c>
      <c r="G1937">
        <f t="shared" si="182"/>
        <v>26</v>
      </c>
      <c r="H1937">
        <f t="shared" si="181"/>
        <v>26</v>
      </c>
      <c r="I1937">
        <f t="shared" si="183"/>
        <v>26</v>
      </c>
      <c r="J1937">
        <f t="shared" si="184"/>
        <v>26</v>
      </c>
      <c r="K1937" s="16">
        <f t="shared" si="185"/>
        <v>1</v>
      </c>
      <c r="L1937">
        <f t="shared" si="186"/>
        <v>0</v>
      </c>
    </row>
    <row r="1938" spans="1:12" x14ac:dyDescent="0.25">
      <c r="A1938" t="s">
        <v>8219</v>
      </c>
      <c r="B1938">
        <v>27</v>
      </c>
      <c r="G1938">
        <f t="shared" si="182"/>
        <v>27</v>
      </c>
      <c r="H1938">
        <f t="shared" si="181"/>
        <v>27</v>
      </c>
      <c r="I1938">
        <f t="shared" si="183"/>
        <v>27</v>
      </c>
      <c r="J1938">
        <f t="shared" si="184"/>
        <v>27</v>
      </c>
      <c r="K1938" s="16">
        <f t="shared" si="185"/>
        <v>1</v>
      </c>
      <c r="L1938">
        <f t="shared" si="186"/>
        <v>0</v>
      </c>
    </row>
    <row r="1939" spans="1:12" x14ac:dyDescent="0.25">
      <c r="A1939" t="s">
        <v>8219</v>
      </c>
      <c r="B1939">
        <v>8</v>
      </c>
      <c r="G1939">
        <f t="shared" si="182"/>
        <v>8</v>
      </c>
      <c r="H1939">
        <f t="shared" ref="H1939:H2002" si="187">MEDIAN(B1939,E1939)</f>
        <v>8</v>
      </c>
      <c r="I1939">
        <f t="shared" si="183"/>
        <v>8</v>
      </c>
      <c r="J1939">
        <f t="shared" si="184"/>
        <v>8</v>
      </c>
      <c r="K1939" s="16">
        <f t="shared" si="185"/>
        <v>1</v>
      </c>
      <c r="L1939">
        <f t="shared" si="186"/>
        <v>0</v>
      </c>
    </row>
    <row r="1940" spans="1:12" x14ac:dyDescent="0.25">
      <c r="A1940" t="s">
        <v>8219</v>
      </c>
      <c r="B1940">
        <v>204</v>
      </c>
      <c r="G1940">
        <f t="shared" si="182"/>
        <v>204</v>
      </c>
      <c r="H1940">
        <f t="shared" si="187"/>
        <v>204</v>
      </c>
      <c r="I1940">
        <f t="shared" si="183"/>
        <v>204</v>
      </c>
      <c r="J1940">
        <f t="shared" si="184"/>
        <v>204</v>
      </c>
      <c r="K1940" s="16">
        <f t="shared" si="185"/>
        <v>1</v>
      </c>
      <c r="L1940">
        <f t="shared" si="186"/>
        <v>0</v>
      </c>
    </row>
    <row r="1941" spans="1:12" x14ac:dyDescent="0.25">
      <c r="A1941" t="s">
        <v>8219</v>
      </c>
      <c r="B1941">
        <v>46</v>
      </c>
      <c r="G1941">
        <f t="shared" si="182"/>
        <v>46</v>
      </c>
      <c r="H1941">
        <f t="shared" si="187"/>
        <v>46</v>
      </c>
      <c r="I1941">
        <f t="shared" si="183"/>
        <v>46</v>
      </c>
      <c r="J1941">
        <f t="shared" si="184"/>
        <v>46</v>
      </c>
      <c r="K1941" s="16">
        <f t="shared" si="185"/>
        <v>1</v>
      </c>
      <c r="L1941">
        <f t="shared" si="186"/>
        <v>0</v>
      </c>
    </row>
    <row r="1942" spans="1:12" x14ac:dyDescent="0.25">
      <c r="A1942" t="s">
        <v>8219</v>
      </c>
      <c r="B1942">
        <v>17</v>
      </c>
      <c r="G1942">
        <f t="shared" si="182"/>
        <v>17</v>
      </c>
      <c r="H1942">
        <f t="shared" si="187"/>
        <v>17</v>
      </c>
      <c r="I1942">
        <f t="shared" si="183"/>
        <v>17</v>
      </c>
      <c r="J1942">
        <f t="shared" si="184"/>
        <v>17</v>
      </c>
      <c r="K1942" s="16">
        <f t="shared" si="185"/>
        <v>1</v>
      </c>
      <c r="L1942">
        <f t="shared" si="186"/>
        <v>0</v>
      </c>
    </row>
    <row r="1943" spans="1:12" x14ac:dyDescent="0.25">
      <c r="A1943" t="s">
        <v>8219</v>
      </c>
      <c r="B1943">
        <v>28</v>
      </c>
      <c r="G1943">
        <f t="shared" si="182"/>
        <v>28</v>
      </c>
      <c r="H1943">
        <f t="shared" si="187"/>
        <v>28</v>
      </c>
      <c r="I1943">
        <f t="shared" si="183"/>
        <v>28</v>
      </c>
      <c r="J1943">
        <f t="shared" si="184"/>
        <v>28</v>
      </c>
      <c r="K1943" s="16">
        <f t="shared" si="185"/>
        <v>1</v>
      </c>
      <c r="L1943">
        <f t="shared" si="186"/>
        <v>0</v>
      </c>
    </row>
    <row r="1944" spans="1:12" x14ac:dyDescent="0.25">
      <c r="A1944" t="s">
        <v>8219</v>
      </c>
      <c r="B1944">
        <v>83</v>
      </c>
      <c r="G1944">
        <f t="shared" si="182"/>
        <v>83</v>
      </c>
      <c r="H1944">
        <f t="shared" si="187"/>
        <v>83</v>
      </c>
      <c r="I1944">
        <f t="shared" si="183"/>
        <v>83</v>
      </c>
      <c r="J1944">
        <f t="shared" si="184"/>
        <v>83</v>
      </c>
      <c r="K1944" s="16">
        <f t="shared" si="185"/>
        <v>1</v>
      </c>
      <c r="L1944">
        <f t="shared" si="186"/>
        <v>0</v>
      </c>
    </row>
    <row r="1945" spans="1:12" x14ac:dyDescent="0.25">
      <c r="A1945" t="s">
        <v>8219</v>
      </c>
      <c r="B1945">
        <v>13</v>
      </c>
      <c r="G1945">
        <f t="shared" si="182"/>
        <v>13</v>
      </c>
      <c r="H1945">
        <f t="shared" si="187"/>
        <v>13</v>
      </c>
      <c r="I1945">
        <f t="shared" si="183"/>
        <v>13</v>
      </c>
      <c r="J1945">
        <f t="shared" si="184"/>
        <v>13</v>
      </c>
      <c r="K1945" s="16">
        <f t="shared" si="185"/>
        <v>1</v>
      </c>
      <c r="L1945">
        <f t="shared" si="186"/>
        <v>0</v>
      </c>
    </row>
    <row r="1946" spans="1:12" x14ac:dyDescent="0.25">
      <c r="A1946" t="s">
        <v>8219</v>
      </c>
      <c r="B1946">
        <v>8</v>
      </c>
      <c r="G1946">
        <f t="shared" si="182"/>
        <v>8</v>
      </c>
      <c r="H1946">
        <f t="shared" si="187"/>
        <v>8</v>
      </c>
      <c r="I1946">
        <f t="shared" si="183"/>
        <v>8</v>
      </c>
      <c r="J1946">
        <f t="shared" si="184"/>
        <v>8</v>
      </c>
      <c r="K1946" s="16">
        <f t="shared" si="185"/>
        <v>1</v>
      </c>
      <c r="L1946">
        <f t="shared" si="186"/>
        <v>0</v>
      </c>
    </row>
    <row r="1947" spans="1:12" x14ac:dyDescent="0.25">
      <c r="A1947" t="s">
        <v>8219</v>
      </c>
      <c r="B1947">
        <v>32</v>
      </c>
      <c r="G1947">
        <f t="shared" si="182"/>
        <v>32</v>
      </c>
      <c r="H1947">
        <f t="shared" si="187"/>
        <v>32</v>
      </c>
      <c r="I1947">
        <f t="shared" si="183"/>
        <v>32</v>
      </c>
      <c r="J1947">
        <f t="shared" si="184"/>
        <v>32</v>
      </c>
      <c r="K1947" s="16">
        <f t="shared" si="185"/>
        <v>1</v>
      </c>
      <c r="L1947">
        <f t="shared" si="186"/>
        <v>0</v>
      </c>
    </row>
    <row r="1948" spans="1:12" x14ac:dyDescent="0.25">
      <c r="A1948" t="s">
        <v>8219</v>
      </c>
      <c r="B1948">
        <v>85</v>
      </c>
      <c r="G1948">
        <f t="shared" si="182"/>
        <v>85</v>
      </c>
      <c r="H1948">
        <f t="shared" si="187"/>
        <v>85</v>
      </c>
      <c r="I1948">
        <f t="shared" si="183"/>
        <v>85</v>
      </c>
      <c r="J1948">
        <f t="shared" si="184"/>
        <v>85</v>
      </c>
      <c r="K1948" s="16">
        <f t="shared" si="185"/>
        <v>1</v>
      </c>
      <c r="L1948">
        <f t="shared" si="186"/>
        <v>0</v>
      </c>
    </row>
    <row r="1949" spans="1:12" x14ac:dyDescent="0.25">
      <c r="A1949" t="s">
        <v>8219</v>
      </c>
      <c r="B1949">
        <v>29</v>
      </c>
      <c r="G1949">
        <f t="shared" si="182"/>
        <v>29</v>
      </c>
      <c r="H1949">
        <f t="shared" si="187"/>
        <v>29</v>
      </c>
      <c r="I1949">
        <f t="shared" si="183"/>
        <v>29</v>
      </c>
      <c r="J1949">
        <f t="shared" si="184"/>
        <v>29</v>
      </c>
      <c r="K1949" s="16">
        <f t="shared" si="185"/>
        <v>1</v>
      </c>
      <c r="L1949">
        <f t="shared" si="186"/>
        <v>0</v>
      </c>
    </row>
    <row r="1950" spans="1:12" x14ac:dyDescent="0.25">
      <c r="A1950" t="s">
        <v>8219</v>
      </c>
      <c r="B1950">
        <v>24</v>
      </c>
      <c r="G1950">
        <f t="shared" si="182"/>
        <v>24</v>
      </c>
      <c r="H1950">
        <f t="shared" si="187"/>
        <v>24</v>
      </c>
      <c r="I1950">
        <f t="shared" si="183"/>
        <v>24</v>
      </c>
      <c r="J1950">
        <f t="shared" si="184"/>
        <v>24</v>
      </c>
      <c r="K1950" s="16">
        <f t="shared" si="185"/>
        <v>1</v>
      </c>
      <c r="L1950">
        <f t="shared" si="186"/>
        <v>0</v>
      </c>
    </row>
    <row r="1951" spans="1:12" x14ac:dyDescent="0.25">
      <c r="A1951" t="s">
        <v>8219</v>
      </c>
      <c r="B1951">
        <v>8</v>
      </c>
      <c r="G1951">
        <f t="shared" si="182"/>
        <v>8</v>
      </c>
      <c r="H1951">
        <f t="shared" si="187"/>
        <v>8</v>
      </c>
      <c r="I1951">
        <f t="shared" si="183"/>
        <v>8</v>
      </c>
      <c r="J1951">
        <f t="shared" si="184"/>
        <v>8</v>
      </c>
      <c r="K1951" s="16">
        <f t="shared" si="185"/>
        <v>1</v>
      </c>
      <c r="L1951">
        <f t="shared" si="186"/>
        <v>0</v>
      </c>
    </row>
    <row r="1952" spans="1:12" x14ac:dyDescent="0.25">
      <c r="A1952" t="s">
        <v>8219</v>
      </c>
      <c r="B1952">
        <v>19</v>
      </c>
      <c r="G1952">
        <f t="shared" si="182"/>
        <v>19</v>
      </c>
      <c r="H1952">
        <f t="shared" si="187"/>
        <v>19</v>
      </c>
      <c r="I1952">
        <f t="shared" si="183"/>
        <v>19</v>
      </c>
      <c r="J1952">
        <f t="shared" si="184"/>
        <v>19</v>
      </c>
      <c r="K1952" s="16">
        <f t="shared" si="185"/>
        <v>1</v>
      </c>
      <c r="L1952">
        <f t="shared" si="186"/>
        <v>0</v>
      </c>
    </row>
    <row r="1953" spans="1:12" x14ac:dyDescent="0.25">
      <c r="A1953" t="s">
        <v>8219</v>
      </c>
      <c r="B1953">
        <v>336</v>
      </c>
      <c r="G1953">
        <f t="shared" si="182"/>
        <v>336</v>
      </c>
      <c r="H1953">
        <f t="shared" si="187"/>
        <v>336</v>
      </c>
      <c r="I1953">
        <f t="shared" si="183"/>
        <v>336</v>
      </c>
      <c r="J1953">
        <f t="shared" si="184"/>
        <v>336</v>
      </c>
      <c r="K1953" s="16">
        <f t="shared" si="185"/>
        <v>1</v>
      </c>
      <c r="L1953">
        <f t="shared" si="186"/>
        <v>0</v>
      </c>
    </row>
    <row r="1954" spans="1:12" x14ac:dyDescent="0.25">
      <c r="A1954" t="s">
        <v>8219</v>
      </c>
      <c r="B1954">
        <v>13</v>
      </c>
      <c r="G1954">
        <f t="shared" si="182"/>
        <v>13</v>
      </c>
      <c r="H1954">
        <f t="shared" si="187"/>
        <v>13</v>
      </c>
      <c r="I1954">
        <f t="shared" si="183"/>
        <v>13</v>
      </c>
      <c r="J1954">
        <f t="shared" si="184"/>
        <v>13</v>
      </c>
      <c r="K1954" s="16">
        <f t="shared" si="185"/>
        <v>1</v>
      </c>
      <c r="L1954">
        <f t="shared" si="186"/>
        <v>0</v>
      </c>
    </row>
    <row r="1955" spans="1:12" x14ac:dyDescent="0.25">
      <c r="A1955" t="s">
        <v>8219</v>
      </c>
      <c r="B1955">
        <v>42</v>
      </c>
      <c r="G1955">
        <f t="shared" si="182"/>
        <v>42</v>
      </c>
      <c r="H1955">
        <f t="shared" si="187"/>
        <v>42</v>
      </c>
      <c r="I1955">
        <f t="shared" si="183"/>
        <v>42</v>
      </c>
      <c r="J1955">
        <f t="shared" si="184"/>
        <v>42</v>
      </c>
      <c r="K1955" s="16">
        <f t="shared" si="185"/>
        <v>1</v>
      </c>
      <c r="L1955">
        <f t="shared" si="186"/>
        <v>0</v>
      </c>
    </row>
    <row r="1956" spans="1:12" x14ac:dyDescent="0.25">
      <c r="A1956" t="s">
        <v>8219</v>
      </c>
      <c r="B1956">
        <v>64</v>
      </c>
      <c r="G1956">
        <f t="shared" si="182"/>
        <v>64</v>
      </c>
      <c r="H1956">
        <f t="shared" si="187"/>
        <v>64</v>
      </c>
      <c r="I1956">
        <f t="shared" si="183"/>
        <v>64</v>
      </c>
      <c r="J1956">
        <f t="shared" si="184"/>
        <v>64</v>
      </c>
      <c r="K1956" s="16">
        <f t="shared" si="185"/>
        <v>1</v>
      </c>
      <c r="L1956">
        <f t="shared" si="186"/>
        <v>0</v>
      </c>
    </row>
    <row r="1957" spans="1:12" x14ac:dyDescent="0.25">
      <c r="A1957" t="s">
        <v>8219</v>
      </c>
      <c r="B1957">
        <v>25</v>
      </c>
      <c r="G1957">
        <f t="shared" si="182"/>
        <v>25</v>
      </c>
      <c r="H1957">
        <f t="shared" si="187"/>
        <v>25</v>
      </c>
      <c r="I1957">
        <f t="shared" si="183"/>
        <v>25</v>
      </c>
      <c r="J1957">
        <f t="shared" si="184"/>
        <v>25</v>
      </c>
      <c r="K1957" s="16">
        <f t="shared" si="185"/>
        <v>1</v>
      </c>
      <c r="L1957">
        <f t="shared" si="186"/>
        <v>0</v>
      </c>
    </row>
    <row r="1958" spans="1:12" x14ac:dyDescent="0.25">
      <c r="A1958" t="s">
        <v>8219</v>
      </c>
      <c r="B1958">
        <v>20</v>
      </c>
      <c r="G1958">
        <f t="shared" si="182"/>
        <v>20</v>
      </c>
      <c r="H1958">
        <f t="shared" si="187"/>
        <v>20</v>
      </c>
      <c r="I1958">
        <f t="shared" si="183"/>
        <v>20</v>
      </c>
      <c r="J1958">
        <f t="shared" si="184"/>
        <v>20</v>
      </c>
      <c r="K1958" s="16">
        <f t="shared" si="185"/>
        <v>1</v>
      </c>
      <c r="L1958">
        <f t="shared" si="186"/>
        <v>0</v>
      </c>
    </row>
    <row r="1959" spans="1:12" x14ac:dyDescent="0.25">
      <c r="A1959" t="s">
        <v>8219</v>
      </c>
      <c r="B1959">
        <v>104</v>
      </c>
      <c r="G1959">
        <f t="shared" si="182"/>
        <v>104</v>
      </c>
      <c r="H1959">
        <f t="shared" si="187"/>
        <v>104</v>
      </c>
      <c r="I1959">
        <f t="shared" si="183"/>
        <v>104</v>
      </c>
      <c r="J1959">
        <f t="shared" si="184"/>
        <v>104</v>
      </c>
      <c r="K1959" s="16">
        <f t="shared" si="185"/>
        <v>1</v>
      </c>
      <c r="L1959">
        <f t="shared" si="186"/>
        <v>0</v>
      </c>
    </row>
    <row r="1960" spans="1:12" x14ac:dyDescent="0.25">
      <c r="A1960" t="s">
        <v>8219</v>
      </c>
      <c r="B1960">
        <v>53</v>
      </c>
      <c r="G1960">
        <f t="shared" si="182"/>
        <v>53</v>
      </c>
      <c r="H1960">
        <f t="shared" si="187"/>
        <v>53</v>
      </c>
      <c r="I1960">
        <f t="shared" si="183"/>
        <v>53</v>
      </c>
      <c r="J1960">
        <f t="shared" si="184"/>
        <v>53</v>
      </c>
      <c r="K1960" s="16">
        <f t="shared" si="185"/>
        <v>1</v>
      </c>
      <c r="L1960">
        <f t="shared" si="186"/>
        <v>0</v>
      </c>
    </row>
    <row r="1961" spans="1:12" x14ac:dyDescent="0.25">
      <c r="A1961" t="s">
        <v>8219</v>
      </c>
      <c r="B1961">
        <v>14</v>
      </c>
      <c r="G1961">
        <f t="shared" si="182"/>
        <v>14</v>
      </c>
      <c r="H1961">
        <f t="shared" si="187"/>
        <v>14</v>
      </c>
      <c r="I1961">
        <f t="shared" si="183"/>
        <v>14</v>
      </c>
      <c r="J1961">
        <f t="shared" si="184"/>
        <v>14</v>
      </c>
      <c r="K1961" s="16">
        <f t="shared" si="185"/>
        <v>1</v>
      </c>
      <c r="L1961">
        <f t="shared" si="186"/>
        <v>0</v>
      </c>
    </row>
    <row r="1962" spans="1:12" x14ac:dyDescent="0.25">
      <c r="A1962" t="s">
        <v>8219</v>
      </c>
      <c r="B1962">
        <v>20</v>
      </c>
      <c r="G1962">
        <f t="shared" si="182"/>
        <v>20</v>
      </c>
      <c r="H1962">
        <f t="shared" si="187"/>
        <v>20</v>
      </c>
      <c r="I1962">
        <f t="shared" si="183"/>
        <v>20</v>
      </c>
      <c r="J1962">
        <f t="shared" si="184"/>
        <v>20</v>
      </c>
      <c r="K1962" s="16">
        <f t="shared" si="185"/>
        <v>1</v>
      </c>
      <c r="L1962">
        <f t="shared" si="186"/>
        <v>0</v>
      </c>
    </row>
    <row r="1963" spans="1:12" x14ac:dyDescent="0.25">
      <c r="A1963" t="s">
        <v>8219</v>
      </c>
      <c r="B1963">
        <v>558</v>
      </c>
      <c r="G1963">
        <f t="shared" si="182"/>
        <v>558</v>
      </c>
      <c r="H1963">
        <f t="shared" si="187"/>
        <v>558</v>
      </c>
      <c r="I1963">
        <f t="shared" si="183"/>
        <v>558</v>
      </c>
      <c r="J1963">
        <f t="shared" si="184"/>
        <v>558</v>
      </c>
      <c r="K1963" s="16">
        <f t="shared" si="185"/>
        <v>1</v>
      </c>
      <c r="L1963">
        <f t="shared" si="186"/>
        <v>0</v>
      </c>
    </row>
    <row r="1964" spans="1:12" x14ac:dyDescent="0.25">
      <c r="A1964" t="s">
        <v>8219</v>
      </c>
      <c r="B1964">
        <v>22</v>
      </c>
      <c r="G1964">
        <f t="shared" si="182"/>
        <v>22</v>
      </c>
      <c r="H1964">
        <f t="shared" si="187"/>
        <v>22</v>
      </c>
      <c r="I1964">
        <f t="shared" si="183"/>
        <v>22</v>
      </c>
      <c r="J1964">
        <f t="shared" si="184"/>
        <v>22</v>
      </c>
      <c r="K1964" s="16">
        <f t="shared" si="185"/>
        <v>1</v>
      </c>
      <c r="L1964">
        <f t="shared" si="186"/>
        <v>0</v>
      </c>
    </row>
    <row r="1965" spans="1:12" x14ac:dyDescent="0.25">
      <c r="A1965" t="s">
        <v>8219</v>
      </c>
      <c r="B1965">
        <v>24</v>
      </c>
      <c r="G1965">
        <f t="shared" si="182"/>
        <v>24</v>
      </c>
      <c r="H1965">
        <f t="shared" si="187"/>
        <v>24</v>
      </c>
      <c r="I1965">
        <f t="shared" si="183"/>
        <v>24</v>
      </c>
      <c r="J1965">
        <f t="shared" si="184"/>
        <v>24</v>
      </c>
      <c r="K1965" s="16">
        <f t="shared" si="185"/>
        <v>1</v>
      </c>
      <c r="L1965">
        <f t="shared" si="186"/>
        <v>0</v>
      </c>
    </row>
    <row r="1966" spans="1:12" x14ac:dyDescent="0.25">
      <c r="A1966" t="s">
        <v>8219</v>
      </c>
      <c r="B1966">
        <v>74</v>
      </c>
      <c r="G1966">
        <f t="shared" si="182"/>
        <v>74</v>
      </c>
      <c r="H1966">
        <f t="shared" si="187"/>
        <v>74</v>
      </c>
      <c r="I1966">
        <f t="shared" si="183"/>
        <v>74</v>
      </c>
      <c r="J1966">
        <f t="shared" si="184"/>
        <v>74</v>
      </c>
      <c r="K1966" s="16">
        <f t="shared" si="185"/>
        <v>1</v>
      </c>
      <c r="L1966">
        <f t="shared" si="186"/>
        <v>0</v>
      </c>
    </row>
    <row r="1967" spans="1:12" x14ac:dyDescent="0.25">
      <c r="A1967" t="s">
        <v>8219</v>
      </c>
      <c r="B1967">
        <v>54</v>
      </c>
      <c r="G1967">
        <f t="shared" si="182"/>
        <v>54</v>
      </c>
      <c r="H1967">
        <f t="shared" si="187"/>
        <v>54</v>
      </c>
      <c r="I1967">
        <f t="shared" si="183"/>
        <v>54</v>
      </c>
      <c r="J1967">
        <f t="shared" si="184"/>
        <v>54</v>
      </c>
      <c r="K1967" s="16">
        <f t="shared" si="185"/>
        <v>1</v>
      </c>
      <c r="L1967">
        <f t="shared" si="186"/>
        <v>0</v>
      </c>
    </row>
    <row r="1968" spans="1:12" x14ac:dyDescent="0.25">
      <c r="A1968" t="s">
        <v>8219</v>
      </c>
      <c r="B1968">
        <v>31</v>
      </c>
      <c r="G1968">
        <f t="shared" si="182"/>
        <v>31</v>
      </c>
      <c r="H1968">
        <f t="shared" si="187"/>
        <v>31</v>
      </c>
      <c r="I1968">
        <f t="shared" si="183"/>
        <v>31</v>
      </c>
      <c r="J1968">
        <f t="shared" si="184"/>
        <v>31</v>
      </c>
      <c r="K1968" s="16">
        <f t="shared" si="185"/>
        <v>1</v>
      </c>
      <c r="L1968">
        <f t="shared" si="186"/>
        <v>0</v>
      </c>
    </row>
    <row r="1969" spans="1:12" x14ac:dyDescent="0.25">
      <c r="A1969" t="s">
        <v>8219</v>
      </c>
      <c r="B1969">
        <v>25</v>
      </c>
      <c r="G1969">
        <f t="shared" si="182"/>
        <v>25</v>
      </c>
      <c r="H1969">
        <f t="shared" si="187"/>
        <v>25</v>
      </c>
      <c r="I1969">
        <f t="shared" si="183"/>
        <v>25</v>
      </c>
      <c r="J1969">
        <f t="shared" si="184"/>
        <v>25</v>
      </c>
      <c r="K1969" s="16">
        <f t="shared" si="185"/>
        <v>1</v>
      </c>
      <c r="L1969">
        <f t="shared" si="186"/>
        <v>0</v>
      </c>
    </row>
    <row r="1970" spans="1:12" x14ac:dyDescent="0.25">
      <c r="A1970" t="s">
        <v>8219</v>
      </c>
      <c r="B1970">
        <v>17</v>
      </c>
      <c r="G1970">
        <f t="shared" si="182"/>
        <v>17</v>
      </c>
      <c r="H1970">
        <f t="shared" si="187"/>
        <v>17</v>
      </c>
      <c r="I1970">
        <f t="shared" si="183"/>
        <v>17</v>
      </c>
      <c r="J1970">
        <f t="shared" si="184"/>
        <v>17</v>
      </c>
      <c r="K1970" s="16">
        <f t="shared" si="185"/>
        <v>1</v>
      </c>
      <c r="L1970">
        <f t="shared" si="186"/>
        <v>0</v>
      </c>
    </row>
    <row r="1971" spans="1:12" x14ac:dyDescent="0.25">
      <c r="A1971" t="s">
        <v>8219</v>
      </c>
      <c r="B1971">
        <v>12</v>
      </c>
      <c r="G1971">
        <f t="shared" si="182"/>
        <v>12</v>
      </c>
      <c r="H1971">
        <f t="shared" si="187"/>
        <v>12</v>
      </c>
      <c r="I1971">
        <f t="shared" si="183"/>
        <v>12</v>
      </c>
      <c r="J1971">
        <f t="shared" si="184"/>
        <v>12</v>
      </c>
      <c r="K1971" s="16">
        <f t="shared" si="185"/>
        <v>1</v>
      </c>
      <c r="L1971">
        <f t="shared" si="186"/>
        <v>0</v>
      </c>
    </row>
    <row r="1972" spans="1:12" x14ac:dyDescent="0.25">
      <c r="A1972" t="s">
        <v>8219</v>
      </c>
      <c r="B1972">
        <v>38</v>
      </c>
      <c r="G1972">
        <f t="shared" si="182"/>
        <v>38</v>
      </c>
      <c r="H1972">
        <f t="shared" si="187"/>
        <v>38</v>
      </c>
      <c r="I1972">
        <f t="shared" si="183"/>
        <v>38</v>
      </c>
      <c r="J1972">
        <f t="shared" si="184"/>
        <v>38</v>
      </c>
      <c r="K1972" s="16">
        <f t="shared" si="185"/>
        <v>1</v>
      </c>
      <c r="L1972">
        <f t="shared" si="186"/>
        <v>0</v>
      </c>
    </row>
    <row r="1973" spans="1:12" x14ac:dyDescent="0.25">
      <c r="A1973" t="s">
        <v>8219</v>
      </c>
      <c r="B1973">
        <v>41</v>
      </c>
      <c r="G1973">
        <f t="shared" si="182"/>
        <v>41</v>
      </c>
      <c r="H1973">
        <f t="shared" si="187"/>
        <v>41</v>
      </c>
      <c r="I1973">
        <f t="shared" si="183"/>
        <v>41</v>
      </c>
      <c r="J1973">
        <f t="shared" si="184"/>
        <v>41</v>
      </c>
      <c r="K1973" s="16">
        <f t="shared" si="185"/>
        <v>1</v>
      </c>
      <c r="L1973">
        <f t="shared" si="186"/>
        <v>0</v>
      </c>
    </row>
    <row r="1974" spans="1:12" x14ac:dyDescent="0.25">
      <c r="A1974" t="s">
        <v>8219</v>
      </c>
      <c r="B1974">
        <v>19</v>
      </c>
      <c r="G1974">
        <f t="shared" si="182"/>
        <v>19</v>
      </c>
      <c r="H1974">
        <f t="shared" si="187"/>
        <v>19</v>
      </c>
      <c r="I1974">
        <f t="shared" si="183"/>
        <v>19</v>
      </c>
      <c r="J1974">
        <f t="shared" si="184"/>
        <v>19</v>
      </c>
      <c r="K1974" s="16">
        <f t="shared" si="185"/>
        <v>1</v>
      </c>
      <c r="L1974">
        <f t="shared" si="186"/>
        <v>0</v>
      </c>
    </row>
    <row r="1975" spans="1:12" x14ac:dyDescent="0.25">
      <c r="A1975" t="s">
        <v>8219</v>
      </c>
      <c r="B1975">
        <v>41</v>
      </c>
      <c r="G1975">
        <f t="shared" si="182"/>
        <v>41</v>
      </c>
      <c r="H1975">
        <f t="shared" si="187"/>
        <v>41</v>
      </c>
      <c r="I1975">
        <f t="shared" si="183"/>
        <v>41</v>
      </c>
      <c r="J1975">
        <f t="shared" si="184"/>
        <v>41</v>
      </c>
      <c r="K1975" s="16">
        <f t="shared" si="185"/>
        <v>1</v>
      </c>
      <c r="L1975">
        <f t="shared" si="186"/>
        <v>0</v>
      </c>
    </row>
    <row r="1976" spans="1:12" x14ac:dyDescent="0.25">
      <c r="A1976" t="s">
        <v>8219</v>
      </c>
      <c r="B1976">
        <v>26</v>
      </c>
      <c r="G1976">
        <f t="shared" si="182"/>
        <v>26</v>
      </c>
      <c r="H1976">
        <f t="shared" si="187"/>
        <v>26</v>
      </c>
      <c r="I1976">
        <f t="shared" si="183"/>
        <v>26</v>
      </c>
      <c r="J1976">
        <f t="shared" si="184"/>
        <v>26</v>
      </c>
      <c r="K1976" s="16">
        <f t="shared" si="185"/>
        <v>1</v>
      </c>
      <c r="L1976">
        <f t="shared" si="186"/>
        <v>0</v>
      </c>
    </row>
    <row r="1977" spans="1:12" x14ac:dyDescent="0.25">
      <c r="A1977" t="s">
        <v>8219</v>
      </c>
      <c r="B1977">
        <v>25</v>
      </c>
      <c r="G1977">
        <f t="shared" si="182"/>
        <v>25</v>
      </c>
      <c r="H1977">
        <f t="shared" si="187"/>
        <v>25</v>
      </c>
      <c r="I1977">
        <f t="shared" si="183"/>
        <v>25</v>
      </c>
      <c r="J1977">
        <f t="shared" si="184"/>
        <v>25</v>
      </c>
      <c r="K1977" s="16">
        <f t="shared" si="185"/>
        <v>1</v>
      </c>
      <c r="L1977">
        <f t="shared" si="186"/>
        <v>0</v>
      </c>
    </row>
    <row r="1978" spans="1:12" x14ac:dyDescent="0.25">
      <c r="A1978" t="s">
        <v>8219</v>
      </c>
      <c r="B1978">
        <v>9</v>
      </c>
      <c r="G1978">
        <f t="shared" si="182"/>
        <v>9</v>
      </c>
      <c r="H1978">
        <f t="shared" si="187"/>
        <v>9</v>
      </c>
      <c r="I1978">
        <f t="shared" si="183"/>
        <v>9</v>
      </c>
      <c r="J1978">
        <f t="shared" si="184"/>
        <v>9</v>
      </c>
      <c r="K1978" s="16">
        <f t="shared" si="185"/>
        <v>1</v>
      </c>
      <c r="L1978">
        <f t="shared" si="186"/>
        <v>0</v>
      </c>
    </row>
    <row r="1979" spans="1:12" x14ac:dyDescent="0.25">
      <c r="A1979" t="s">
        <v>8219</v>
      </c>
      <c r="B1979">
        <v>78</v>
      </c>
      <c r="G1979">
        <f t="shared" si="182"/>
        <v>78</v>
      </c>
      <c r="H1979">
        <f t="shared" si="187"/>
        <v>78</v>
      </c>
      <c r="I1979">
        <f t="shared" si="183"/>
        <v>78</v>
      </c>
      <c r="J1979">
        <f t="shared" si="184"/>
        <v>78</v>
      </c>
      <c r="K1979" s="16">
        <f t="shared" si="185"/>
        <v>1</v>
      </c>
      <c r="L1979">
        <f t="shared" si="186"/>
        <v>0</v>
      </c>
    </row>
    <row r="1980" spans="1:12" x14ac:dyDescent="0.25">
      <c r="A1980" t="s">
        <v>8219</v>
      </c>
      <c r="B1980">
        <v>45</v>
      </c>
      <c r="G1980">
        <f t="shared" si="182"/>
        <v>45</v>
      </c>
      <c r="H1980">
        <f t="shared" si="187"/>
        <v>45</v>
      </c>
      <c r="I1980">
        <f t="shared" si="183"/>
        <v>45</v>
      </c>
      <c r="J1980">
        <f t="shared" si="184"/>
        <v>45</v>
      </c>
      <c r="K1980" s="16">
        <f t="shared" si="185"/>
        <v>1</v>
      </c>
      <c r="L1980">
        <f t="shared" si="186"/>
        <v>0</v>
      </c>
    </row>
    <row r="1981" spans="1:12" x14ac:dyDescent="0.25">
      <c r="A1981" t="s">
        <v>8219</v>
      </c>
      <c r="B1981">
        <v>102</v>
      </c>
      <c r="G1981">
        <f t="shared" si="182"/>
        <v>102</v>
      </c>
      <c r="H1981">
        <f t="shared" si="187"/>
        <v>102</v>
      </c>
      <c r="I1981">
        <f t="shared" si="183"/>
        <v>102</v>
      </c>
      <c r="J1981">
        <f t="shared" si="184"/>
        <v>102</v>
      </c>
      <c r="K1981" s="16">
        <f t="shared" si="185"/>
        <v>1</v>
      </c>
      <c r="L1981">
        <f t="shared" si="186"/>
        <v>0</v>
      </c>
    </row>
    <row r="1982" spans="1:12" x14ac:dyDescent="0.25">
      <c r="A1982" t="s">
        <v>8219</v>
      </c>
      <c r="B1982">
        <v>5</v>
      </c>
      <c r="G1982">
        <f t="shared" si="182"/>
        <v>5</v>
      </c>
      <c r="H1982">
        <f t="shared" si="187"/>
        <v>5</v>
      </c>
      <c r="I1982">
        <f t="shared" si="183"/>
        <v>5</v>
      </c>
      <c r="J1982">
        <f t="shared" si="184"/>
        <v>5</v>
      </c>
      <c r="K1982" s="16">
        <f t="shared" si="185"/>
        <v>1</v>
      </c>
      <c r="L1982">
        <f t="shared" si="186"/>
        <v>0</v>
      </c>
    </row>
    <row r="1983" spans="1:12" x14ac:dyDescent="0.25">
      <c r="A1983" t="s">
        <v>8219</v>
      </c>
      <c r="B1983">
        <v>27</v>
      </c>
      <c r="G1983">
        <f t="shared" si="182"/>
        <v>27</v>
      </c>
      <c r="H1983">
        <f t="shared" si="187"/>
        <v>27</v>
      </c>
      <c r="I1983">
        <f t="shared" si="183"/>
        <v>27</v>
      </c>
      <c r="J1983">
        <f t="shared" si="184"/>
        <v>27</v>
      </c>
      <c r="K1983" s="16">
        <f t="shared" si="185"/>
        <v>1</v>
      </c>
      <c r="L1983">
        <f t="shared" si="186"/>
        <v>0</v>
      </c>
    </row>
    <row r="1984" spans="1:12" x14ac:dyDescent="0.25">
      <c r="A1984" t="s">
        <v>8219</v>
      </c>
      <c r="B1984">
        <v>37</v>
      </c>
      <c r="G1984">
        <f t="shared" si="182"/>
        <v>37</v>
      </c>
      <c r="H1984">
        <f t="shared" si="187"/>
        <v>37</v>
      </c>
      <c r="I1984">
        <f t="shared" si="183"/>
        <v>37</v>
      </c>
      <c r="J1984">
        <f t="shared" si="184"/>
        <v>37</v>
      </c>
      <c r="K1984" s="16">
        <f t="shared" si="185"/>
        <v>1</v>
      </c>
      <c r="L1984">
        <f t="shared" si="186"/>
        <v>0</v>
      </c>
    </row>
    <row r="1985" spans="1:12" x14ac:dyDescent="0.25">
      <c r="A1985" t="s">
        <v>8219</v>
      </c>
      <c r="B1985">
        <v>14</v>
      </c>
      <c r="G1985">
        <f t="shared" si="182"/>
        <v>14</v>
      </c>
      <c r="H1985">
        <f t="shared" si="187"/>
        <v>14</v>
      </c>
      <c r="I1985">
        <f t="shared" si="183"/>
        <v>14</v>
      </c>
      <c r="J1985">
        <f t="shared" si="184"/>
        <v>14</v>
      </c>
      <c r="K1985" s="16">
        <f t="shared" si="185"/>
        <v>1</v>
      </c>
      <c r="L1985">
        <f t="shared" si="186"/>
        <v>0</v>
      </c>
    </row>
    <row r="1986" spans="1:12" x14ac:dyDescent="0.25">
      <c r="A1986" t="s">
        <v>8219</v>
      </c>
      <c r="B1986">
        <v>27</v>
      </c>
      <c r="G1986">
        <f t="shared" si="182"/>
        <v>27</v>
      </c>
      <c r="H1986">
        <f t="shared" si="187"/>
        <v>27</v>
      </c>
      <c r="I1986">
        <f t="shared" si="183"/>
        <v>27</v>
      </c>
      <c r="J1986">
        <f t="shared" si="184"/>
        <v>27</v>
      </c>
      <c r="K1986" s="16">
        <f t="shared" si="185"/>
        <v>1</v>
      </c>
      <c r="L1986">
        <f t="shared" si="186"/>
        <v>0</v>
      </c>
    </row>
    <row r="1987" spans="1:12" x14ac:dyDescent="0.25">
      <c r="A1987" t="s">
        <v>8219</v>
      </c>
      <c r="B1987">
        <v>45</v>
      </c>
      <c r="G1987">
        <f t="shared" ref="G1987:G2050" si="188">AVERAGE(B1987,E1987)</f>
        <v>45</v>
      </c>
      <c r="H1987">
        <f t="shared" si="187"/>
        <v>45</v>
      </c>
      <c r="I1987">
        <f t="shared" ref="I1987:I2050" si="189">MIN(B1987,E1987)</f>
        <v>45</v>
      </c>
      <c r="J1987">
        <f t="shared" ref="J1987:J2050" si="190">MAX(B1987,E1987)</f>
        <v>45</v>
      </c>
      <c r="K1987" s="16">
        <f t="shared" ref="K1987:K2050" si="191">(B1987-E1987)/(B1987+E1987)</f>
        <v>1</v>
      </c>
      <c r="L1987">
        <f t="shared" ref="L1987:L2050" si="192">_xlfn.STDEV.P(B1987,E1987)</f>
        <v>0</v>
      </c>
    </row>
    <row r="1988" spans="1:12" x14ac:dyDescent="0.25">
      <c r="A1988" t="s">
        <v>8219</v>
      </c>
      <c r="B1988">
        <v>49</v>
      </c>
      <c r="G1988">
        <f t="shared" si="188"/>
        <v>49</v>
      </c>
      <c r="H1988">
        <f t="shared" si="187"/>
        <v>49</v>
      </c>
      <c r="I1988">
        <f t="shared" si="189"/>
        <v>49</v>
      </c>
      <c r="J1988">
        <f t="shared" si="190"/>
        <v>49</v>
      </c>
      <c r="K1988" s="16">
        <f t="shared" si="191"/>
        <v>1</v>
      </c>
      <c r="L1988">
        <f t="shared" si="192"/>
        <v>0</v>
      </c>
    </row>
    <row r="1989" spans="1:12" x14ac:dyDescent="0.25">
      <c r="A1989" t="s">
        <v>8219</v>
      </c>
      <c r="B1989">
        <v>24</v>
      </c>
      <c r="G1989">
        <f t="shared" si="188"/>
        <v>24</v>
      </c>
      <c r="H1989">
        <f t="shared" si="187"/>
        <v>24</v>
      </c>
      <c r="I1989">
        <f t="shared" si="189"/>
        <v>24</v>
      </c>
      <c r="J1989">
        <f t="shared" si="190"/>
        <v>24</v>
      </c>
      <c r="K1989" s="16">
        <f t="shared" si="191"/>
        <v>1</v>
      </c>
      <c r="L1989">
        <f t="shared" si="192"/>
        <v>0</v>
      </c>
    </row>
    <row r="1990" spans="1:12" x14ac:dyDescent="0.25">
      <c r="A1990" t="s">
        <v>8219</v>
      </c>
      <c r="B1990">
        <v>112</v>
      </c>
      <c r="G1990">
        <f t="shared" si="188"/>
        <v>112</v>
      </c>
      <c r="H1990">
        <f t="shared" si="187"/>
        <v>112</v>
      </c>
      <c r="I1990">
        <f t="shared" si="189"/>
        <v>112</v>
      </c>
      <c r="J1990">
        <f t="shared" si="190"/>
        <v>112</v>
      </c>
      <c r="K1990" s="16">
        <f t="shared" si="191"/>
        <v>1</v>
      </c>
      <c r="L1990">
        <f t="shared" si="192"/>
        <v>0</v>
      </c>
    </row>
    <row r="1991" spans="1:12" x14ac:dyDescent="0.25">
      <c r="A1991" t="s">
        <v>8219</v>
      </c>
      <c r="B1991">
        <v>23</v>
      </c>
      <c r="G1991">
        <f t="shared" si="188"/>
        <v>23</v>
      </c>
      <c r="H1991">
        <f t="shared" si="187"/>
        <v>23</v>
      </c>
      <c r="I1991">
        <f t="shared" si="189"/>
        <v>23</v>
      </c>
      <c r="J1991">
        <f t="shared" si="190"/>
        <v>23</v>
      </c>
      <c r="K1991" s="16">
        <f t="shared" si="191"/>
        <v>1</v>
      </c>
      <c r="L1991">
        <f t="shared" si="192"/>
        <v>0</v>
      </c>
    </row>
    <row r="1992" spans="1:12" x14ac:dyDescent="0.25">
      <c r="A1992" t="s">
        <v>8219</v>
      </c>
      <c r="B1992">
        <v>54</v>
      </c>
      <c r="G1992">
        <f t="shared" si="188"/>
        <v>54</v>
      </c>
      <c r="H1992">
        <f t="shared" si="187"/>
        <v>54</v>
      </c>
      <c r="I1992">
        <f t="shared" si="189"/>
        <v>54</v>
      </c>
      <c r="J1992">
        <f t="shared" si="190"/>
        <v>54</v>
      </c>
      <c r="K1992" s="16">
        <f t="shared" si="191"/>
        <v>1</v>
      </c>
      <c r="L1992">
        <f t="shared" si="192"/>
        <v>0</v>
      </c>
    </row>
    <row r="1993" spans="1:12" x14ac:dyDescent="0.25">
      <c r="A1993" t="s">
        <v>8219</v>
      </c>
      <c r="B1993">
        <v>28</v>
      </c>
      <c r="G1993">
        <f t="shared" si="188"/>
        <v>28</v>
      </c>
      <c r="H1993">
        <f t="shared" si="187"/>
        <v>28</v>
      </c>
      <c r="I1993">
        <f t="shared" si="189"/>
        <v>28</v>
      </c>
      <c r="J1993">
        <f t="shared" si="190"/>
        <v>28</v>
      </c>
      <c r="K1993" s="16">
        <f t="shared" si="191"/>
        <v>1</v>
      </c>
      <c r="L1993">
        <f t="shared" si="192"/>
        <v>0</v>
      </c>
    </row>
    <row r="1994" spans="1:12" x14ac:dyDescent="0.25">
      <c r="A1994" t="s">
        <v>8219</v>
      </c>
      <c r="B1994">
        <v>11</v>
      </c>
      <c r="G1994">
        <f t="shared" si="188"/>
        <v>11</v>
      </c>
      <c r="H1994">
        <f t="shared" si="187"/>
        <v>11</v>
      </c>
      <c r="I1994">
        <f t="shared" si="189"/>
        <v>11</v>
      </c>
      <c r="J1994">
        <f t="shared" si="190"/>
        <v>11</v>
      </c>
      <c r="K1994" s="16">
        <f t="shared" si="191"/>
        <v>1</v>
      </c>
      <c r="L1994">
        <f t="shared" si="192"/>
        <v>0</v>
      </c>
    </row>
    <row r="1995" spans="1:12" x14ac:dyDescent="0.25">
      <c r="A1995" t="s">
        <v>8219</v>
      </c>
      <c r="B1995">
        <v>62</v>
      </c>
      <c r="G1995">
        <f t="shared" si="188"/>
        <v>62</v>
      </c>
      <c r="H1995">
        <f t="shared" si="187"/>
        <v>62</v>
      </c>
      <c r="I1995">
        <f t="shared" si="189"/>
        <v>62</v>
      </c>
      <c r="J1995">
        <f t="shared" si="190"/>
        <v>62</v>
      </c>
      <c r="K1995" s="16">
        <f t="shared" si="191"/>
        <v>1</v>
      </c>
      <c r="L1995">
        <f t="shared" si="192"/>
        <v>0</v>
      </c>
    </row>
    <row r="1996" spans="1:12" x14ac:dyDescent="0.25">
      <c r="A1996" t="s">
        <v>8219</v>
      </c>
      <c r="B1996">
        <v>73</v>
      </c>
      <c r="G1996">
        <f t="shared" si="188"/>
        <v>73</v>
      </c>
      <c r="H1996">
        <f t="shared" si="187"/>
        <v>73</v>
      </c>
      <c r="I1996">
        <f t="shared" si="189"/>
        <v>73</v>
      </c>
      <c r="J1996">
        <f t="shared" si="190"/>
        <v>73</v>
      </c>
      <c r="K1996" s="16">
        <f t="shared" si="191"/>
        <v>1</v>
      </c>
      <c r="L1996">
        <f t="shared" si="192"/>
        <v>0</v>
      </c>
    </row>
    <row r="1997" spans="1:12" x14ac:dyDescent="0.25">
      <c r="A1997" t="s">
        <v>8219</v>
      </c>
      <c r="B1997">
        <v>18</v>
      </c>
      <c r="G1997">
        <f t="shared" si="188"/>
        <v>18</v>
      </c>
      <c r="H1997">
        <f t="shared" si="187"/>
        <v>18</v>
      </c>
      <c r="I1997">
        <f t="shared" si="189"/>
        <v>18</v>
      </c>
      <c r="J1997">
        <f t="shared" si="190"/>
        <v>18</v>
      </c>
      <c r="K1997" s="16">
        <f t="shared" si="191"/>
        <v>1</v>
      </c>
      <c r="L1997">
        <f t="shared" si="192"/>
        <v>0</v>
      </c>
    </row>
    <row r="1998" spans="1:12" x14ac:dyDescent="0.25">
      <c r="A1998" t="s">
        <v>8219</v>
      </c>
      <c r="B1998">
        <v>35</v>
      </c>
      <c r="G1998">
        <f t="shared" si="188"/>
        <v>35</v>
      </c>
      <c r="H1998">
        <f t="shared" si="187"/>
        <v>35</v>
      </c>
      <c r="I1998">
        <f t="shared" si="189"/>
        <v>35</v>
      </c>
      <c r="J1998">
        <f t="shared" si="190"/>
        <v>35</v>
      </c>
      <c r="K1998" s="16">
        <f t="shared" si="191"/>
        <v>1</v>
      </c>
      <c r="L1998">
        <f t="shared" si="192"/>
        <v>0</v>
      </c>
    </row>
    <row r="1999" spans="1:12" x14ac:dyDescent="0.25">
      <c r="A1999" t="s">
        <v>8219</v>
      </c>
      <c r="B1999">
        <v>43</v>
      </c>
      <c r="G1999">
        <f t="shared" si="188"/>
        <v>43</v>
      </c>
      <c r="H1999">
        <f t="shared" si="187"/>
        <v>43</v>
      </c>
      <c r="I1999">
        <f t="shared" si="189"/>
        <v>43</v>
      </c>
      <c r="J1999">
        <f t="shared" si="190"/>
        <v>43</v>
      </c>
      <c r="K1999" s="16">
        <f t="shared" si="191"/>
        <v>1</v>
      </c>
      <c r="L1999">
        <f t="shared" si="192"/>
        <v>0</v>
      </c>
    </row>
    <row r="2000" spans="1:12" x14ac:dyDescent="0.25">
      <c r="A2000" t="s">
        <v>8219</v>
      </c>
      <c r="B2000">
        <v>36</v>
      </c>
      <c r="G2000">
        <f t="shared" si="188"/>
        <v>36</v>
      </c>
      <c r="H2000">
        <f t="shared" si="187"/>
        <v>36</v>
      </c>
      <c r="I2000">
        <f t="shared" si="189"/>
        <v>36</v>
      </c>
      <c r="J2000">
        <f t="shared" si="190"/>
        <v>36</v>
      </c>
      <c r="K2000" s="16">
        <f t="shared" si="191"/>
        <v>1</v>
      </c>
      <c r="L2000">
        <f t="shared" si="192"/>
        <v>0</v>
      </c>
    </row>
    <row r="2001" spans="1:12" x14ac:dyDescent="0.25">
      <c r="A2001" t="s">
        <v>8219</v>
      </c>
      <c r="B2001">
        <v>62</v>
      </c>
      <c r="G2001">
        <f t="shared" si="188"/>
        <v>62</v>
      </c>
      <c r="H2001">
        <f t="shared" si="187"/>
        <v>62</v>
      </c>
      <c r="I2001">
        <f t="shared" si="189"/>
        <v>62</v>
      </c>
      <c r="J2001">
        <f t="shared" si="190"/>
        <v>62</v>
      </c>
      <c r="K2001" s="16">
        <f t="shared" si="191"/>
        <v>1</v>
      </c>
      <c r="L2001">
        <f t="shared" si="192"/>
        <v>0</v>
      </c>
    </row>
    <row r="2002" spans="1:12" x14ac:dyDescent="0.25">
      <c r="A2002" t="s">
        <v>8219</v>
      </c>
      <c r="B2002">
        <v>15</v>
      </c>
      <c r="G2002">
        <f t="shared" si="188"/>
        <v>15</v>
      </c>
      <c r="H2002">
        <f t="shared" si="187"/>
        <v>15</v>
      </c>
      <c r="I2002">
        <f t="shared" si="189"/>
        <v>15</v>
      </c>
      <c r="J2002">
        <f t="shared" si="190"/>
        <v>15</v>
      </c>
      <c r="K2002" s="16">
        <f t="shared" si="191"/>
        <v>1</v>
      </c>
      <c r="L2002">
        <f t="shared" si="192"/>
        <v>0</v>
      </c>
    </row>
    <row r="2003" spans="1:12" x14ac:dyDescent="0.25">
      <c r="A2003" t="s">
        <v>8219</v>
      </c>
      <c r="B2003">
        <v>33</v>
      </c>
      <c r="G2003">
        <f t="shared" si="188"/>
        <v>33</v>
      </c>
      <c r="H2003">
        <f t="shared" ref="H2003:H2066" si="193">MEDIAN(B2003,E2003)</f>
        <v>33</v>
      </c>
      <c r="I2003">
        <f t="shared" si="189"/>
        <v>33</v>
      </c>
      <c r="J2003">
        <f t="shared" si="190"/>
        <v>33</v>
      </c>
      <c r="K2003" s="16">
        <f t="shared" si="191"/>
        <v>1</v>
      </c>
      <c r="L2003">
        <f t="shared" si="192"/>
        <v>0</v>
      </c>
    </row>
    <row r="2004" spans="1:12" x14ac:dyDescent="0.25">
      <c r="A2004" t="s">
        <v>8219</v>
      </c>
      <c r="B2004">
        <v>27</v>
      </c>
      <c r="G2004">
        <f t="shared" si="188"/>
        <v>27</v>
      </c>
      <c r="H2004">
        <f t="shared" si="193"/>
        <v>27</v>
      </c>
      <c r="I2004">
        <f t="shared" si="189"/>
        <v>27</v>
      </c>
      <c r="J2004">
        <f t="shared" si="190"/>
        <v>27</v>
      </c>
      <c r="K2004" s="16">
        <f t="shared" si="191"/>
        <v>1</v>
      </c>
      <c r="L2004">
        <f t="shared" si="192"/>
        <v>0</v>
      </c>
    </row>
    <row r="2005" spans="1:12" x14ac:dyDescent="0.25">
      <c r="A2005" t="s">
        <v>8219</v>
      </c>
      <c r="B2005">
        <v>17</v>
      </c>
      <c r="G2005">
        <f t="shared" si="188"/>
        <v>17</v>
      </c>
      <c r="H2005">
        <f t="shared" si="193"/>
        <v>17</v>
      </c>
      <c r="I2005">
        <f t="shared" si="189"/>
        <v>17</v>
      </c>
      <c r="J2005">
        <f t="shared" si="190"/>
        <v>17</v>
      </c>
      <c r="K2005" s="16">
        <f t="shared" si="191"/>
        <v>1</v>
      </c>
      <c r="L2005">
        <f t="shared" si="192"/>
        <v>0</v>
      </c>
    </row>
    <row r="2006" spans="1:12" x14ac:dyDescent="0.25">
      <c r="A2006" t="s">
        <v>8219</v>
      </c>
      <c r="B2006">
        <v>4</v>
      </c>
      <c r="G2006">
        <f t="shared" si="188"/>
        <v>4</v>
      </c>
      <c r="H2006">
        <f t="shared" si="193"/>
        <v>4</v>
      </c>
      <c r="I2006">
        <f t="shared" si="189"/>
        <v>4</v>
      </c>
      <c r="J2006">
        <f t="shared" si="190"/>
        <v>4</v>
      </c>
      <c r="K2006" s="16">
        <f t="shared" si="191"/>
        <v>1</v>
      </c>
      <c r="L2006">
        <f t="shared" si="192"/>
        <v>0</v>
      </c>
    </row>
    <row r="2007" spans="1:12" x14ac:dyDescent="0.25">
      <c r="A2007" t="s">
        <v>8219</v>
      </c>
      <c r="B2007">
        <v>53</v>
      </c>
      <c r="G2007">
        <f t="shared" si="188"/>
        <v>53</v>
      </c>
      <c r="H2007">
        <f t="shared" si="193"/>
        <v>53</v>
      </c>
      <c r="I2007">
        <f t="shared" si="189"/>
        <v>53</v>
      </c>
      <c r="J2007">
        <f t="shared" si="190"/>
        <v>53</v>
      </c>
      <c r="K2007" s="16">
        <f t="shared" si="191"/>
        <v>1</v>
      </c>
      <c r="L2007">
        <f t="shared" si="192"/>
        <v>0</v>
      </c>
    </row>
    <row r="2008" spans="1:12" x14ac:dyDescent="0.25">
      <c r="A2008" t="s">
        <v>8219</v>
      </c>
      <c r="B2008">
        <v>49</v>
      </c>
      <c r="G2008">
        <f t="shared" si="188"/>
        <v>49</v>
      </c>
      <c r="H2008">
        <f t="shared" si="193"/>
        <v>49</v>
      </c>
      <c r="I2008">
        <f t="shared" si="189"/>
        <v>49</v>
      </c>
      <c r="J2008">
        <f t="shared" si="190"/>
        <v>49</v>
      </c>
      <c r="K2008" s="16">
        <f t="shared" si="191"/>
        <v>1</v>
      </c>
      <c r="L2008">
        <f t="shared" si="192"/>
        <v>0</v>
      </c>
    </row>
    <row r="2009" spans="1:12" x14ac:dyDescent="0.25">
      <c r="A2009" t="s">
        <v>8219</v>
      </c>
      <c r="B2009">
        <v>57</v>
      </c>
      <c r="G2009">
        <f t="shared" si="188"/>
        <v>57</v>
      </c>
      <c r="H2009">
        <f t="shared" si="193"/>
        <v>57</v>
      </c>
      <c r="I2009">
        <f t="shared" si="189"/>
        <v>57</v>
      </c>
      <c r="J2009">
        <f t="shared" si="190"/>
        <v>57</v>
      </c>
      <c r="K2009" s="16">
        <f t="shared" si="191"/>
        <v>1</v>
      </c>
      <c r="L2009">
        <f t="shared" si="192"/>
        <v>0</v>
      </c>
    </row>
    <row r="2010" spans="1:12" x14ac:dyDescent="0.25">
      <c r="A2010" t="s">
        <v>8219</v>
      </c>
      <c r="B2010">
        <v>69</v>
      </c>
      <c r="G2010">
        <f t="shared" si="188"/>
        <v>69</v>
      </c>
      <c r="H2010">
        <f t="shared" si="193"/>
        <v>69</v>
      </c>
      <c r="I2010">
        <f t="shared" si="189"/>
        <v>69</v>
      </c>
      <c r="J2010">
        <f t="shared" si="190"/>
        <v>69</v>
      </c>
      <c r="K2010" s="16">
        <f t="shared" si="191"/>
        <v>1</v>
      </c>
      <c r="L2010">
        <f t="shared" si="192"/>
        <v>0</v>
      </c>
    </row>
    <row r="2011" spans="1:12" x14ac:dyDescent="0.25">
      <c r="A2011" t="s">
        <v>8219</v>
      </c>
      <c r="B2011">
        <v>15</v>
      </c>
      <c r="G2011">
        <f t="shared" si="188"/>
        <v>15</v>
      </c>
      <c r="H2011">
        <f t="shared" si="193"/>
        <v>15</v>
      </c>
      <c r="I2011">
        <f t="shared" si="189"/>
        <v>15</v>
      </c>
      <c r="J2011">
        <f t="shared" si="190"/>
        <v>15</v>
      </c>
      <c r="K2011" s="16">
        <f t="shared" si="191"/>
        <v>1</v>
      </c>
      <c r="L2011">
        <f t="shared" si="192"/>
        <v>0</v>
      </c>
    </row>
    <row r="2012" spans="1:12" x14ac:dyDescent="0.25">
      <c r="A2012" t="s">
        <v>8219</v>
      </c>
      <c r="B2012">
        <v>64</v>
      </c>
      <c r="G2012">
        <f t="shared" si="188"/>
        <v>64</v>
      </c>
      <c r="H2012">
        <f t="shared" si="193"/>
        <v>64</v>
      </c>
      <c r="I2012">
        <f t="shared" si="189"/>
        <v>64</v>
      </c>
      <c r="J2012">
        <f t="shared" si="190"/>
        <v>64</v>
      </c>
      <c r="K2012" s="16">
        <f t="shared" si="191"/>
        <v>1</v>
      </c>
      <c r="L2012">
        <f t="shared" si="192"/>
        <v>0</v>
      </c>
    </row>
    <row r="2013" spans="1:12" x14ac:dyDescent="0.25">
      <c r="A2013" t="s">
        <v>8219</v>
      </c>
      <c r="B2013">
        <v>20</v>
      </c>
      <c r="G2013">
        <f t="shared" si="188"/>
        <v>20</v>
      </c>
      <c r="H2013">
        <f t="shared" si="193"/>
        <v>20</v>
      </c>
      <c r="I2013">
        <f t="shared" si="189"/>
        <v>20</v>
      </c>
      <c r="J2013">
        <f t="shared" si="190"/>
        <v>20</v>
      </c>
      <c r="K2013" s="16">
        <f t="shared" si="191"/>
        <v>1</v>
      </c>
      <c r="L2013">
        <f t="shared" si="192"/>
        <v>0</v>
      </c>
    </row>
    <row r="2014" spans="1:12" x14ac:dyDescent="0.25">
      <c r="A2014" t="s">
        <v>8219</v>
      </c>
      <c r="B2014">
        <v>27</v>
      </c>
      <c r="G2014">
        <f t="shared" si="188"/>
        <v>27</v>
      </c>
      <c r="H2014">
        <f t="shared" si="193"/>
        <v>27</v>
      </c>
      <c r="I2014">
        <f t="shared" si="189"/>
        <v>27</v>
      </c>
      <c r="J2014">
        <f t="shared" si="190"/>
        <v>27</v>
      </c>
      <c r="K2014" s="16">
        <f t="shared" si="191"/>
        <v>1</v>
      </c>
      <c r="L2014">
        <f t="shared" si="192"/>
        <v>0</v>
      </c>
    </row>
    <row r="2015" spans="1:12" x14ac:dyDescent="0.25">
      <c r="A2015" t="s">
        <v>8219</v>
      </c>
      <c r="B2015">
        <v>21</v>
      </c>
      <c r="G2015">
        <f t="shared" si="188"/>
        <v>21</v>
      </c>
      <c r="H2015">
        <f t="shared" si="193"/>
        <v>21</v>
      </c>
      <c r="I2015">
        <f t="shared" si="189"/>
        <v>21</v>
      </c>
      <c r="J2015">
        <f t="shared" si="190"/>
        <v>21</v>
      </c>
      <c r="K2015" s="16">
        <f t="shared" si="191"/>
        <v>1</v>
      </c>
      <c r="L2015">
        <f t="shared" si="192"/>
        <v>0</v>
      </c>
    </row>
    <row r="2016" spans="1:12" x14ac:dyDescent="0.25">
      <c r="A2016" t="s">
        <v>8219</v>
      </c>
      <c r="B2016">
        <v>31</v>
      </c>
      <c r="G2016">
        <f t="shared" si="188"/>
        <v>31</v>
      </c>
      <c r="H2016">
        <f t="shared" si="193"/>
        <v>31</v>
      </c>
      <c r="I2016">
        <f t="shared" si="189"/>
        <v>31</v>
      </c>
      <c r="J2016">
        <f t="shared" si="190"/>
        <v>31</v>
      </c>
      <c r="K2016" s="16">
        <f t="shared" si="191"/>
        <v>1</v>
      </c>
      <c r="L2016">
        <f t="shared" si="192"/>
        <v>0</v>
      </c>
    </row>
    <row r="2017" spans="1:12" x14ac:dyDescent="0.25">
      <c r="A2017" t="s">
        <v>8219</v>
      </c>
      <c r="B2017">
        <v>51</v>
      </c>
      <c r="G2017">
        <f t="shared" si="188"/>
        <v>51</v>
      </c>
      <c r="H2017">
        <f t="shared" si="193"/>
        <v>51</v>
      </c>
      <c r="I2017">
        <f t="shared" si="189"/>
        <v>51</v>
      </c>
      <c r="J2017">
        <f t="shared" si="190"/>
        <v>51</v>
      </c>
      <c r="K2017" s="16">
        <f t="shared" si="191"/>
        <v>1</v>
      </c>
      <c r="L2017">
        <f t="shared" si="192"/>
        <v>0</v>
      </c>
    </row>
    <row r="2018" spans="1:12" x14ac:dyDescent="0.25">
      <c r="A2018" t="s">
        <v>8219</v>
      </c>
      <c r="B2018">
        <v>57</v>
      </c>
      <c r="G2018">
        <f t="shared" si="188"/>
        <v>57</v>
      </c>
      <c r="H2018">
        <f t="shared" si="193"/>
        <v>57</v>
      </c>
      <c r="I2018">
        <f t="shared" si="189"/>
        <v>57</v>
      </c>
      <c r="J2018">
        <f t="shared" si="190"/>
        <v>57</v>
      </c>
      <c r="K2018" s="16">
        <f t="shared" si="191"/>
        <v>1</v>
      </c>
      <c r="L2018">
        <f t="shared" si="192"/>
        <v>0</v>
      </c>
    </row>
    <row r="2019" spans="1:12" x14ac:dyDescent="0.25">
      <c r="A2019" t="s">
        <v>8219</v>
      </c>
      <c r="B2019">
        <v>20</v>
      </c>
      <c r="G2019">
        <f t="shared" si="188"/>
        <v>20</v>
      </c>
      <c r="H2019">
        <f t="shared" si="193"/>
        <v>20</v>
      </c>
      <c r="I2019">
        <f t="shared" si="189"/>
        <v>20</v>
      </c>
      <c r="J2019">
        <f t="shared" si="190"/>
        <v>20</v>
      </c>
      <c r="K2019" s="16">
        <f t="shared" si="191"/>
        <v>1</v>
      </c>
      <c r="L2019">
        <f t="shared" si="192"/>
        <v>0</v>
      </c>
    </row>
    <row r="2020" spans="1:12" x14ac:dyDescent="0.25">
      <c r="A2020" t="s">
        <v>8219</v>
      </c>
      <c r="B2020">
        <v>71</v>
      </c>
      <c r="G2020">
        <f t="shared" si="188"/>
        <v>71</v>
      </c>
      <c r="H2020">
        <f t="shared" si="193"/>
        <v>71</v>
      </c>
      <c r="I2020">
        <f t="shared" si="189"/>
        <v>71</v>
      </c>
      <c r="J2020">
        <f t="shared" si="190"/>
        <v>71</v>
      </c>
      <c r="K2020" s="16">
        <f t="shared" si="191"/>
        <v>1</v>
      </c>
      <c r="L2020">
        <f t="shared" si="192"/>
        <v>0</v>
      </c>
    </row>
    <row r="2021" spans="1:12" x14ac:dyDescent="0.25">
      <c r="A2021" t="s">
        <v>8219</v>
      </c>
      <c r="B2021">
        <v>72</v>
      </c>
      <c r="G2021">
        <f t="shared" si="188"/>
        <v>72</v>
      </c>
      <c r="H2021">
        <f t="shared" si="193"/>
        <v>72</v>
      </c>
      <c r="I2021">
        <f t="shared" si="189"/>
        <v>72</v>
      </c>
      <c r="J2021">
        <f t="shared" si="190"/>
        <v>72</v>
      </c>
      <c r="K2021" s="16">
        <f t="shared" si="191"/>
        <v>1</v>
      </c>
      <c r="L2021">
        <f t="shared" si="192"/>
        <v>0</v>
      </c>
    </row>
    <row r="2022" spans="1:12" x14ac:dyDescent="0.25">
      <c r="A2022" t="s">
        <v>8219</v>
      </c>
      <c r="B2022">
        <v>45</v>
      </c>
      <c r="G2022">
        <f t="shared" si="188"/>
        <v>45</v>
      </c>
      <c r="H2022">
        <f t="shared" si="193"/>
        <v>45</v>
      </c>
      <c r="I2022">
        <f t="shared" si="189"/>
        <v>45</v>
      </c>
      <c r="J2022">
        <f t="shared" si="190"/>
        <v>45</v>
      </c>
      <c r="K2022" s="16">
        <f t="shared" si="191"/>
        <v>1</v>
      </c>
      <c r="L2022">
        <f t="shared" si="192"/>
        <v>0</v>
      </c>
    </row>
    <row r="2023" spans="1:12" x14ac:dyDescent="0.25">
      <c r="A2023" t="s">
        <v>8219</v>
      </c>
      <c r="B2023">
        <v>51</v>
      </c>
      <c r="G2023">
        <f t="shared" si="188"/>
        <v>51</v>
      </c>
      <c r="H2023">
        <f t="shared" si="193"/>
        <v>51</v>
      </c>
      <c r="I2023">
        <f t="shared" si="189"/>
        <v>51</v>
      </c>
      <c r="J2023">
        <f t="shared" si="190"/>
        <v>51</v>
      </c>
      <c r="K2023" s="16">
        <f t="shared" si="191"/>
        <v>1</v>
      </c>
      <c r="L2023">
        <f t="shared" si="192"/>
        <v>0</v>
      </c>
    </row>
    <row r="2024" spans="1:12" x14ac:dyDescent="0.25">
      <c r="A2024" t="s">
        <v>8219</v>
      </c>
      <c r="B2024">
        <v>56</v>
      </c>
      <c r="G2024">
        <f t="shared" si="188"/>
        <v>56</v>
      </c>
      <c r="H2024">
        <f t="shared" si="193"/>
        <v>56</v>
      </c>
      <c r="I2024">
        <f t="shared" si="189"/>
        <v>56</v>
      </c>
      <c r="J2024">
        <f t="shared" si="190"/>
        <v>56</v>
      </c>
      <c r="K2024" s="16">
        <f t="shared" si="191"/>
        <v>1</v>
      </c>
      <c r="L2024">
        <f t="shared" si="192"/>
        <v>0</v>
      </c>
    </row>
    <row r="2025" spans="1:12" x14ac:dyDescent="0.25">
      <c r="A2025" t="s">
        <v>8219</v>
      </c>
      <c r="B2025">
        <v>17</v>
      </c>
      <c r="G2025">
        <f t="shared" si="188"/>
        <v>17</v>
      </c>
      <c r="H2025">
        <f t="shared" si="193"/>
        <v>17</v>
      </c>
      <c r="I2025">
        <f t="shared" si="189"/>
        <v>17</v>
      </c>
      <c r="J2025">
        <f t="shared" si="190"/>
        <v>17</v>
      </c>
      <c r="K2025" s="16">
        <f t="shared" si="191"/>
        <v>1</v>
      </c>
      <c r="L2025">
        <f t="shared" si="192"/>
        <v>0</v>
      </c>
    </row>
    <row r="2026" spans="1:12" x14ac:dyDescent="0.25">
      <c r="A2026" t="s">
        <v>8219</v>
      </c>
      <c r="B2026">
        <v>197</v>
      </c>
      <c r="G2026">
        <f t="shared" si="188"/>
        <v>197</v>
      </c>
      <c r="H2026">
        <f t="shared" si="193"/>
        <v>197</v>
      </c>
      <c r="I2026">
        <f t="shared" si="189"/>
        <v>197</v>
      </c>
      <c r="J2026">
        <f t="shared" si="190"/>
        <v>197</v>
      </c>
      <c r="K2026" s="16">
        <f t="shared" si="191"/>
        <v>1</v>
      </c>
      <c r="L2026">
        <f t="shared" si="192"/>
        <v>0</v>
      </c>
    </row>
    <row r="2027" spans="1:12" x14ac:dyDescent="0.25">
      <c r="A2027" t="s">
        <v>8219</v>
      </c>
      <c r="B2027">
        <v>70</v>
      </c>
      <c r="G2027">
        <f t="shared" si="188"/>
        <v>70</v>
      </c>
      <c r="H2027">
        <f t="shared" si="193"/>
        <v>70</v>
      </c>
      <c r="I2027">
        <f t="shared" si="189"/>
        <v>70</v>
      </c>
      <c r="J2027">
        <f t="shared" si="190"/>
        <v>70</v>
      </c>
      <c r="K2027" s="16">
        <f t="shared" si="191"/>
        <v>1</v>
      </c>
      <c r="L2027">
        <f t="shared" si="192"/>
        <v>0</v>
      </c>
    </row>
    <row r="2028" spans="1:12" x14ac:dyDescent="0.25">
      <c r="A2028" t="s">
        <v>8219</v>
      </c>
      <c r="B2028">
        <v>21</v>
      </c>
      <c r="G2028">
        <f t="shared" si="188"/>
        <v>21</v>
      </c>
      <c r="H2028">
        <f t="shared" si="193"/>
        <v>21</v>
      </c>
      <c r="I2028">
        <f t="shared" si="189"/>
        <v>21</v>
      </c>
      <c r="J2028">
        <f t="shared" si="190"/>
        <v>21</v>
      </c>
      <c r="K2028" s="16">
        <f t="shared" si="191"/>
        <v>1</v>
      </c>
      <c r="L2028">
        <f t="shared" si="192"/>
        <v>0</v>
      </c>
    </row>
    <row r="2029" spans="1:12" x14ac:dyDescent="0.25">
      <c r="A2029" t="s">
        <v>8219</v>
      </c>
      <c r="B2029">
        <v>34</v>
      </c>
      <c r="G2029">
        <f t="shared" si="188"/>
        <v>34</v>
      </c>
      <c r="H2029">
        <f t="shared" si="193"/>
        <v>34</v>
      </c>
      <c r="I2029">
        <f t="shared" si="189"/>
        <v>34</v>
      </c>
      <c r="J2029">
        <f t="shared" si="190"/>
        <v>34</v>
      </c>
      <c r="K2029" s="16">
        <f t="shared" si="191"/>
        <v>1</v>
      </c>
      <c r="L2029">
        <f t="shared" si="192"/>
        <v>0</v>
      </c>
    </row>
    <row r="2030" spans="1:12" x14ac:dyDescent="0.25">
      <c r="A2030" t="s">
        <v>8219</v>
      </c>
      <c r="B2030">
        <v>39</v>
      </c>
      <c r="G2030">
        <f t="shared" si="188"/>
        <v>39</v>
      </c>
      <c r="H2030">
        <f t="shared" si="193"/>
        <v>39</v>
      </c>
      <c r="I2030">
        <f t="shared" si="189"/>
        <v>39</v>
      </c>
      <c r="J2030">
        <f t="shared" si="190"/>
        <v>39</v>
      </c>
      <c r="K2030" s="16">
        <f t="shared" si="191"/>
        <v>1</v>
      </c>
      <c r="L2030">
        <f t="shared" si="192"/>
        <v>0</v>
      </c>
    </row>
    <row r="2031" spans="1:12" x14ac:dyDescent="0.25">
      <c r="A2031" t="s">
        <v>8219</v>
      </c>
      <c r="B2031">
        <v>78</v>
      </c>
      <c r="G2031">
        <f t="shared" si="188"/>
        <v>78</v>
      </c>
      <c r="H2031">
        <f t="shared" si="193"/>
        <v>78</v>
      </c>
      <c r="I2031">
        <f t="shared" si="189"/>
        <v>78</v>
      </c>
      <c r="J2031">
        <f t="shared" si="190"/>
        <v>78</v>
      </c>
      <c r="K2031" s="16">
        <f t="shared" si="191"/>
        <v>1</v>
      </c>
      <c r="L2031">
        <f t="shared" si="192"/>
        <v>0</v>
      </c>
    </row>
    <row r="2032" spans="1:12" x14ac:dyDescent="0.25">
      <c r="A2032" t="s">
        <v>8219</v>
      </c>
      <c r="B2032">
        <v>48</v>
      </c>
      <c r="G2032">
        <f t="shared" si="188"/>
        <v>48</v>
      </c>
      <c r="H2032">
        <f t="shared" si="193"/>
        <v>48</v>
      </c>
      <c r="I2032">
        <f t="shared" si="189"/>
        <v>48</v>
      </c>
      <c r="J2032">
        <f t="shared" si="190"/>
        <v>48</v>
      </c>
      <c r="K2032" s="16">
        <f t="shared" si="191"/>
        <v>1</v>
      </c>
      <c r="L2032">
        <f t="shared" si="192"/>
        <v>0</v>
      </c>
    </row>
    <row r="2033" spans="1:12" x14ac:dyDescent="0.25">
      <c r="A2033" t="s">
        <v>8219</v>
      </c>
      <c r="B2033">
        <v>29</v>
      </c>
      <c r="G2033">
        <f t="shared" si="188"/>
        <v>29</v>
      </c>
      <c r="H2033">
        <f t="shared" si="193"/>
        <v>29</v>
      </c>
      <c r="I2033">
        <f t="shared" si="189"/>
        <v>29</v>
      </c>
      <c r="J2033">
        <f t="shared" si="190"/>
        <v>29</v>
      </c>
      <c r="K2033" s="16">
        <f t="shared" si="191"/>
        <v>1</v>
      </c>
      <c r="L2033">
        <f t="shared" si="192"/>
        <v>0</v>
      </c>
    </row>
    <row r="2034" spans="1:12" x14ac:dyDescent="0.25">
      <c r="A2034" t="s">
        <v>8219</v>
      </c>
      <c r="B2034">
        <v>73</v>
      </c>
      <c r="G2034">
        <f t="shared" si="188"/>
        <v>73</v>
      </c>
      <c r="H2034">
        <f t="shared" si="193"/>
        <v>73</v>
      </c>
      <c r="I2034">
        <f t="shared" si="189"/>
        <v>73</v>
      </c>
      <c r="J2034">
        <f t="shared" si="190"/>
        <v>73</v>
      </c>
      <c r="K2034" s="16">
        <f t="shared" si="191"/>
        <v>1</v>
      </c>
      <c r="L2034">
        <f t="shared" si="192"/>
        <v>0</v>
      </c>
    </row>
    <row r="2035" spans="1:12" x14ac:dyDescent="0.25">
      <c r="A2035" t="s">
        <v>8219</v>
      </c>
      <c r="B2035">
        <v>8</v>
      </c>
      <c r="G2035">
        <f t="shared" si="188"/>
        <v>8</v>
      </c>
      <c r="H2035">
        <f t="shared" si="193"/>
        <v>8</v>
      </c>
      <c r="I2035">
        <f t="shared" si="189"/>
        <v>8</v>
      </c>
      <c r="J2035">
        <f t="shared" si="190"/>
        <v>8</v>
      </c>
      <c r="K2035" s="16">
        <f t="shared" si="191"/>
        <v>1</v>
      </c>
      <c r="L2035">
        <f t="shared" si="192"/>
        <v>0</v>
      </c>
    </row>
    <row r="2036" spans="1:12" x14ac:dyDescent="0.25">
      <c r="A2036" t="s">
        <v>8219</v>
      </c>
      <c r="B2036">
        <v>17</v>
      </c>
      <c r="G2036">
        <f t="shared" si="188"/>
        <v>17</v>
      </c>
      <c r="H2036">
        <f t="shared" si="193"/>
        <v>17</v>
      </c>
      <c r="I2036">
        <f t="shared" si="189"/>
        <v>17</v>
      </c>
      <c r="J2036">
        <f t="shared" si="190"/>
        <v>17</v>
      </c>
      <c r="K2036" s="16">
        <f t="shared" si="191"/>
        <v>1</v>
      </c>
      <c r="L2036">
        <f t="shared" si="192"/>
        <v>0</v>
      </c>
    </row>
    <row r="2037" spans="1:12" x14ac:dyDescent="0.25">
      <c r="A2037" t="s">
        <v>8219</v>
      </c>
      <c r="B2037">
        <v>9</v>
      </c>
      <c r="G2037">
        <f t="shared" si="188"/>
        <v>9</v>
      </c>
      <c r="H2037">
        <f t="shared" si="193"/>
        <v>9</v>
      </c>
      <c r="I2037">
        <f t="shared" si="189"/>
        <v>9</v>
      </c>
      <c r="J2037">
        <f t="shared" si="190"/>
        <v>9</v>
      </c>
      <c r="K2037" s="16">
        <f t="shared" si="191"/>
        <v>1</v>
      </c>
      <c r="L2037">
        <f t="shared" si="192"/>
        <v>0</v>
      </c>
    </row>
    <row r="2038" spans="1:12" x14ac:dyDescent="0.25">
      <c r="A2038" t="s">
        <v>8219</v>
      </c>
      <c r="B2038">
        <v>17</v>
      </c>
      <c r="G2038">
        <f t="shared" si="188"/>
        <v>17</v>
      </c>
      <c r="H2038">
        <f t="shared" si="193"/>
        <v>17</v>
      </c>
      <c r="I2038">
        <f t="shared" si="189"/>
        <v>17</v>
      </c>
      <c r="J2038">
        <f t="shared" si="190"/>
        <v>17</v>
      </c>
      <c r="K2038" s="16">
        <f t="shared" si="191"/>
        <v>1</v>
      </c>
      <c r="L2038">
        <f t="shared" si="192"/>
        <v>0</v>
      </c>
    </row>
    <row r="2039" spans="1:12" x14ac:dyDescent="0.25">
      <c r="A2039" t="s">
        <v>8219</v>
      </c>
      <c r="B2039">
        <v>33</v>
      </c>
      <c r="G2039">
        <f t="shared" si="188"/>
        <v>33</v>
      </c>
      <c r="H2039">
        <f t="shared" si="193"/>
        <v>33</v>
      </c>
      <c r="I2039">
        <f t="shared" si="189"/>
        <v>33</v>
      </c>
      <c r="J2039">
        <f t="shared" si="190"/>
        <v>33</v>
      </c>
      <c r="K2039" s="16">
        <f t="shared" si="191"/>
        <v>1</v>
      </c>
      <c r="L2039">
        <f t="shared" si="192"/>
        <v>0</v>
      </c>
    </row>
    <row r="2040" spans="1:12" x14ac:dyDescent="0.25">
      <c r="A2040" t="s">
        <v>8219</v>
      </c>
      <c r="B2040">
        <v>38</v>
      </c>
      <c r="G2040">
        <f t="shared" si="188"/>
        <v>38</v>
      </c>
      <c r="H2040">
        <f t="shared" si="193"/>
        <v>38</v>
      </c>
      <c r="I2040">
        <f t="shared" si="189"/>
        <v>38</v>
      </c>
      <c r="J2040">
        <f t="shared" si="190"/>
        <v>38</v>
      </c>
      <c r="K2040" s="16">
        <f t="shared" si="191"/>
        <v>1</v>
      </c>
      <c r="L2040">
        <f t="shared" si="192"/>
        <v>0</v>
      </c>
    </row>
    <row r="2041" spans="1:12" x14ac:dyDescent="0.25">
      <c r="A2041" t="s">
        <v>8219</v>
      </c>
      <c r="B2041">
        <v>79</v>
      </c>
      <c r="G2041">
        <f t="shared" si="188"/>
        <v>79</v>
      </c>
      <c r="H2041">
        <f t="shared" si="193"/>
        <v>79</v>
      </c>
      <c r="I2041">
        <f t="shared" si="189"/>
        <v>79</v>
      </c>
      <c r="J2041">
        <f t="shared" si="190"/>
        <v>79</v>
      </c>
      <c r="K2041" s="16">
        <f t="shared" si="191"/>
        <v>1</v>
      </c>
      <c r="L2041">
        <f t="shared" si="192"/>
        <v>0</v>
      </c>
    </row>
    <row r="2042" spans="1:12" x14ac:dyDescent="0.25">
      <c r="A2042" t="s">
        <v>8219</v>
      </c>
      <c r="B2042">
        <v>46</v>
      </c>
      <c r="G2042">
        <f t="shared" si="188"/>
        <v>46</v>
      </c>
      <c r="H2042">
        <f t="shared" si="193"/>
        <v>46</v>
      </c>
      <c r="I2042">
        <f t="shared" si="189"/>
        <v>46</v>
      </c>
      <c r="J2042">
        <f t="shared" si="190"/>
        <v>46</v>
      </c>
      <c r="K2042" s="16">
        <f t="shared" si="191"/>
        <v>1</v>
      </c>
      <c r="L2042">
        <f t="shared" si="192"/>
        <v>0</v>
      </c>
    </row>
    <row r="2043" spans="1:12" x14ac:dyDescent="0.25">
      <c r="A2043" t="s">
        <v>8219</v>
      </c>
      <c r="B2043">
        <v>20</v>
      </c>
      <c r="G2043">
        <f t="shared" si="188"/>
        <v>20</v>
      </c>
      <c r="H2043">
        <f t="shared" si="193"/>
        <v>20</v>
      </c>
      <c r="I2043">
        <f t="shared" si="189"/>
        <v>20</v>
      </c>
      <c r="J2043">
        <f t="shared" si="190"/>
        <v>20</v>
      </c>
      <c r="K2043" s="16">
        <f t="shared" si="191"/>
        <v>1</v>
      </c>
      <c r="L2043">
        <f t="shared" si="192"/>
        <v>0</v>
      </c>
    </row>
    <row r="2044" spans="1:12" x14ac:dyDescent="0.25">
      <c r="A2044" t="s">
        <v>8219</v>
      </c>
      <c r="B2044">
        <v>20</v>
      </c>
      <c r="G2044">
        <f t="shared" si="188"/>
        <v>20</v>
      </c>
      <c r="H2044">
        <f t="shared" si="193"/>
        <v>20</v>
      </c>
      <c r="I2044">
        <f t="shared" si="189"/>
        <v>20</v>
      </c>
      <c r="J2044">
        <f t="shared" si="190"/>
        <v>20</v>
      </c>
      <c r="K2044" s="16">
        <f t="shared" si="191"/>
        <v>1</v>
      </c>
      <c r="L2044">
        <f t="shared" si="192"/>
        <v>0</v>
      </c>
    </row>
    <row r="2045" spans="1:12" x14ac:dyDescent="0.25">
      <c r="A2045" t="s">
        <v>8219</v>
      </c>
      <c r="B2045">
        <v>13</v>
      </c>
      <c r="G2045">
        <f t="shared" si="188"/>
        <v>13</v>
      </c>
      <c r="H2045">
        <f t="shared" si="193"/>
        <v>13</v>
      </c>
      <c r="I2045">
        <f t="shared" si="189"/>
        <v>13</v>
      </c>
      <c r="J2045">
        <f t="shared" si="190"/>
        <v>13</v>
      </c>
      <c r="K2045" s="16">
        <f t="shared" si="191"/>
        <v>1</v>
      </c>
      <c r="L2045">
        <f t="shared" si="192"/>
        <v>0</v>
      </c>
    </row>
    <row r="2046" spans="1:12" x14ac:dyDescent="0.25">
      <c r="A2046" t="s">
        <v>8219</v>
      </c>
      <c r="B2046">
        <v>22</v>
      </c>
      <c r="G2046">
        <f t="shared" si="188"/>
        <v>22</v>
      </c>
      <c r="H2046">
        <f t="shared" si="193"/>
        <v>22</v>
      </c>
      <c r="I2046">
        <f t="shared" si="189"/>
        <v>22</v>
      </c>
      <c r="J2046">
        <f t="shared" si="190"/>
        <v>22</v>
      </c>
      <c r="K2046" s="16">
        <f t="shared" si="191"/>
        <v>1</v>
      </c>
      <c r="L2046">
        <f t="shared" si="192"/>
        <v>0</v>
      </c>
    </row>
    <row r="2047" spans="1:12" x14ac:dyDescent="0.25">
      <c r="A2047" t="s">
        <v>8219</v>
      </c>
      <c r="B2047">
        <v>36</v>
      </c>
      <c r="G2047">
        <f t="shared" si="188"/>
        <v>36</v>
      </c>
      <c r="H2047">
        <f t="shared" si="193"/>
        <v>36</v>
      </c>
      <c r="I2047">
        <f t="shared" si="189"/>
        <v>36</v>
      </c>
      <c r="J2047">
        <f t="shared" si="190"/>
        <v>36</v>
      </c>
      <c r="K2047" s="16">
        <f t="shared" si="191"/>
        <v>1</v>
      </c>
      <c r="L2047">
        <f t="shared" si="192"/>
        <v>0</v>
      </c>
    </row>
    <row r="2048" spans="1:12" x14ac:dyDescent="0.25">
      <c r="A2048" t="s">
        <v>8219</v>
      </c>
      <c r="B2048">
        <v>40</v>
      </c>
      <c r="G2048">
        <f t="shared" si="188"/>
        <v>40</v>
      </c>
      <c r="H2048">
        <f t="shared" si="193"/>
        <v>40</v>
      </c>
      <c r="I2048">
        <f t="shared" si="189"/>
        <v>40</v>
      </c>
      <c r="J2048">
        <f t="shared" si="190"/>
        <v>40</v>
      </c>
      <c r="K2048" s="16">
        <f t="shared" si="191"/>
        <v>1</v>
      </c>
      <c r="L2048">
        <f t="shared" si="192"/>
        <v>0</v>
      </c>
    </row>
    <row r="2049" spans="1:12" x14ac:dyDescent="0.25">
      <c r="A2049" t="s">
        <v>8219</v>
      </c>
      <c r="B2049">
        <v>9</v>
      </c>
      <c r="G2049">
        <f t="shared" si="188"/>
        <v>9</v>
      </c>
      <c r="H2049">
        <f t="shared" si="193"/>
        <v>9</v>
      </c>
      <c r="I2049">
        <f t="shared" si="189"/>
        <v>9</v>
      </c>
      <c r="J2049">
        <f t="shared" si="190"/>
        <v>9</v>
      </c>
      <c r="K2049" s="16">
        <f t="shared" si="191"/>
        <v>1</v>
      </c>
      <c r="L2049">
        <f t="shared" si="192"/>
        <v>0</v>
      </c>
    </row>
    <row r="2050" spans="1:12" x14ac:dyDescent="0.25">
      <c r="A2050" t="s">
        <v>8219</v>
      </c>
      <c r="B2050">
        <v>19</v>
      </c>
      <c r="G2050">
        <f t="shared" si="188"/>
        <v>19</v>
      </c>
      <c r="H2050">
        <f t="shared" si="193"/>
        <v>19</v>
      </c>
      <c r="I2050">
        <f t="shared" si="189"/>
        <v>19</v>
      </c>
      <c r="J2050">
        <f t="shared" si="190"/>
        <v>19</v>
      </c>
      <c r="K2050" s="16">
        <f t="shared" si="191"/>
        <v>1</v>
      </c>
      <c r="L2050">
        <f t="shared" si="192"/>
        <v>0</v>
      </c>
    </row>
    <row r="2051" spans="1:12" x14ac:dyDescent="0.25">
      <c r="A2051" t="s">
        <v>8219</v>
      </c>
      <c r="B2051">
        <v>14</v>
      </c>
      <c r="G2051">
        <f t="shared" ref="G2051:G2114" si="194">AVERAGE(B2051,E2051)</f>
        <v>14</v>
      </c>
      <c r="H2051">
        <f t="shared" si="193"/>
        <v>14</v>
      </c>
      <c r="I2051">
        <f t="shared" ref="I2051:I2114" si="195">MIN(B2051,E2051)</f>
        <v>14</v>
      </c>
      <c r="J2051">
        <f t="shared" ref="J2051:J2114" si="196">MAX(B2051,E2051)</f>
        <v>14</v>
      </c>
      <c r="K2051" s="16">
        <f t="shared" ref="K2051:K2114" si="197">(B2051-E2051)/(B2051+E2051)</f>
        <v>1</v>
      </c>
      <c r="L2051">
        <f t="shared" ref="L2051:L2114" si="198">_xlfn.STDEV.P(B2051,E2051)</f>
        <v>0</v>
      </c>
    </row>
    <row r="2052" spans="1:12" x14ac:dyDescent="0.25">
      <c r="A2052" t="s">
        <v>8219</v>
      </c>
      <c r="B2052">
        <v>38</v>
      </c>
      <c r="G2052">
        <f t="shared" si="194"/>
        <v>38</v>
      </c>
      <c r="H2052">
        <f t="shared" si="193"/>
        <v>38</v>
      </c>
      <c r="I2052">
        <f t="shared" si="195"/>
        <v>38</v>
      </c>
      <c r="J2052">
        <f t="shared" si="196"/>
        <v>38</v>
      </c>
      <c r="K2052" s="16">
        <f t="shared" si="197"/>
        <v>1</v>
      </c>
      <c r="L2052">
        <f t="shared" si="198"/>
        <v>0</v>
      </c>
    </row>
    <row r="2053" spans="1:12" x14ac:dyDescent="0.25">
      <c r="A2053" t="s">
        <v>8219</v>
      </c>
      <c r="B2053">
        <v>58</v>
      </c>
      <c r="G2053">
        <f t="shared" si="194"/>
        <v>58</v>
      </c>
      <c r="H2053">
        <f t="shared" si="193"/>
        <v>58</v>
      </c>
      <c r="I2053">
        <f t="shared" si="195"/>
        <v>58</v>
      </c>
      <c r="J2053">
        <f t="shared" si="196"/>
        <v>58</v>
      </c>
      <c r="K2053" s="16">
        <f t="shared" si="197"/>
        <v>1</v>
      </c>
      <c r="L2053">
        <f t="shared" si="198"/>
        <v>0</v>
      </c>
    </row>
    <row r="2054" spans="1:12" x14ac:dyDescent="0.25">
      <c r="A2054" t="s">
        <v>8219</v>
      </c>
      <c r="B2054">
        <v>28</v>
      </c>
      <c r="G2054">
        <f t="shared" si="194"/>
        <v>28</v>
      </c>
      <c r="H2054">
        <f t="shared" si="193"/>
        <v>28</v>
      </c>
      <c r="I2054">
        <f t="shared" si="195"/>
        <v>28</v>
      </c>
      <c r="J2054">
        <f t="shared" si="196"/>
        <v>28</v>
      </c>
      <c r="K2054" s="16">
        <f t="shared" si="197"/>
        <v>1</v>
      </c>
      <c r="L2054">
        <f t="shared" si="198"/>
        <v>0</v>
      </c>
    </row>
    <row r="2055" spans="1:12" x14ac:dyDescent="0.25">
      <c r="A2055" t="s">
        <v>8219</v>
      </c>
      <c r="B2055">
        <v>17</v>
      </c>
      <c r="G2055">
        <f t="shared" si="194"/>
        <v>17</v>
      </c>
      <c r="H2055">
        <f t="shared" si="193"/>
        <v>17</v>
      </c>
      <c r="I2055">
        <f t="shared" si="195"/>
        <v>17</v>
      </c>
      <c r="J2055">
        <f t="shared" si="196"/>
        <v>17</v>
      </c>
      <c r="K2055" s="16">
        <f t="shared" si="197"/>
        <v>1</v>
      </c>
      <c r="L2055">
        <f t="shared" si="198"/>
        <v>0</v>
      </c>
    </row>
    <row r="2056" spans="1:12" x14ac:dyDescent="0.25">
      <c r="A2056" t="s">
        <v>8219</v>
      </c>
      <c r="B2056">
        <v>12</v>
      </c>
      <c r="G2056">
        <f t="shared" si="194"/>
        <v>12</v>
      </c>
      <c r="H2056">
        <f t="shared" si="193"/>
        <v>12</v>
      </c>
      <c r="I2056">
        <f t="shared" si="195"/>
        <v>12</v>
      </c>
      <c r="J2056">
        <f t="shared" si="196"/>
        <v>12</v>
      </c>
      <c r="K2056" s="16">
        <f t="shared" si="197"/>
        <v>1</v>
      </c>
      <c r="L2056">
        <f t="shared" si="198"/>
        <v>0</v>
      </c>
    </row>
    <row r="2057" spans="1:12" x14ac:dyDescent="0.25">
      <c r="A2057" t="s">
        <v>8219</v>
      </c>
      <c r="B2057">
        <v>40</v>
      </c>
      <c r="G2057">
        <f t="shared" si="194"/>
        <v>40</v>
      </c>
      <c r="H2057">
        <f t="shared" si="193"/>
        <v>40</v>
      </c>
      <c r="I2057">
        <f t="shared" si="195"/>
        <v>40</v>
      </c>
      <c r="J2057">
        <f t="shared" si="196"/>
        <v>40</v>
      </c>
      <c r="K2057" s="16">
        <f t="shared" si="197"/>
        <v>1</v>
      </c>
      <c r="L2057">
        <f t="shared" si="198"/>
        <v>0</v>
      </c>
    </row>
    <row r="2058" spans="1:12" x14ac:dyDescent="0.25">
      <c r="A2058" t="s">
        <v>8219</v>
      </c>
      <c r="B2058">
        <v>57</v>
      </c>
      <c r="G2058">
        <f t="shared" si="194"/>
        <v>57</v>
      </c>
      <c r="H2058">
        <f t="shared" si="193"/>
        <v>57</v>
      </c>
      <c r="I2058">
        <f t="shared" si="195"/>
        <v>57</v>
      </c>
      <c r="J2058">
        <f t="shared" si="196"/>
        <v>57</v>
      </c>
      <c r="K2058" s="16">
        <f t="shared" si="197"/>
        <v>1</v>
      </c>
      <c r="L2058">
        <f t="shared" si="198"/>
        <v>0</v>
      </c>
    </row>
    <row r="2059" spans="1:12" x14ac:dyDescent="0.25">
      <c r="A2059" t="s">
        <v>8219</v>
      </c>
      <c r="B2059">
        <v>114</v>
      </c>
      <c r="G2059">
        <f t="shared" si="194"/>
        <v>114</v>
      </c>
      <c r="H2059">
        <f t="shared" si="193"/>
        <v>114</v>
      </c>
      <c r="I2059">
        <f t="shared" si="195"/>
        <v>114</v>
      </c>
      <c r="J2059">
        <f t="shared" si="196"/>
        <v>114</v>
      </c>
      <c r="K2059" s="16">
        <f t="shared" si="197"/>
        <v>1</v>
      </c>
      <c r="L2059">
        <f t="shared" si="198"/>
        <v>0</v>
      </c>
    </row>
    <row r="2060" spans="1:12" x14ac:dyDescent="0.25">
      <c r="A2060" t="s">
        <v>8219</v>
      </c>
      <c r="B2060">
        <v>31</v>
      </c>
      <c r="G2060">
        <f t="shared" si="194"/>
        <v>31</v>
      </c>
      <c r="H2060">
        <f t="shared" si="193"/>
        <v>31</v>
      </c>
      <c r="I2060">
        <f t="shared" si="195"/>
        <v>31</v>
      </c>
      <c r="J2060">
        <f t="shared" si="196"/>
        <v>31</v>
      </c>
      <c r="K2060" s="16">
        <f t="shared" si="197"/>
        <v>1</v>
      </c>
      <c r="L2060">
        <f t="shared" si="198"/>
        <v>0</v>
      </c>
    </row>
    <row r="2061" spans="1:12" x14ac:dyDescent="0.25">
      <c r="A2061" t="s">
        <v>8219</v>
      </c>
      <c r="B2061">
        <v>3</v>
      </c>
      <c r="G2061">
        <f t="shared" si="194"/>
        <v>3</v>
      </c>
      <c r="H2061">
        <f t="shared" si="193"/>
        <v>3</v>
      </c>
      <c r="I2061">
        <f t="shared" si="195"/>
        <v>3</v>
      </c>
      <c r="J2061">
        <f t="shared" si="196"/>
        <v>3</v>
      </c>
      <c r="K2061" s="16">
        <f t="shared" si="197"/>
        <v>1</v>
      </c>
      <c r="L2061">
        <f t="shared" si="198"/>
        <v>0</v>
      </c>
    </row>
    <row r="2062" spans="1:12" x14ac:dyDescent="0.25">
      <c r="A2062" t="s">
        <v>8219</v>
      </c>
      <c r="B2062">
        <v>16</v>
      </c>
      <c r="G2062">
        <f t="shared" si="194"/>
        <v>16</v>
      </c>
      <c r="H2062">
        <f t="shared" si="193"/>
        <v>16</v>
      </c>
      <c r="I2062">
        <f t="shared" si="195"/>
        <v>16</v>
      </c>
      <c r="J2062">
        <f t="shared" si="196"/>
        <v>16</v>
      </c>
      <c r="K2062" s="16">
        <f t="shared" si="197"/>
        <v>1</v>
      </c>
      <c r="L2062">
        <f t="shared" si="198"/>
        <v>0</v>
      </c>
    </row>
    <row r="2063" spans="1:12" x14ac:dyDescent="0.25">
      <c r="A2063" t="s">
        <v>8219</v>
      </c>
      <c r="B2063">
        <v>199</v>
      </c>
      <c r="G2063">
        <f t="shared" si="194"/>
        <v>199</v>
      </c>
      <c r="H2063">
        <f t="shared" si="193"/>
        <v>199</v>
      </c>
      <c r="I2063">
        <f t="shared" si="195"/>
        <v>199</v>
      </c>
      <c r="J2063">
        <f t="shared" si="196"/>
        <v>199</v>
      </c>
      <c r="K2063" s="16">
        <f t="shared" si="197"/>
        <v>1</v>
      </c>
      <c r="L2063">
        <f t="shared" si="198"/>
        <v>0</v>
      </c>
    </row>
    <row r="2064" spans="1:12" x14ac:dyDescent="0.25">
      <c r="A2064" t="s">
        <v>8219</v>
      </c>
      <c r="B2064">
        <v>31</v>
      </c>
      <c r="G2064">
        <f t="shared" si="194"/>
        <v>31</v>
      </c>
      <c r="H2064">
        <f t="shared" si="193"/>
        <v>31</v>
      </c>
      <c r="I2064">
        <f t="shared" si="195"/>
        <v>31</v>
      </c>
      <c r="J2064">
        <f t="shared" si="196"/>
        <v>31</v>
      </c>
      <c r="K2064" s="16">
        <f t="shared" si="197"/>
        <v>1</v>
      </c>
      <c r="L2064">
        <f t="shared" si="198"/>
        <v>0</v>
      </c>
    </row>
    <row r="2065" spans="1:12" x14ac:dyDescent="0.25">
      <c r="A2065" t="s">
        <v>8219</v>
      </c>
      <c r="B2065">
        <v>30</v>
      </c>
      <c r="G2065">
        <f t="shared" si="194"/>
        <v>30</v>
      </c>
      <c r="H2065">
        <f t="shared" si="193"/>
        <v>30</v>
      </c>
      <c r="I2065">
        <f t="shared" si="195"/>
        <v>30</v>
      </c>
      <c r="J2065">
        <f t="shared" si="196"/>
        <v>30</v>
      </c>
      <c r="K2065" s="16">
        <f t="shared" si="197"/>
        <v>1</v>
      </c>
      <c r="L2065">
        <f t="shared" si="198"/>
        <v>0</v>
      </c>
    </row>
    <row r="2066" spans="1:12" x14ac:dyDescent="0.25">
      <c r="A2066" t="s">
        <v>8219</v>
      </c>
      <c r="B2066">
        <v>34</v>
      </c>
      <c r="G2066">
        <f t="shared" si="194"/>
        <v>34</v>
      </c>
      <c r="H2066">
        <f t="shared" si="193"/>
        <v>34</v>
      </c>
      <c r="I2066">
        <f t="shared" si="195"/>
        <v>34</v>
      </c>
      <c r="J2066">
        <f t="shared" si="196"/>
        <v>34</v>
      </c>
      <c r="K2066" s="16">
        <f t="shared" si="197"/>
        <v>1</v>
      </c>
      <c r="L2066">
        <f t="shared" si="198"/>
        <v>0</v>
      </c>
    </row>
    <row r="2067" spans="1:12" x14ac:dyDescent="0.25">
      <c r="A2067" t="s">
        <v>8219</v>
      </c>
      <c r="B2067">
        <v>18</v>
      </c>
      <c r="G2067">
        <f t="shared" si="194"/>
        <v>18</v>
      </c>
      <c r="H2067">
        <f t="shared" ref="H2067:H2130" si="199">MEDIAN(B2067,E2067)</f>
        <v>18</v>
      </c>
      <c r="I2067">
        <f t="shared" si="195"/>
        <v>18</v>
      </c>
      <c r="J2067">
        <f t="shared" si="196"/>
        <v>18</v>
      </c>
      <c r="K2067" s="16">
        <f t="shared" si="197"/>
        <v>1</v>
      </c>
      <c r="L2067">
        <f t="shared" si="198"/>
        <v>0</v>
      </c>
    </row>
    <row r="2068" spans="1:12" x14ac:dyDescent="0.25">
      <c r="A2068" t="s">
        <v>8219</v>
      </c>
      <c r="B2068">
        <v>67</v>
      </c>
      <c r="G2068">
        <f t="shared" si="194"/>
        <v>67</v>
      </c>
      <c r="H2068">
        <f t="shared" si="199"/>
        <v>67</v>
      </c>
      <c r="I2068">
        <f t="shared" si="195"/>
        <v>67</v>
      </c>
      <c r="J2068">
        <f t="shared" si="196"/>
        <v>67</v>
      </c>
      <c r="K2068" s="16">
        <f t="shared" si="197"/>
        <v>1</v>
      </c>
      <c r="L2068">
        <f t="shared" si="198"/>
        <v>0</v>
      </c>
    </row>
    <row r="2069" spans="1:12" x14ac:dyDescent="0.25">
      <c r="A2069" t="s">
        <v>8219</v>
      </c>
      <c r="B2069">
        <v>66</v>
      </c>
      <c r="G2069">
        <f t="shared" si="194"/>
        <v>66</v>
      </c>
      <c r="H2069">
        <f t="shared" si="199"/>
        <v>66</v>
      </c>
      <c r="I2069">
        <f t="shared" si="195"/>
        <v>66</v>
      </c>
      <c r="J2069">
        <f t="shared" si="196"/>
        <v>66</v>
      </c>
      <c r="K2069" s="16">
        <f t="shared" si="197"/>
        <v>1</v>
      </c>
      <c r="L2069">
        <f t="shared" si="198"/>
        <v>0</v>
      </c>
    </row>
    <row r="2070" spans="1:12" x14ac:dyDescent="0.25">
      <c r="A2070" t="s">
        <v>8219</v>
      </c>
      <c r="B2070">
        <v>23</v>
      </c>
      <c r="G2070">
        <f t="shared" si="194"/>
        <v>23</v>
      </c>
      <c r="H2070">
        <f t="shared" si="199"/>
        <v>23</v>
      </c>
      <c r="I2070">
        <f t="shared" si="195"/>
        <v>23</v>
      </c>
      <c r="J2070">
        <f t="shared" si="196"/>
        <v>23</v>
      </c>
      <c r="K2070" s="16">
        <f t="shared" si="197"/>
        <v>1</v>
      </c>
      <c r="L2070">
        <f t="shared" si="198"/>
        <v>0</v>
      </c>
    </row>
    <row r="2071" spans="1:12" x14ac:dyDescent="0.25">
      <c r="A2071" t="s">
        <v>8219</v>
      </c>
      <c r="B2071">
        <v>126</v>
      </c>
      <c r="G2071">
        <f t="shared" si="194"/>
        <v>126</v>
      </c>
      <c r="H2071">
        <f t="shared" si="199"/>
        <v>126</v>
      </c>
      <c r="I2071">
        <f t="shared" si="195"/>
        <v>126</v>
      </c>
      <c r="J2071">
        <f t="shared" si="196"/>
        <v>126</v>
      </c>
      <c r="K2071" s="16">
        <f t="shared" si="197"/>
        <v>1</v>
      </c>
      <c r="L2071">
        <f t="shared" si="198"/>
        <v>0</v>
      </c>
    </row>
    <row r="2072" spans="1:12" x14ac:dyDescent="0.25">
      <c r="A2072" t="s">
        <v>8219</v>
      </c>
      <c r="B2072">
        <v>6</v>
      </c>
      <c r="G2072">
        <f t="shared" si="194"/>
        <v>6</v>
      </c>
      <c r="H2072">
        <f t="shared" si="199"/>
        <v>6</v>
      </c>
      <c r="I2072">
        <f t="shared" si="195"/>
        <v>6</v>
      </c>
      <c r="J2072">
        <f t="shared" si="196"/>
        <v>6</v>
      </c>
      <c r="K2072" s="16">
        <f t="shared" si="197"/>
        <v>1</v>
      </c>
      <c r="L2072">
        <f t="shared" si="198"/>
        <v>0</v>
      </c>
    </row>
    <row r="2073" spans="1:12" x14ac:dyDescent="0.25">
      <c r="A2073" t="s">
        <v>8219</v>
      </c>
      <c r="B2073">
        <v>25</v>
      </c>
      <c r="G2073">
        <f t="shared" si="194"/>
        <v>25</v>
      </c>
      <c r="H2073">
        <f t="shared" si="199"/>
        <v>25</v>
      </c>
      <c r="I2073">
        <f t="shared" si="195"/>
        <v>25</v>
      </c>
      <c r="J2073">
        <f t="shared" si="196"/>
        <v>25</v>
      </c>
      <c r="K2073" s="16">
        <f t="shared" si="197"/>
        <v>1</v>
      </c>
      <c r="L2073">
        <f t="shared" si="198"/>
        <v>0</v>
      </c>
    </row>
    <row r="2074" spans="1:12" x14ac:dyDescent="0.25">
      <c r="A2074" t="s">
        <v>8219</v>
      </c>
      <c r="B2074">
        <v>39</v>
      </c>
      <c r="G2074">
        <f t="shared" si="194"/>
        <v>39</v>
      </c>
      <c r="H2074">
        <f t="shared" si="199"/>
        <v>39</v>
      </c>
      <c r="I2074">
        <f t="shared" si="195"/>
        <v>39</v>
      </c>
      <c r="J2074">
        <f t="shared" si="196"/>
        <v>39</v>
      </c>
      <c r="K2074" s="16">
        <f t="shared" si="197"/>
        <v>1</v>
      </c>
      <c r="L2074">
        <f t="shared" si="198"/>
        <v>0</v>
      </c>
    </row>
    <row r="2075" spans="1:12" x14ac:dyDescent="0.25">
      <c r="A2075" t="s">
        <v>8219</v>
      </c>
      <c r="B2075">
        <v>62</v>
      </c>
      <c r="G2075">
        <f t="shared" si="194"/>
        <v>62</v>
      </c>
      <c r="H2075">
        <f t="shared" si="199"/>
        <v>62</v>
      </c>
      <c r="I2075">
        <f t="shared" si="195"/>
        <v>62</v>
      </c>
      <c r="J2075">
        <f t="shared" si="196"/>
        <v>62</v>
      </c>
      <c r="K2075" s="16">
        <f t="shared" si="197"/>
        <v>1</v>
      </c>
      <c r="L2075">
        <f t="shared" si="198"/>
        <v>0</v>
      </c>
    </row>
    <row r="2076" spans="1:12" x14ac:dyDescent="0.25">
      <c r="A2076" t="s">
        <v>8219</v>
      </c>
      <c r="B2076">
        <v>31</v>
      </c>
      <c r="G2076">
        <f t="shared" si="194"/>
        <v>31</v>
      </c>
      <c r="H2076">
        <f t="shared" si="199"/>
        <v>31</v>
      </c>
      <c r="I2076">
        <f t="shared" si="195"/>
        <v>31</v>
      </c>
      <c r="J2076">
        <f t="shared" si="196"/>
        <v>31</v>
      </c>
      <c r="K2076" s="16">
        <f t="shared" si="197"/>
        <v>1</v>
      </c>
      <c r="L2076">
        <f t="shared" si="198"/>
        <v>0</v>
      </c>
    </row>
    <row r="2077" spans="1:12" x14ac:dyDescent="0.25">
      <c r="A2077" t="s">
        <v>8219</v>
      </c>
      <c r="B2077">
        <v>274</v>
      </c>
      <c r="G2077">
        <f t="shared" si="194"/>
        <v>274</v>
      </c>
      <c r="H2077">
        <f t="shared" si="199"/>
        <v>274</v>
      </c>
      <c r="I2077">
        <f t="shared" si="195"/>
        <v>274</v>
      </c>
      <c r="J2077">
        <f t="shared" si="196"/>
        <v>274</v>
      </c>
      <c r="K2077" s="16">
        <f t="shared" si="197"/>
        <v>1</v>
      </c>
      <c r="L2077">
        <f t="shared" si="198"/>
        <v>0</v>
      </c>
    </row>
    <row r="2078" spans="1:12" x14ac:dyDescent="0.25">
      <c r="A2078" t="s">
        <v>8219</v>
      </c>
      <c r="B2078">
        <v>17</v>
      </c>
      <c r="G2078">
        <f t="shared" si="194"/>
        <v>17</v>
      </c>
      <c r="H2078">
        <f t="shared" si="199"/>
        <v>17</v>
      </c>
      <c r="I2078">
        <f t="shared" si="195"/>
        <v>17</v>
      </c>
      <c r="J2078">
        <f t="shared" si="196"/>
        <v>17</v>
      </c>
      <c r="K2078" s="16">
        <f t="shared" si="197"/>
        <v>1</v>
      </c>
      <c r="L2078">
        <f t="shared" si="198"/>
        <v>0</v>
      </c>
    </row>
    <row r="2079" spans="1:12" x14ac:dyDescent="0.25">
      <c r="A2079" t="s">
        <v>8219</v>
      </c>
      <c r="B2079">
        <v>14</v>
      </c>
      <c r="G2079">
        <f t="shared" si="194"/>
        <v>14</v>
      </c>
      <c r="H2079">
        <f t="shared" si="199"/>
        <v>14</v>
      </c>
      <c r="I2079">
        <f t="shared" si="195"/>
        <v>14</v>
      </c>
      <c r="J2079">
        <f t="shared" si="196"/>
        <v>14</v>
      </c>
      <c r="K2079" s="16">
        <f t="shared" si="197"/>
        <v>1</v>
      </c>
      <c r="L2079">
        <f t="shared" si="198"/>
        <v>0</v>
      </c>
    </row>
    <row r="2080" spans="1:12" x14ac:dyDescent="0.25">
      <c r="A2080" t="s">
        <v>8219</v>
      </c>
      <c r="B2080">
        <v>60</v>
      </c>
      <c r="G2080">
        <f t="shared" si="194"/>
        <v>60</v>
      </c>
      <c r="H2080">
        <f t="shared" si="199"/>
        <v>60</v>
      </c>
      <c r="I2080">
        <f t="shared" si="195"/>
        <v>60</v>
      </c>
      <c r="J2080">
        <f t="shared" si="196"/>
        <v>60</v>
      </c>
      <c r="K2080" s="16">
        <f t="shared" si="197"/>
        <v>1</v>
      </c>
      <c r="L2080">
        <f t="shared" si="198"/>
        <v>0</v>
      </c>
    </row>
    <row r="2081" spans="1:12" x14ac:dyDescent="0.25">
      <c r="A2081" t="s">
        <v>8219</v>
      </c>
      <c r="B2081">
        <v>33</v>
      </c>
      <c r="G2081">
        <f t="shared" si="194"/>
        <v>33</v>
      </c>
      <c r="H2081">
        <f t="shared" si="199"/>
        <v>33</v>
      </c>
      <c r="I2081">
        <f t="shared" si="195"/>
        <v>33</v>
      </c>
      <c r="J2081">
        <f t="shared" si="196"/>
        <v>33</v>
      </c>
      <c r="K2081" s="16">
        <f t="shared" si="197"/>
        <v>1</v>
      </c>
      <c r="L2081">
        <f t="shared" si="198"/>
        <v>0</v>
      </c>
    </row>
    <row r="2082" spans="1:12" x14ac:dyDescent="0.25">
      <c r="A2082" t="s">
        <v>8219</v>
      </c>
      <c r="B2082">
        <v>78</v>
      </c>
      <c r="G2082">
        <f t="shared" si="194"/>
        <v>78</v>
      </c>
      <c r="H2082">
        <f t="shared" si="199"/>
        <v>78</v>
      </c>
      <c r="I2082">
        <f t="shared" si="195"/>
        <v>78</v>
      </c>
      <c r="J2082">
        <f t="shared" si="196"/>
        <v>78</v>
      </c>
      <c r="K2082" s="16">
        <f t="shared" si="197"/>
        <v>1</v>
      </c>
      <c r="L2082">
        <f t="shared" si="198"/>
        <v>0</v>
      </c>
    </row>
    <row r="2083" spans="1:12" x14ac:dyDescent="0.25">
      <c r="A2083" t="s">
        <v>8219</v>
      </c>
      <c r="B2083">
        <v>30</v>
      </c>
      <c r="G2083">
        <f t="shared" si="194"/>
        <v>30</v>
      </c>
      <c r="H2083">
        <f t="shared" si="199"/>
        <v>30</v>
      </c>
      <c r="I2083">
        <f t="shared" si="195"/>
        <v>30</v>
      </c>
      <c r="J2083">
        <f t="shared" si="196"/>
        <v>30</v>
      </c>
      <c r="K2083" s="16">
        <f t="shared" si="197"/>
        <v>1</v>
      </c>
      <c r="L2083">
        <f t="shared" si="198"/>
        <v>0</v>
      </c>
    </row>
    <row r="2084" spans="1:12" x14ac:dyDescent="0.25">
      <c r="A2084" t="s">
        <v>8219</v>
      </c>
      <c r="B2084">
        <v>136</v>
      </c>
      <c r="G2084">
        <f t="shared" si="194"/>
        <v>136</v>
      </c>
      <c r="H2084">
        <f t="shared" si="199"/>
        <v>136</v>
      </c>
      <c r="I2084">
        <f t="shared" si="195"/>
        <v>136</v>
      </c>
      <c r="J2084">
        <f t="shared" si="196"/>
        <v>136</v>
      </c>
      <c r="K2084" s="16">
        <f t="shared" si="197"/>
        <v>1</v>
      </c>
      <c r="L2084">
        <f t="shared" si="198"/>
        <v>0</v>
      </c>
    </row>
    <row r="2085" spans="1:12" x14ac:dyDescent="0.25">
      <c r="A2085" t="s">
        <v>8219</v>
      </c>
      <c r="B2085">
        <v>40</v>
      </c>
      <c r="G2085">
        <f t="shared" si="194"/>
        <v>40</v>
      </c>
      <c r="H2085">
        <f t="shared" si="199"/>
        <v>40</v>
      </c>
      <c r="I2085">
        <f t="shared" si="195"/>
        <v>40</v>
      </c>
      <c r="J2085">
        <f t="shared" si="196"/>
        <v>40</v>
      </c>
      <c r="K2085" s="16">
        <f t="shared" si="197"/>
        <v>1</v>
      </c>
      <c r="L2085">
        <f t="shared" si="198"/>
        <v>0</v>
      </c>
    </row>
    <row r="2086" spans="1:12" x14ac:dyDescent="0.25">
      <c r="A2086" t="s">
        <v>8219</v>
      </c>
      <c r="B2086">
        <v>18</v>
      </c>
      <c r="G2086">
        <f t="shared" si="194"/>
        <v>18</v>
      </c>
      <c r="H2086">
        <f t="shared" si="199"/>
        <v>18</v>
      </c>
      <c r="I2086">
        <f t="shared" si="195"/>
        <v>18</v>
      </c>
      <c r="J2086">
        <f t="shared" si="196"/>
        <v>18</v>
      </c>
      <c r="K2086" s="16">
        <f t="shared" si="197"/>
        <v>1</v>
      </c>
      <c r="L2086">
        <f t="shared" si="198"/>
        <v>0</v>
      </c>
    </row>
    <row r="2087" spans="1:12" x14ac:dyDescent="0.25">
      <c r="A2087" t="s">
        <v>8219</v>
      </c>
      <c r="B2087">
        <v>39</v>
      </c>
      <c r="G2087">
        <f t="shared" si="194"/>
        <v>39</v>
      </c>
      <c r="H2087">
        <f t="shared" si="199"/>
        <v>39</v>
      </c>
      <c r="I2087">
        <f t="shared" si="195"/>
        <v>39</v>
      </c>
      <c r="J2087">
        <f t="shared" si="196"/>
        <v>39</v>
      </c>
      <c r="K2087" s="16">
        <f t="shared" si="197"/>
        <v>1</v>
      </c>
      <c r="L2087">
        <f t="shared" si="198"/>
        <v>0</v>
      </c>
    </row>
    <row r="2088" spans="1:12" x14ac:dyDescent="0.25">
      <c r="A2088" t="s">
        <v>8219</v>
      </c>
      <c r="B2088">
        <v>21</v>
      </c>
      <c r="G2088">
        <f t="shared" si="194"/>
        <v>21</v>
      </c>
      <c r="H2088">
        <f t="shared" si="199"/>
        <v>21</v>
      </c>
      <c r="I2088">
        <f t="shared" si="195"/>
        <v>21</v>
      </c>
      <c r="J2088">
        <f t="shared" si="196"/>
        <v>21</v>
      </c>
      <c r="K2088" s="16">
        <f t="shared" si="197"/>
        <v>1</v>
      </c>
      <c r="L2088">
        <f t="shared" si="198"/>
        <v>0</v>
      </c>
    </row>
    <row r="2089" spans="1:12" x14ac:dyDescent="0.25">
      <c r="A2089" t="s">
        <v>8219</v>
      </c>
      <c r="B2089">
        <v>30</v>
      </c>
      <c r="G2089">
        <f t="shared" si="194"/>
        <v>30</v>
      </c>
      <c r="H2089">
        <f t="shared" si="199"/>
        <v>30</v>
      </c>
      <c r="I2089">
        <f t="shared" si="195"/>
        <v>30</v>
      </c>
      <c r="J2089">
        <f t="shared" si="196"/>
        <v>30</v>
      </c>
      <c r="K2089" s="16">
        <f t="shared" si="197"/>
        <v>1</v>
      </c>
      <c r="L2089">
        <f t="shared" si="198"/>
        <v>0</v>
      </c>
    </row>
    <row r="2090" spans="1:12" x14ac:dyDescent="0.25">
      <c r="A2090" t="s">
        <v>8219</v>
      </c>
      <c r="B2090">
        <v>27</v>
      </c>
      <c r="G2090">
        <f t="shared" si="194"/>
        <v>27</v>
      </c>
      <c r="H2090">
        <f t="shared" si="199"/>
        <v>27</v>
      </c>
      <c r="I2090">
        <f t="shared" si="195"/>
        <v>27</v>
      </c>
      <c r="J2090">
        <f t="shared" si="196"/>
        <v>27</v>
      </c>
      <c r="K2090" s="16">
        <f t="shared" si="197"/>
        <v>1</v>
      </c>
      <c r="L2090">
        <f t="shared" si="198"/>
        <v>0</v>
      </c>
    </row>
    <row r="2091" spans="1:12" x14ac:dyDescent="0.25">
      <c r="A2091" t="s">
        <v>8219</v>
      </c>
      <c r="B2091">
        <v>35</v>
      </c>
      <c r="G2091">
        <f t="shared" si="194"/>
        <v>35</v>
      </c>
      <c r="H2091">
        <f t="shared" si="199"/>
        <v>35</v>
      </c>
      <c r="I2091">
        <f t="shared" si="195"/>
        <v>35</v>
      </c>
      <c r="J2091">
        <f t="shared" si="196"/>
        <v>35</v>
      </c>
      <c r="K2091" s="16">
        <f t="shared" si="197"/>
        <v>1</v>
      </c>
      <c r="L2091">
        <f t="shared" si="198"/>
        <v>0</v>
      </c>
    </row>
    <row r="2092" spans="1:12" x14ac:dyDescent="0.25">
      <c r="A2092" t="s">
        <v>8219</v>
      </c>
      <c r="B2092">
        <v>13</v>
      </c>
      <c r="G2092">
        <f t="shared" si="194"/>
        <v>13</v>
      </c>
      <c r="H2092">
        <f t="shared" si="199"/>
        <v>13</v>
      </c>
      <c r="I2092">
        <f t="shared" si="195"/>
        <v>13</v>
      </c>
      <c r="J2092">
        <f t="shared" si="196"/>
        <v>13</v>
      </c>
      <c r="K2092" s="16">
        <f t="shared" si="197"/>
        <v>1</v>
      </c>
      <c r="L2092">
        <f t="shared" si="198"/>
        <v>0</v>
      </c>
    </row>
    <row r="2093" spans="1:12" x14ac:dyDescent="0.25">
      <c r="A2093" t="s">
        <v>8219</v>
      </c>
      <c r="B2093">
        <v>23</v>
      </c>
      <c r="G2093">
        <f t="shared" si="194"/>
        <v>23</v>
      </c>
      <c r="H2093">
        <f t="shared" si="199"/>
        <v>23</v>
      </c>
      <c r="I2093">
        <f t="shared" si="195"/>
        <v>23</v>
      </c>
      <c r="J2093">
        <f t="shared" si="196"/>
        <v>23</v>
      </c>
      <c r="K2093" s="16">
        <f t="shared" si="197"/>
        <v>1</v>
      </c>
      <c r="L2093">
        <f t="shared" si="198"/>
        <v>0</v>
      </c>
    </row>
    <row r="2094" spans="1:12" x14ac:dyDescent="0.25">
      <c r="A2094" t="s">
        <v>8219</v>
      </c>
      <c r="B2094">
        <v>39</v>
      </c>
      <c r="G2094">
        <f t="shared" si="194"/>
        <v>39</v>
      </c>
      <c r="H2094">
        <f t="shared" si="199"/>
        <v>39</v>
      </c>
      <c r="I2094">
        <f t="shared" si="195"/>
        <v>39</v>
      </c>
      <c r="J2094">
        <f t="shared" si="196"/>
        <v>39</v>
      </c>
      <c r="K2094" s="16">
        <f t="shared" si="197"/>
        <v>1</v>
      </c>
      <c r="L2094">
        <f t="shared" si="198"/>
        <v>0</v>
      </c>
    </row>
    <row r="2095" spans="1:12" x14ac:dyDescent="0.25">
      <c r="A2095" t="s">
        <v>8219</v>
      </c>
      <c r="B2095">
        <v>35</v>
      </c>
      <c r="G2095">
        <f t="shared" si="194"/>
        <v>35</v>
      </c>
      <c r="H2095">
        <f t="shared" si="199"/>
        <v>35</v>
      </c>
      <c r="I2095">
        <f t="shared" si="195"/>
        <v>35</v>
      </c>
      <c r="J2095">
        <f t="shared" si="196"/>
        <v>35</v>
      </c>
      <c r="K2095" s="16">
        <f t="shared" si="197"/>
        <v>1</v>
      </c>
      <c r="L2095">
        <f t="shared" si="198"/>
        <v>0</v>
      </c>
    </row>
    <row r="2096" spans="1:12" x14ac:dyDescent="0.25">
      <c r="A2096" t="s">
        <v>8219</v>
      </c>
      <c r="B2096">
        <v>27</v>
      </c>
      <c r="G2096">
        <f t="shared" si="194"/>
        <v>27</v>
      </c>
      <c r="H2096">
        <f t="shared" si="199"/>
        <v>27</v>
      </c>
      <c r="I2096">
        <f t="shared" si="195"/>
        <v>27</v>
      </c>
      <c r="J2096">
        <f t="shared" si="196"/>
        <v>27</v>
      </c>
      <c r="K2096" s="16">
        <f t="shared" si="197"/>
        <v>1</v>
      </c>
      <c r="L2096">
        <f t="shared" si="198"/>
        <v>0</v>
      </c>
    </row>
    <row r="2097" spans="1:12" x14ac:dyDescent="0.25">
      <c r="A2097" t="s">
        <v>8219</v>
      </c>
      <c r="B2097">
        <v>21</v>
      </c>
      <c r="G2097">
        <f t="shared" si="194"/>
        <v>21</v>
      </c>
      <c r="H2097">
        <f t="shared" si="199"/>
        <v>21</v>
      </c>
      <c r="I2097">
        <f t="shared" si="195"/>
        <v>21</v>
      </c>
      <c r="J2097">
        <f t="shared" si="196"/>
        <v>21</v>
      </c>
      <c r="K2097" s="16">
        <f t="shared" si="197"/>
        <v>1</v>
      </c>
      <c r="L2097">
        <f t="shared" si="198"/>
        <v>0</v>
      </c>
    </row>
    <row r="2098" spans="1:12" x14ac:dyDescent="0.25">
      <c r="A2098" t="s">
        <v>8219</v>
      </c>
      <c r="B2098">
        <v>104</v>
      </c>
      <c r="G2098">
        <f t="shared" si="194"/>
        <v>104</v>
      </c>
      <c r="H2098">
        <f t="shared" si="199"/>
        <v>104</v>
      </c>
      <c r="I2098">
        <f t="shared" si="195"/>
        <v>104</v>
      </c>
      <c r="J2098">
        <f t="shared" si="196"/>
        <v>104</v>
      </c>
      <c r="K2098" s="16">
        <f t="shared" si="197"/>
        <v>1</v>
      </c>
      <c r="L2098">
        <f t="shared" si="198"/>
        <v>0</v>
      </c>
    </row>
    <row r="2099" spans="1:12" x14ac:dyDescent="0.25">
      <c r="A2099" t="s">
        <v>8219</v>
      </c>
      <c r="B2099">
        <v>19</v>
      </c>
      <c r="G2099">
        <f t="shared" si="194"/>
        <v>19</v>
      </c>
      <c r="H2099">
        <f t="shared" si="199"/>
        <v>19</v>
      </c>
      <c r="I2099">
        <f t="shared" si="195"/>
        <v>19</v>
      </c>
      <c r="J2099">
        <f t="shared" si="196"/>
        <v>19</v>
      </c>
      <c r="K2099" s="16">
        <f t="shared" si="197"/>
        <v>1</v>
      </c>
      <c r="L2099">
        <f t="shared" si="198"/>
        <v>0</v>
      </c>
    </row>
    <row r="2100" spans="1:12" x14ac:dyDescent="0.25">
      <c r="A2100" t="s">
        <v>8219</v>
      </c>
      <c r="B2100">
        <v>97</v>
      </c>
      <c r="G2100">
        <f t="shared" si="194"/>
        <v>97</v>
      </c>
      <c r="H2100">
        <f t="shared" si="199"/>
        <v>97</v>
      </c>
      <c r="I2100">
        <f t="shared" si="195"/>
        <v>97</v>
      </c>
      <c r="J2100">
        <f t="shared" si="196"/>
        <v>97</v>
      </c>
      <c r="K2100" s="16">
        <f t="shared" si="197"/>
        <v>1</v>
      </c>
      <c r="L2100">
        <f t="shared" si="198"/>
        <v>0</v>
      </c>
    </row>
    <row r="2101" spans="1:12" x14ac:dyDescent="0.25">
      <c r="A2101" t="s">
        <v>8219</v>
      </c>
      <c r="B2101">
        <v>27</v>
      </c>
      <c r="G2101">
        <f t="shared" si="194"/>
        <v>27</v>
      </c>
      <c r="H2101">
        <f t="shared" si="199"/>
        <v>27</v>
      </c>
      <c r="I2101">
        <f t="shared" si="195"/>
        <v>27</v>
      </c>
      <c r="J2101">
        <f t="shared" si="196"/>
        <v>27</v>
      </c>
      <c r="K2101" s="16">
        <f t="shared" si="197"/>
        <v>1</v>
      </c>
      <c r="L2101">
        <f t="shared" si="198"/>
        <v>0</v>
      </c>
    </row>
    <row r="2102" spans="1:12" x14ac:dyDescent="0.25">
      <c r="A2102" t="s">
        <v>8219</v>
      </c>
      <c r="B2102">
        <v>24</v>
      </c>
      <c r="G2102">
        <f t="shared" si="194"/>
        <v>24</v>
      </c>
      <c r="H2102">
        <f t="shared" si="199"/>
        <v>24</v>
      </c>
      <c r="I2102">
        <f t="shared" si="195"/>
        <v>24</v>
      </c>
      <c r="J2102">
        <f t="shared" si="196"/>
        <v>24</v>
      </c>
      <c r="K2102" s="16">
        <f t="shared" si="197"/>
        <v>1</v>
      </c>
      <c r="L2102">
        <f t="shared" si="198"/>
        <v>0</v>
      </c>
    </row>
    <row r="2103" spans="1:12" x14ac:dyDescent="0.25">
      <c r="A2103" t="s">
        <v>8219</v>
      </c>
      <c r="B2103">
        <v>13</v>
      </c>
      <c r="G2103">
        <f t="shared" si="194"/>
        <v>13</v>
      </c>
      <c r="H2103">
        <f t="shared" si="199"/>
        <v>13</v>
      </c>
      <c r="I2103">
        <f t="shared" si="195"/>
        <v>13</v>
      </c>
      <c r="J2103">
        <f t="shared" si="196"/>
        <v>13</v>
      </c>
      <c r="K2103" s="16">
        <f t="shared" si="197"/>
        <v>1</v>
      </c>
      <c r="L2103">
        <f t="shared" si="198"/>
        <v>0</v>
      </c>
    </row>
    <row r="2104" spans="1:12" x14ac:dyDescent="0.25">
      <c r="A2104" t="s">
        <v>8219</v>
      </c>
      <c r="B2104">
        <v>46</v>
      </c>
      <c r="G2104">
        <f t="shared" si="194"/>
        <v>46</v>
      </c>
      <c r="H2104">
        <f t="shared" si="199"/>
        <v>46</v>
      </c>
      <c r="I2104">
        <f t="shared" si="195"/>
        <v>46</v>
      </c>
      <c r="J2104">
        <f t="shared" si="196"/>
        <v>46</v>
      </c>
      <c r="K2104" s="16">
        <f t="shared" si="197"/>
        <v>1</v>
      </c>
      <c r="L2104">
        <f t="shared" si="198"/>
        <v>0</v>
      </c>
    </row>
    <row r="2105" spans="1:12" x14ac:dyDescent="0.25">
      <c r="A2105" t="s">
        <v>8219</v>
      </c>
      <c r="B2105">
        <v>4</v>
      </c>
      <c r="G2105">
        <f t="shared" si="194"/>
        <v>4</v>
      </c>
      <c r="H2105">
        <f t="shared" si="199"/>
        <v>4</v>
      </c>
      <c r="I2105">
        <f t="shared" si="195"/>
        <v>4</v>
      </c>
      <c r="J2105">
        <f t="shared" si="196"/>
        <v>4</v>
      </c>
      <c r="K2105" s="16">
        <f t="shared" si="197"/>
        <v>1</v>
      </c>
      <c r="L2105">
        <f t="shared" si="198"/>
        <v>0</v>
      </c>
    </row>
    <row r="2106" spans="1:12" x14ac:dyDescent="0.25">
      <c r="A2106" t="s">
        <v>8219</v>
      </c>
      <c r="B2106">
        <v>40</v>
      </c>
      <c r="G2106">
        <f t="shared" si="194"/>
        <v>40</v>
      </c>
      <c r="H2106">
        <f t="shared" si="199"/>
        <v>40</v>
      </c>
      <c r="I2106">
        <f t="shared" si="195"/>
        <v>40</v>
      </c>
      <c r="J2106">
        <f t="shared" si="196"/>
        <v>40</v>
      </c>
      <c r="K2106" s="16">
        <f t="shared" si="197"/>
        <v>1</v>
      </c>
      <c r="L2106">
        <f t="shared" si="198"/>
        <v>0</v>
      </c>
    </row>
    <row r="2107" spans="1:12" x14ac:dyDescent="0.25">
      <c r="A2107" t="s">
        <v>8219</v>
      </c>
      <c r="B2107">
        <v>44</v>
      </c>
      <c r="G2107">
        <f t="shared" si="194"/>
        <v>44</v>
      </c>
      <c r="H2107">
        <f t="shared" si="199"/>
        <v>44</v>
      </c>
      <c r="I2107">
        <f t="shared" si="195"/>
        <v>44</v>
      </c>
      <c r="J2107">
        <f t="shared" si="196"/>
        <v>44</v>
      </c>
      <c r="K2107" s="16">
        <f t="shared" si="197"/>
        <v>1</v>
      </c>
      <c r="L2107">
        <f t="shared" si="198"/>
        <v>0</v>
      </c>
    </row>
    <row r="2108" spans="1:12" x14ac:dyDescent="0.25">
      <c r="A2108" t="s">
        <v>8219</v>
      </c>
      <c r="B2108">
        <v>35</v>
      </c>
      <c r="G2108">
        <f t="shared" si="194"/>
        <v>35</v>
      </c>
      <c r="H2108">
        <f t="shared" si="199"/>
        <v>35</v>
      </c>
      <c r="I2108">
        <f t="shared" si="195"/>
        <v>35</v>
      </c>
      <c r="J2108">
        <f t="shared" si="196"/>
        <v>35</v>
      </c>
      <c r="K2108" s="16">
        <f t="shared" si="197"/>
        <v>1</v>
      </c>
      <c r="L2108">
        <f t="shared" si="198"/>
        <v>0</v>
      </c>
    </row>
    <row r="2109" spans="1:12" x14ac:dyDescent="0.25">
      <c r="A2109" t="s">
        <v>8219</v>
      </c>
      <c r="B2109">
        <v>63</v>
      </c>
      <c r="G2109">
        <f t="shared" si="194"/>
        <v>63</v>
      </c>
      <c r="H2109">
        <f t="shared" si="199"/>
        <v>63</v>
      </c>
      <c r="I2109">
        <f t="shared" si="195"/>
        <v>63</v>
      </c>
      <c r="J2109">
        <f t="shared" si="196"/>
        <v>63</v>
      </c>
      <c r="K2109" s="16">
        <f t="shared" si="197"/>
        <v>1</v>
      </c>
      <c r="L2109">
        <f t="shared" si="198"/>
        <v>0</v>
      </c>
    </row>
    <row r="2110" spans="1:12" x14ac:dyDescent="0.25">
      <c r="A2110" t="s">
        <v>8219</v>
      </c>
      <c r="B2110">
        <v>89</v>
      </c>
      <c r="G2110">
        <f t="shared" si="194"/>
        <v>89</v>
      </c>
      <c r="H2110">
        <f t="shared" si="199"/>
        <v>89</v>
      </c>
      <c r="I2110">
        <f t="shared" si="195"/>
        <v>89</v>
      </c>
      <c r="J2110">
        <f t="shared" si="196"/>
        <v>89</v>
      </c>
      <c r="K2110" s="16">
        <f t="shared" si="197"/>
        <v>1</v>
      </c>
      <c r="L2110">
        <f t="shared" si="198"/>
        <v>0</v>
      </c>
    </row>
    <row r="2111" spans="1:12" x14ac:dyDescent="0.25">
      <c r="A2111" t="s">
        <v>8219</v>
      </c>
      <c r="B2111">
        <v>15</v>
      </c>
      <c r="G2111">
        <f t="shared" si="194"/>
        <v>15</v>
      </c>
      <c r="H2111">
        <f t="shared" si="199"/>
        <v>15</v>
      </c>
      <c r="I2111">
        <f t="shared" si="195"/>
        <v>15</v>
      </c>
      <c r="J2111">
        <f t="shared" si="196"/>
        <v>15</v>
      </c>
      <c r="K2111" s="16">
        <f t="shared" si="197"/>
        <v>1</v>
      </c>
      <c r="L2111">
        <f t="shared" si="198"/>
        <v>0</v>
      </c>
    </row>
    <row r="2112" spans="1:12" x14ac:dyDescent="0.25">
      <c r="A2112" t="s">
        <v>8219</v>
      </c>
      <c r="B2112">
        <v>46</v>
      </c>
      <c r="G2112">
        <f t="shared" si="194"/>
        <v>46</v>
      </c>
      <c r="H2112">
        <f t="shared" si="199"/>
        <v>46</v>
      </c>
      <c r="I2112">
        <f t="shared" si="195"/>
        <v>46</v>
      </c>
      <c r="J2112">
        <f t="shared" si="196"/>
        <v>46</v>
      </c>
      <c r="K2112" s="16">
        <f t="shared" si="197"/>
        <v>1</v>
      </c>
      <c r="L2112">
        <f t="shared" si="198"/>
        <v>0</v>
      </c>
    </row>
    <row r="2113" spans="1:12" x14ac:dyDescent="0.25">
      <c r="A2113" t="s">
        <v>8219</v>
      </c>
      <c r="B2113">
        <v>33</v>
      </c>
      <c r="G2113">
        <f t="shared" si="194"/>
        <v>33</v>
      </c>
      <c r="H2113">
        <f t="shared" si="199"/>
        <v>33</v>
      </c>
      <c r="I2113">
        <f t="shared" si="195"/>
        <v>33</v>
      </c>
      <c r="J2113">
        <f t="shared" si="196"/>
        <v>33</v>
      </c>
      <c r="K2113" s="16">
        <f t="shared" si="197"/>
        <v>1</v>
      </c>
      <c r="L2113">
        <f t="shared" si="198"/>
        <v>0</v>
      </c>
    </row>
    <row r="2114" spans="1:12" x14ac:dyDescent="0.25">
      <c r="A2114" t="s">
        <v>8219</v>
      </c>
      <c r="B2114">
        <v>52</v>
      </c>
      <c r="G2114">
        <f t="shared" si="194"/>
        <v>52</v>
      </c>
      <c r="H2114">
        <f t="shared" si="199"/>
        <v>52</v>
      </c>
      <c r="I2114">
        <f t="shared" si="195"/>
        <v>52</v>
      </c>
      <c r="J2114">
        <f t="shared" si="196"/>
        <v>52</v>
      </c>
      <c r="K2114" s="16">
        <f t="shared" si="197"/>
        <v>1</v>
      </c>
      <c r="L2114">
        <f t="shared" si="198"/>
        <v>0</v>
      </c>
    </row>
    <row r="2115" spans="1:12" x14ac:dyDescent="0.25">
      <c r="A2115" t="s">
        <v>8219</v>
      </c>
      <c r="B2115">
        <v>7</v>
      </c>
      <c r="G2115">
        <f t="shared" ref="G2115:G2178" si="200">AVERAGE(B2115,E2115)</f>
        <v>7</v>
      </c>
      <c r="H2115">
        <f t="shared" si="199"/>
        <v>7</v>
      </c>
      <c r="I2115">
        <f t="shared" ref="I2115:I2178" si="201">MIN(B2115,E2115)</f>
        <v>7</v>
      </c>
      <c r="J2115">
        <f t="shared" ref="J2115:J2178" si="202">MAX(B2115,E2115)</f>
        <v>7</v>
      </c>
      <c r="K2115" s="16">
        <f t="shared" ref="K2115:K2178" si="203">(B2115-E2115)/(B2115+E2115)</f>
        <v>1</v>
      </c>
      <c r="L2115">
        <f t="shared" ref="L2115:L2178" si="204">_xlfn.STDEV.P(B2115,E2115)</f>
        <v>0</v>
      </c>
    </row>
    <row r="2116" spans="1:12" x14ac:dyDescent="0.25">
      <c r="A2116" t="s">
        <v>8219</v>
      </c>
      <c r="B2116">
        <v>28</v>
      </c>
      <c r="G2116">
        <f t="shared" si="200"/>
        <v>28</v>
      </c>
      <c r="H2116">
        <f t="shared" si="199"/>
        <v>28</v>
      </c>
      <c r="I2116">
        <f t="shared" si="201"/>
        <v>28</v>
      </c>
      <c r="J2116">
        <f t="shared" si="202"/>
        <v>28</v>
      </c>
      <c r="K2116" s="16">
        <f t="shared" si="203"/>
        <v>1</v>
      </c>
      <c r="L2116">
        <f t="shared" si="204"/>
        <v>0</v>
      </c>
    </row>
    <row r="2117" spans="1:12" x14ac:dyDescent="0.25">
      <c r="A2117" t="s">
        <v>8219</v>
      </c>
      <c r="B2117">
        <v>11</v>
      </c>
      <c r="G2117">
        <f t="shared" si="200"/>
        <v>11</v>
      </c>
      <c r="H2117">
        <f t="shared" si="199"/>
        <v>11</v>
      </c>
      <c r="I2117">
        <f t="shared" si="201"/>
        <v>11</v>
      </c>
      <c r="J2117">
        <f t="shared" si="202"/>
        <v>11</v>
      </c>
      <c r="K2117" s="16">
        <f t="shared" si="203"/>
        <v>1</v>
      </c>
      <c r="L2117">
        <f t="shared" si="204"/>
        <v>0</v>
      </c>
    </row>
    <row r="2118" spans="1:12" x14ac:dyDescent="0.25">
      <c r="A2118" t="s">
        <v>8219</v>
      </c>
      <c r="B2118">
        <v>15</v>
      </c>
      <c r="G2118">
        <f t="shared" si="200"/>
        <v>15</v>
      </c>
      <c r="H2118">
        <f t="shared" si="199"/>
        <v>15</v>
      </c>
      <c r="I2118">
        <f t="shared" si="201"/>
        <v>15</v>
      </c>
      <c r="J2118">
        <f t="shared" si="202"/>
        <v>15</v>
      </c>
      <c r="K2118" s="16">
        <f t="shared" si="203"/>
        <v>1</v>
      </c>
      <c r="L2118">
        <f t="shared" si="204"/>
        <v>0</v>
      </c>
    </row>
    <row r="2119" spans="1:12" x14ac:dyDescent="0.25">
      <c r="A2119" t="s">
        <v>8219</v>
      </c>
      <c r="B2119">
        <v>30</v>
      </c>
      <c r="G2119">
        <f t="shared" si="200"/>
        <v>30</v>
      </c>
      <c r="H2119">
        <f t="shared" si="199"/>
        <v>30</v>
      </c>
      <c r="I2119">
        <f t="shared" si="201"/>
        <v>30</v>
      </c>
      <c r="J2119">
        <f t="shared" si="202"/>
        <v>30</v>
      </c>
      <c r="K2119" s="16">
        <f t="shared" si="203"/>
        <v>1</v>
      </c>
      <c r="L2119">
        <f t="shared" si="204"/>
        <v>0</v>
      </c>
    </row>
    <row r="2120" spans="1:12" x14ac:dyDescent="0.25">
      <c r="A2120" t="s">
        <v>8219</v>
      </c>
      <c r="B2120">
        <v>27</v>
      </c>
      <c r="G2120">
        <f t="shared" si="200"/>
        <v>27</v>
      </c>
      <c r="H2120">
        <f t="shared" si="199"/>
        <v>27</v>
      </c>
      <c r="I2120">
        <f t="shared" si="201"/>
        <v>27</v>
      </c>
      <c r="J2120">
        <f t="shared" si="202"/>
        <v>27</v>
      </c>
      <c r="K2120" s="16">
        <f t="shared" si="203"/>
        <v>1</v>
      </c>
      <c r="L2120">
        <f t="shared" si="204"/>
        <v>0</v>
      </c>
    </row>
    <row r="2121" spans="1:12" x14ac:dyDescent="0.25">
      <c r="A2121" t="s">
        <v>8219</v>
      </c>
      <c r="B2121">
        <v>28</v>
      </c>
      <c r="G2121">
        <f t="shared" si="200"/>
        <v>28</v>
      </c>
      <c r="H2121">
        <f t="shared" si="199"/>
        <v>28</v>
      </c>
      <c r="I2121">
        <f t="shared" si="201"/>
        <v>28</v>
      </c>
      <c r="J2121">
        <f t="shared" si="202"/>
        <v>28</v>
      </c>
      <c r="K2121" s="16">
        <f t="shared" si="203"/>
        <v>1</v>
      </c>
      <c r="L2121">
        <f t="shared" si="204"/>
        <v>0</v>
      </c>
    </row>
    <row r="2122" spans="1:12" x14ac:dyDescent="0.25">
      <c r="A2122" t="s">
        <v>8219</v>
      </c>
      <c r="B2122">
        <v>17</v>
      </c>
      <c r="G2122">
        <f t="shared" si="200"/>
        <v>17</v>
      </c>
      <c r="H2122">
        <f t="shared" si="199"/>
        <v>17</v>
      </c>
      <c r="I2122">
        <f t="shared" si="201"/>
        <v>17</v>
      </c>
      <c r="J2122">
        <f t="shared" si="202"/>
        <v>17</v>
      </c>
      <c r="K2122" s="16">
        <f t="shared" si="203"/>
        <v>1</v>
      </c>
      <c r="L2122">
        <f t="shared" si="204"/>
        <v>0</v>
      </c>
    </row>
    <row r="2123" spans="1:12" x14ac:dyDescent="0.25">
      <c r="A2123" t="s">
        <v>8219</v>
      </c>
      <c r="B2123">
        <v>50</v>
      </c>
      <c r="G2123">
        <f t="shared" si="200"/>
        <v>50</v>
      </c>
      <c r="H2123">
        <f t="shared" si="199"/>
        <v>50</v>
      </c>
      <c r="I2123">
        <f t="shared" si="201"/>
        <v>50</v>
      </c>
      <c r="J2123">
        <f t="shared" si="202"/>
        <v>50</v>
      </c>
      <c r="K2123" s="16">
        <f t="shared" si="203"/>
        <v>1</v>
      </c>
      <c r="L2123">
        <f t="shared" si="204"/>
        <v>0</v>
      </c>
    </row>
    <row r="2124" spans="1:12" x14ac:dyDescent="0.25">
      <c r="A2124" t="s">
        <v>8219</v>
      </c>
      <c r="B2124">
        <v>26</v>
      </c>
      <c r="G2124">
        <f t="shared" si="200"/>
        <v>26</v>
      </c>
      <c r="H2124">
        <f t="shared" si="199"/>
        <v>26</v>
      </c>
      <c r="I2124">
        <f t="shared" si="201"/>
        <v>26</v>
      </c>
      <c r="J2124">
        <f t="shared" si="202"/>
        <v>26</v>
      </c>
      <c r="K2124" s="16">
        <f t="shared" si="203"/>
        <v>1</v>
      </c>
      <c r="L2124">
        <f t="shared" si="204"/>
        <v>0</v>
      </c>
    </row>
    <row r="2125" spans="1:12" x14ac:dyDescent="0.25">
      <c r="A2125" t="s">
        <v>8219</v>
      </c>
      <c r="B2125">
        <v>88</v>
      </c>
      <c r="G2125">
        <f t="shared" si="200"/>
        <v>88</v>
      </c>
      <c r="H2125">
        <f t="shared" si="199"/>
        <v>88</v>
      </c>
      <c r="I2125">
        <f t="shared" si="201"/>
        <v>88</v>
      </c>
      <c r="J2125">
        <f t="shared" si="202"/>
        <v>88</v>
      </c>
      <c r="K2125" s="16">
        <f t="shared" si="203"/>
        <v>1</v>
      </c>
      <c r="L2125">
        <f t="shared" si="204"/>
        <v>0</v>
      </c>
    </row>
    <row r="2126" spans="1:12" x14ac:dyDescent="0.25">
      <c r="A2126" t="s">
        <v>8219</v>
      </c>
      <c r="B2126">
        <v>91</v>
      </c>
      <c r="G2126">
        <f t="shared" si="200"/>
        <v>91</v>
      </c>
      <c r="H2126">
        <f t="shared" si="199"/>
        <v>91</v>
      </c>
      <c r="I2126">
        <f t="shared" si="201"/>
        <v>91</v>
      </c>
      <c r="J2126">
        <f t="shared" si="202"/>
        <v>91</v>
      </c>
      <c r="K2126" s="16">
        <f t="shared" si="203"/>
        <v>1</v>
      </c>
      <c r="L2126">
        <f t="shared" si="204"/>
        <v>0</v>
      </c>
    </row>
    <row r="2127" spans="1:12" x14ac:dyDescent="0.25">
      <c r="A2127" t="s">
        <v>8219</v>
      </c>
      <c r="B2127">
        <v>3</v>
      </c>
      <c r="G2127">
        <f t="shared" si="200"/>
        <v>3</v>
      </c>
      <c r="H2127">
        <f t="shared" si="199"/>
        <v>3</v>
      </c>
      <c r="I2127">
        <f t="shared" si="201"/>
        <v>3</v>
      </c>
      <c r="J2127">
        <f t="shared" si="202"/>
        <v>3</v>
      </c>
      <c r="K2127" s="16">
        <f t="shared" si="203"/>
        <v>1</v>
      </c>
      <c r="L2127">
        <f t="shared" si="204"/>
        <v>0</v>
      </c>
    </row>
    <row r="2128" spans="1:12" x14ac:dyDescent="0.25">
      <c r="A2128" t="s">
        <v>8219</v>
      </c>
      <c r="B2128">
        <v>28</v>
      </c>
      <c r="G2128">
        <f t="shared" si="200"/>
        <v>28</v>
      </c>
      <c r="H2128">
        <f t="shared" si="199"/>
        <v>28</v>
      </c>
      <c r="I2128">
        <f t="shared" si="201"/>
        <v>28</v>
      </c>
      <c r="J2128">
        <f t="shared" si="202"/>
        <v>28</v>
      </c>
      <c r="K2128" s="16">
        <f t="shared" si="203"/>
        <v>1</v>
      </c>
      <c r="L2128">
        <f t="shared" si="204"/>
        <v>0</v>
      </c>
    </row>
    <row r="2129" spans="1:12" x14ac:dyDescent="0.25">
      <c r="A2129" t="s">
        <v>8219</v>
      </c>
      <c r="B2129">
        <v>77</v>
      </c>
      <c r="G2129">
        <f t="shared" si="200"/>
        <v>77</v>
      </c>
      <c r="H2129">
        <f t="shared" si="199"/>
        <v>77</v>
      </c>
      <c r="I2129">
        <f t="shared" si="201"/>
        <v>77</v>
      </c>
      <c r="J2129">
        <f t="shared" si="202"/>
        <v>77</v>
      </c>
      <c r="K2129" s="16">
        <f t="shared" si="203"/>
        <v>1</v>
      </c>
      <c r="L2129">
        <f t="shared" si="204"/>
        <v>0</v>
      </c>
    </row>
    <row r="2130" spans="1:12" x14ac:dyDescent="0.25">
      <c r="A2130" t="s">
        <v>8219</v>
      </c>
      <c r="B2130">
        <v>27</v>
      </c>
      <c r="G2130">
        <f t="shared" si="200"/>
        <v>27</v>
      </c>
      <c r="H2130">
        <f t="shared" si="199"/>
        <v>27</v>
      </c>
      <c r="I2130">
        <f t="shared" si="201"/>
        <v>27</v>
      </c>
      <c r="J2130">
        <f t="shared" si="202"/>
        <v>27</v>
      </c>
      <c r="K2130" s="16">
        <f t="shared" si="203"/>
        <v>1</v>
      </c>
      <c r="L2130">
        <f t="shared" si="204"/>
        <v>0</v>
      </c>
    </row>
    <row r="2131" spans="1:12" x14ac:dyDescent="0.25">
      <c r="A2131" t="s">
        <v>8219</v>
      </c>
      <c r="B2131">
        <v>107</v>
      </c>
      <c r="G2131">
        <f t="shared" si="200"/>
        <v>107</v>
      </c>
      <c r="H2131">
        <f t="shared" ref="H2131:H2186" si="205">MEDIAN(B2131,E2131)</f>
        <v>107</v>
      </c>
      <c r="I2131">
        <f t="shared" si="201"/>
        <v>107</v>
      </c>
      <c r="J2131">
        <f t="shared" si="202"/>
        <v>107</v>
      </c>
      <c r="K2131" s="16">
        <f t="shared" si="203"/>
        <v>1</v>
      </c>
      <c r="L2131">
        <f t="shared" si="204"/>
        <v>0</v>
      </c>
    </row>
    <row r="2132" spans="1:12" x14ac:dyDescent="0.25">
      <c r="A2132" t="s">
        <v>8219</v>
      </c>
      <c r="B2132">
        <v>96</v>
      </c>
      <c r="G2132">
        <f t="shared" si="200"/>
        <v>96</v>
      </c>
      <c r="H2132">
        <f t="shared" si="205"/>
        <v>96</v>
      </c>
      <c r="I2132">
        <f t="shared" si="201"/>
        <v>96</v>
      </c>
      <c r="J2132">
        <f t="shared" si="202"/>
        <v>96</v>
      </c>
      <c r="K2132" s="16">
        <f t="shared" si="203"/>
        <v>1</v>
      </c>
      <c r="L2132">
        <f t="shared" si="204"/>
        <v>0</v>
      </c>
    </row>
    <row r="2133" spans="1:12" x14ac:dyDescent="0.25">
      <c r="A2133" t="s">
        <v>8219</v>
      </c>
      <c r="B2133">
        <v>56</v>
      </c>
      <c r="G2133">
        <f t="shared" si="200"/>
        <v>56</v>
      </c>
      <c r="H2133">
        <f t="shared" si="205"/>
        <v>56</v>
      </c>
      <c r="I2133">
        <f t="shared" si="201"/>
        <v>56</v>
      </c>
      <c r="J2133">
        <f t="shared" si="202"/>
        <v>56</v>
      </c>
      <c r="K2133" s="16">
        <f t="shared" si="203"/>
        <v>1</v>
      </c>
      <c r="L2133">
        <f t="shared" si="204"/>
        <v>0</v>
      </c>
    </row>
    <row r="2134" spans="1:12" x14ac:dyDescent="0.25">
      <c r="A2134" t="s">
        <v>8219</v>
      </c>
      <c r="B2134">
        <v>58</v>
      </c>
      <c r="G2134">
        <f t="shared" si="200"/>
        <v>58</v>
      </c>
      <c r="H2134">
        <f t="shared" si="205"/>
        <v>58</v>
      </c>
      <c r="I2134">
        <f t="shared" si="201"/>
        <v>58</v>
      </c>
      <c r="J2134">
        <f t="shared" si="202"/>
        <v>58</v>
      </c>
      <c r="K2134" s="16">
        <f t="shared" si="203"/>
        <v>1</v>
      </c>
      <c r="L2134">
        <f t="shared" si="204"/>
        <v>0</v>
      </c>
    </row>
    <row r="2135" spans="1:12" x14ac:dyDescent="0.25">
      <c r="A2135" t="s">
        <v>8219</v>
      </c>
      <c r="B2135">
        <v>15</v>
      </c>
      <c r="G2135">
        <f t="shared" si="200"/>
        <v>15</v>
      </c>
      <c r="H2135">
        <f t="shared" si="205"/>
        <v>15</v>
      </c>
      <c r="I2135">
        <f t="shared" si="201"/>
        <v>15</v>
      </c>
      <c r="J2135">
        <f t="shared" si="202"/>
        <v>15</v>
      </c>
      <c r="K2135" s="16">
        <f t="shared" si="203"/>
        <v>1</v>
      </c>
      <c r="L2135">
        <f t="shared" si="204"/>
        <v>0</v>
      </c>
    </row>
    <row r="2136" spans="1:12" x14ac:dyDescent="0.25">
      <c r="A2136" t="s">
        <v>8219</v>
      </c>
      <c r="B2136">
        <v>20</v>
      </c>
      <c r="G2136">
        <f t="shared" si="200"/>
        <v>20</v>
      </c>
      <c r="H2136">
        <f t="shared" si="205"/>
        <v>20</v>
      </c>
      <c r="I2136">
        <f t="shared" si="201"/>
        <v>20</v>
      </c>
      <c r="J2136">
        <f t="shared" si="202"/>
        <v>20</v>
      </c>
      <c r="K2136" s="16">
        <f t="shared" si="203"/>
        <v>1</v>
      </c>
      <c r="L2136">
        <f t="shared" si="204"/>
        <v>0</v>
      </c>
    </row>
    <row r="2137" spans="1:12" x14ac:dyDescent="0.25">
      <c r="A2137" t="s">
        <v>8219</v>
      </c>
      <c r="B2137">
        <v>38</v>
      </c>
      <c r="G2137">
        <f t="shared" si="200"/>
        <v>38</v>
      </c>
      <c r="H2137">
        <f t="shared" si="205"/>
        <v>38</v>
      </c>
      <c r="I2137">
        <f t="shared" si="201"/>
        <v>38</v>
      </c>
      <c r="J2137">
        <f t="shared" si="202"/>
        <v>38</v>
      </c>
      <c r="K2137" s="16">
        <f t="shared" si="203"/>
        <v>1</v>
      </c>
      <c r="L2137">
        <f t="shared" si="204"/>
        <v>0</v>
      </c>
    </row>
    <row r="2138" spans="1:12" x14ac:dyDescent="0.25">
      <c r="A2138" t="s">
        <v>8219</v>
      </c>
      <c r="B2138">
        <v>33</v>
      </c>
      <c r="G2138">
        <f t="shared" si="200"/>
        <v>33</v>
      </c>
      <c r="H2138">
        <f t="shared" si="205"/>
        <v>33</v>
      </c>
      <c r="I2138">
        <f t="shared" si="201"/>
        <v>33</v>
      </c>
      <c r="J2138">
        <f t="shared" si="202"/>
        <v>33</v>
      </c>
      <c r="K2138" s="16">
        <f t="shared" si="203"/>
        <v>1</v>
      </c>
      <c r="L2138">
        <f t="shared" si="204"/>
        <v>0</v>
      </c>
    </row>
    <row r="2139" spans="1:12" x14ac:dyDescent="0.25">
      <c r="A2139" t="s">
        <v>8219</v>
      </c>
      <c r="B2139">
        <v>57</v>
      </c>
      <c r="G2139">
        <f t="shared" si="200"/>
        <v>57</v>
      </c>
      <c r="H2139">
        <f t="shared" si="205"/>
        <v>57</v>
      </c>
      <c r="I2139">
        <f t="shared" si="201"/>
        <v>57</v>
      </c>
      <c r="J2139">
        <f t="shared" si="202"/>
        <v>57</v>
      </c>
      <c r="K2139" s="16">
        <f t="shared" si="203"/>
        <v>1</v>
      </c>
      <c r="L2139">
        <f t="shared" si="204"/>
        <v>0</v>
      </c>
    </row>
    <row r="2140" spans="1:12" x14ac:dyDescent="0.25">
      <c r="A2140" t="s">
        <v>8219</v>
      </c>
      <c r="B2140">
        <v>25</v>
      </c>
      <c r="G2140">
        <f t="shared" si="200"/>
        <v>25</v>
      </c>
      <c r="H2140">
        <f t="shared" si="205"/>
        <v>25</v>
      </c>
      <c r="I2140">
        <f t="shared" si="201"/>
        <v>25</v>
      </c>
      <c r="J2140">
        <f t="shared" si="202"/>
        <v>25</v>
      </c>
      <c r="K2140" s="16">
        <f t="shared" si="203"/>
        <v>1</v>
      </c>
      <c r="L2140">
        <f t="shared" si="204"/>
        <v>0</v>
      </c>
    </row>
    <row r="2141" spans="1:12" x14ac:dyDescent="0.25">
      <c r="A2141" t="s">
        <v>8219</v>
      </c>
      <c r="B2141">
        <v>14</v>
      </c>
      <c r="G2141">
        <f t="shared" si="200"/>
        <v>14</v>
      </c>
      <c r="H2141">
        <f t="shared" si="205"/>
        <v>14</v>
      </c>
      <c r="I2141">
        <f t="shared" si="201"/>
        <v>14</v>
      </c>
      <c r="J2141">
        <f t="shared" si="202"/>
        <v>14</v>
      </c>
      <c r="K2141" s="16">
        <f t="shared" si="203"/>
        <v>1</v>
      </c>
      <c r="L2141">
        <f t="shared" si="204"/>
        <v>0</v>
      </c>
    </row>
    <row r="2142" spans="1:12" x14ac:dyDescent="0.25">
      <c r="A2142" t="s">
        <v>8219</v>
      </c>
      <c r="B2142">
        <v>94</v>
      </c>
      <c r="G2142">
        <f t="shared" si="200"/>
        <v>94</v>
      </c>
      <c r="H2142">
        <f t="shared" si="205"/>
        <v>94</v>
      </c>
      <c r="I2142">
        <f t="shared" si="201"/>
        <v>94</v>
      </c>
      <c r="J2142">
        <f t="shared" si="202"/>
        <v>94</v>
      </c>
      <c r="K2142" s="16">
        <f t="shared" si="203"/>
        <v>1</v>
      </c>
      <c r="L2142">
        <f t="shared" si="204"/>
        <v>0</v>
      </c>
    </row>
    <row r="2143" spans="1:12" x14ac:dyDescent="0.25">
      <c r="A2143" t="s">
        <v>8219</v>
      </c>
      <c r="B2143">
        <v>59</v>
      </c>
      <c r="G2143">
        <f t="shared" si="200"/>
        <v>59</v>
      </c>
      <c r="H2143">
        <f t="shared" si="205"/>
        <v>59</v>
      </c>
      <c r="I2143">
        <f t="shared" si="201"/>
        <v>59</v>
      </c>
      <c r="J2143">
        <f t="shared" si="202"/>
        <v>59</v>
      </c>
      <c r="K2143" s="16">
        <f t="shared" si="203"/>
        <v>1</v>
      </c>
      <c r="L2143">
        <f t="shared" si="204"/>
        <v>0</v>
      </c>
    </row>
    <row r="2144" spans="1:12" x14ac:dyDescent="0.25">
      <c r="A2144" t="s">
        <v>8219</v>
      </c>
      <c r="B2144">
        <v>36</v>
      </c>
      <c r="G2144">
        <f t="shared" si="200"/>
        <v>36</v>
      </c>
      <c r="H2144">
        <f t="shared" si="205"/>
        <v>36</v>
      </c>
      <c r="I2144">
        <f t="shared" si="201"/>
        <v>36</v>
      </c>
      <c r="J2144">
        <f t="shared" si="202"/>
        <v>36</v>
      </c>
      <c r="K2144" s="16">
        <f t="shared" si="203"/>
        <v>1</v>
      </c>
      <c r="L2144">
        <f t="shared" si="204"/>
        <v>0</v>
      </c>
    </row>
    <row r="2145" spans="1:12" x14ac:dyDescent="0.25">
      <c r="A2145" t="s">
        <v>8219</v>
      </c>
      <c r="B2145">
        <v>115</v>
      </c>
      <c r="G2145">
        <f t="shared" si="200"/>
        <v>115</v>
      </c>
      <c r="H2145">
        <f t="shared" si="205"/>
        <v>115</v>
      </c>
      <c r="I2145">
        <f t="shared" si="201"/>
        <v>115</v>
      </c>
      <c r="J2145">
        <f t="shared" si="202"/>
        <v>115</v>
      </c>
      <c r="K2145" s="16">
        <f t="shared" si="203"/>
        <v>1</v>
      </c>
      <c r="L2145">
        <f t="shared" si="204"/>
        <v>0</v>
      </c>
    </row>
    <row r="2146" spans="1:12" x14ac:dyDescent="0.25">
      <c r="A2146" t="s">
        <v>8219</v>
      </c>
      <c r="B2146">
        <v>30</v>
      </c>
      <c r="G2146">
        <f t="shared" si="200"/>
        <v>30</v>
      </c>
      <c r="H2146">
        <f t="shared" si="205"/>
        <v>30</v>
      </c>
      <c r="I2146">
        <f t="shared" si="201"/>
        <v>30</v>
      </c>
      <c r="J2146">
        <f t="shared" si="202"/>
        <v>30</v>
      </c>
      <c r="K2146" s="16">
        <f t="shared" si="203"/>
        <v>1</v>
      </c>
      <c r="L2146">
        <f t="shared" si="204"/>
        <v>0</v>
      </c>
    </row>
    <row r="2147" spans="1:12" x14ac:dyDescent="0.25">
      <c r="A2147" t="s">
        <v>8219</v>
      </c>
      <c r="B2147">
        <v>52</v>
      </c>
      <c r="G2147">
        <f t="shared" si="200"/>
        <v>52</v>
      </c>
      <c r="H2147">
        <f t="shared" si="205"/>
        <v>52</v>
      </c>
      <c r="I2147">
        <f t="shared" si="201"/>
        <v>52</v>
      </c>
      <c r="J2147">
        <f t="shared" si="202"/>
        <v>52</v>
      </c>
      <c r="K2147" s="16">
        <f t="shared" si="203"/>
        <v>1</v>
      </c>
      <c r="L2147">
        <f t="shared" si="204"/>
        <v>0</v>
      </c>
    </row>
    <row r="2148" spans="1:12" x14ac:dyDescent="0.25">
      <c r="A2148" t="s">
        <v>8219</v>
      </c>
      <c r="B2148">
        <v>27</v>
      </c>
      <c r="G2148">
        <f t="shared" si="200"/>
        <v>27</v>
      </c>
      <c r="H2148">
        <f t="shared" si="205"/>
        <v>27</v>
      </c>
      <c r="I2148">
        <f t="shared" si="201"/>
        <v>27</v>
      </c>
      <c r="J2148">
        <f t="shared" si="202"/>
        <v>27</v>
      </c>
      <c r="K2148" s="16">
        <f t="shared" si="203"/>
        <v>1</v>
      </c>
      <c r="L2148">
        <f t="shared" si="204"/>
        <v>0</v>
      </c>
    </row>
    <row r="2149" spans="1:12" x14ac:dyDescent="0.25">
      <c r="A2149" t="s">
        <v>8219</v>
      </c>
      <c r="B2149">
        <v>24</v>
      </c>
      <c r="G2149">
        <f t="shared" si="200"/>
        <v>24</v>
      </c>
      <c r="H2149">
        <f t="shared" si="205"/>
        <v>24</v>
      </c>
      <c r="I2149">
        <f t="shared" si="201"/>
        <v>24</v>
      </c>
      <c r="J2149">
        <f t="shared" si="202"/>
        <v>24</v>
      </c>
      <c r="K2149" s="16">
        <f t="shared" si="203"/>
        <v>1</v>
      </c>
      <c r="L2149">
        <f t="shared" si="204"/>
        <v>0</v>
      </c>
    </row>
    <row r="2150" spans="1:12" x14ac:dyDescent="0.25">
      <c r="A2150" t="s">
        <v>8219</v>
      </c>
      <c r="B2150">
        <v>10</v>
      </c>
      <c r="G2150">
        <f t="shared" si="200"/>
        <v>10</v>
      </c>
      <c r="H2150">
        <f t="shared" si="205"/>
        <v>10</v>
      </c>
      <c r="I2150">
        <f t="shared" si="201"/>
        <v>10</v>
      </c>
      <c r="J2150">
        <f t="shared" si="202"/>
        <v>10</v>
      </c>
      <c r="K2150" s="16">
        <f t="shared" si="203"/>
        <v>1</v>
      </c>
      <c r="L2150">
        <f t="shared" si="204"/>
        <v>0</v>
      </c>
    </row>
    <row r="2151" spans="1:12" x14ac:dyDescent="0.25">
      <c r="A2151" t="s">
        <v>8219</v>
      </c>
      <c r="B2151">
        <v>30</v>
      </c>
      <c r="G2151">
        <f t="shared" si="200"/>
        <v>30</v>
      </c>
      <c r="H2151">
        <f t="shared" si="205"/>
        <v>30</v>
      </c>
      <c r="I2151">
        <f t="shared" si="201"/>
        <v>30</v>
      </c>
      <c r="J2151">
        <f t="shared" si="202"/>
        <v>30</v>
      </c>
      <c r="K2151" s="16">
        <f t="shared" si="203"/>
        <v>1</v>
      </c>
      <c r="L2151">
        <f t="shared" si="204"/>
        <v>0</v>
      </c>
    </row>
    <row r="2152" spans="1:12" x14ac:dyDescent="0.25">
      <c r="A2152" t="s">
        <v>8219</v>
      </c>
      <c r="B2152">
        <v>71</v>
      </c>
      <c r="G2152">
        <f t="shared" si="200"/>
        <v>71</v>
      </c>
      <c r="H2152">
        <f t="shared" si="205"/>
        <v>71</v>
      </c>
      <c r="I2152">
        <f t="shared" si="201"/>
        <v>71</v>
      </c>
      <c r="J2152">
        <f t="shared" si="202"/>
        <v>71</v>
      </c>
      <c r="K2152" s="16">
        <f t="shared" si="203"/>
        <v>1</v>
      </c>
      <c r="L2152">
        <f t="shared" si="204"/>
        <v>0</v>
      </c>
    </row>
    <row r="2153" spans="1:12" x14ac:dyDescent="0.25">
      <c r="A2153" t="s">
        <v>8219</v>
      </c>
      <c r="B2153">
        <v>10</v>
      </c>
      <c r="G2153">
        <f t="shared" si="200"/>
        <v>10</v>
      </c>
      <c r="H2153">
        <f t="shared" si="205"/>
        <v>10</v>
      </c>
      <c r="I2153">
        <f t="shared" si="201"/>
        <v>10</v>
      </c>
      <c r="J2153">
        <f t="shared" si="202"/>
        <v>10</v>
      </c>
      <c r="K2153" s="16">
        <f t="shared" si="203"/>
        <v>1</v>
      </c>
      <c r="L2153">
        <f t="shared" si="204"/>
        <v>0</v>
      </c>
    </row>
    <row r="2154" spans="1:12" x14ac:dyDescent="0.25">
      <c r="A2154" t="s">
        <v>8219</v>
      </c>
      <c r="B2154">
        <v>24</v>
      </c>
      <c r="G2154">
        <f t="shared" si="200"/>
        <v>24</v>
      </c>
      <c r="H2154">
        <f t="shared" si="205"/>
        <v>24</v>
      </c>
      <c r="I2154">
        <f t="shared" si="201"/>
        <v>24</v>
      </c>
      <c r="J2154">
        <f t="shared" si="202"/>
        <v>24</v>
      </c>
      <c r="K2154" s="16">
        <f t="shared" si="203"/>
        <v>1</v>
      </c>
      <c r="L2154">
        <f t="shared" si="204"/>
        <v>0</v>
      </c>
    </row>
    <row r="2155" spans="1:12" x14ac:dyDescent="0.25">
      <c r="A2155" t="s">
        <v>8219</v>
      </c>
      <c r="B2155">
        <v>38</v>
      </c>
      <c r="G2155">
        <f t="shared" si="200"/>
        <v>38</v>
      </c>
      <c r="H2155">
        <f t="shared" si="205"/>
        <v>38</v>
      </c>
      <c r="I2155">
        <f t="shared" si="201"/>
        <v>38</v>
      </c>
      <c r="J2155">
        <f t="shared" si="202"/>
        <v>38</v>
      </c>
      <c r="K2155" s="16">
        <f t="shared" si="203"/>
        <v>1</v>
      </c>
      <c r="L2155">
        <f t="shared" si="204"/>
        <v>0</v>
      </c>
    </row>
    <row r="2156" spans="1:12" x14ac:dyDescent="0.25">
      <c r="A2156" t="s">
        <v>8219</v>
      </c>
      <c r="B2156">
        <v>26</v>
      </c>
      <c r="G2156">
        <f t="shared" si="200"/>
        <v>26</v>
      </c>
      <c r="H2156">
        <f t="shared" si="205"/>
        <v>26</v>
      </c>
      <c r="I2156">
        <f t="shared" si="201"/>
        <v>26</v>
      </c>
      <c r="J2156">
        <f t="shared" si="202"/>
        <v>26</v>
      </c>
      <c r="K2156" s="16">
        <f t="shared" si="203"/>
        <v>1</v>
      </c>
      <c r="L2156">
        <f t="shared" si="204"/>
        <v>0</v>
      </c>
    </row>
    <row r="2157" spans="1:12" x14ac:dyDescent="0.25">
      <c r="A2157" t="s">
        <v>8219</v>
      </c>
      <c r="B2157">
        <v>19</v>
      </c>
      <c r="G2157">
        <f t="shared" si="200"/>
        <v>19</v>
      </c>
      <c r="H2157">
        <f t="shared" si="205"/>
        <v>19</v>
      </c>
      <c r="I2157">
        <f t="shared" si="201"/>
        <v>19</v>
      </c>
      <c r="J2157">
        <f t="shared" si="202"/>
        <v>19</v>
      </c>
      <c r="K2157" s="16">
        <f t="shared" si="203"/>
        <v>1</v>
      </c>
      <c r="L2157">
        <f t="shared" si="204"/>
        <v>0</v>
      </c>
    </row>
    <row r="2158" spans="1:12" x14ac:dyDescent="0.25">
      <c r="A2158" t="s">
        <v>8219</v>
      </c>
      <c r="B2158">
        <v>11</v>
      </c>
      <c r="G2158">
        <f t="shared" si="200"/>
        <v>11</v>
      </c>
      <c r="H2158">
        <f t="shared" si="205"/>
        <v>11</v>
      </c>
      <c r="I2158">
        <f t="shared" si="201"/>
        <v>11</v>
      </c>
      <c r="J2158">
        <f t="shared" si="202"/>
        <v>11</v>
      </c>
      <c r="K2158" s="16">
        <f t="shared" si="203"/>
        <v>1</v>
      </c>
      <c r="L2158">
        <f t="shared" si="204"/>
        <v>0</v>
      </c>
    </row>
    <row r="2159" spans="1:12" x14ac:dyDescent="0.25">
      <c r="A2159" t="s">
        <v>8219</v>
      </c>
      <c r="B2159">
        <v>27</v>
      </c>
      <c r="G2159">
        <f t="shared" si="200"/>
        <v>27</v>
      </c>
      <c r="H2159">
        <f t="shared" si="205"/>
        <v>27</v>
      </c>
      <c r="I2159">
        <f t="shared" si="201"/>
        <v>27</v>
      </c>
      <c r="J2159">
        <f t="shared" si="202"/>
        <v>27</v>
      </c>
      <c r="K2159" s="16">
        <f t="shared" si="203"/>
        <v>1</v>
      </c>
      <c r="L2159">
        <f t="shared" si="204"/>
        <v>0</v>
      </c>
    </row>
    <row r="2160" spans="1:12" x14ac:dyDescent="0.25">
      <c r="A2160" t="s">
        <v>8219</v>
      </c>
      <c r="B2160">
        <v>34</v>
      </c>
      <c r="G2160">
        <f t="shared" si="200"/>
        <v>34</v>
      </c>
      <c r="H2160">
        <f t="shared" si="205"/>
        <v>34</v>
      </c>
      <c r="I2160">
        <f t="shared" si="201"/>
        <v>34</v>
      </c>
      <c r="J2160">
        <f t="shared" si="202"/>
        <v>34</v>
      </c>
      <c r="K2160" s="16">
        <f t="shared" si="203"/>
        <v>1</v>
      </c>
      <c r="L2160">
        <f t="shared" si="204"/>
        <v>0</v>
      </c>
    </row>
    <row r="2161" spans="1:12" x14ac:dyDescent="0.25">
      <c r="A2161" t="s">
        <v>8219</v>
      </c>
      <c r="B2161">
        <v>20</v>
      </c>
      <c r="G2161">
        <f t="shared" si="200"/>
        <v>20</v>
      </c>
      <c r="H2161">
        <f t="shared" si="205"/>
        <v>20</v>
      </c>
      <c r="I2161">
        <f t="shared" si="201"/>
        <v>20</v>
      </c>
      <c r="J2161">
        <f t="shared" si="202"/>
        <v>20</v>
      </c>
      <c r="K2161" s="16">
        <f t="shared" si="203"/>
        <v>1</v>
      </c>
      <c r="L2161">
        <f t="shared" si="204"/>
        <v>0</v>
      </c>
    </row>
    <row r="2162" spans="1:12" x14ac:dyDescent="0.25">
      <c r="A2162" t="s">
        <v>8219</v>
      </c>
      <c r="B2162">
        <v>37</v>
      </c>
      <c r="G2162">
        <f t="shared" si="200"/>
        <v>37</v>
      </c>
      <c r="H2162">
        <f t="shared" si="205"/>
        <v>37</v>
      </c>
      <c r="I2162">
        <f t="shared" si="201"/>
        <v>37</v>
      </c>
      <c r="J2162">
        <f t="shared" si="202"/>
        <v>37</v>
      </c>
      <c r="K2162" s="16">
        <f t="shared" si="203"/>
        <v>1</v>
      </c>
      <c r="L2162">
        <f t="shared" si="204"/>
        <v>0</v>
      </c>
    </row>
    <row r="2163" spans="1:12" x14ac:dyDescent="0.25">
      <c r="A2163" t="s">
        <v>8219</v>
      </c>
      <c r="B2163">
        <v>20</v>
      </c>
      <c r="G2163">
        <f t="shared" si="200"/>
        <v>20</v>
      </c>
      <c r="H2163">
        <f t="shared" si="205"/>
        <v>20</v>
      </c>
      <c r="I2163">
        <f t="shared" si="201"/>
        <v>20</v>
      </c>
      <c r="J2163">
        <f t="shared" si="202"/>
        <v>20</v>
      </c>
      <c r="K2163" s="16">
        <f t="shared" si="203"/>
        <v>1</v>
      </c>
      <c r="L2163">
        <f t="shared" si="204"/>
        <v>0</v>
      </c>
    </row>
    <row r="2164" spans="1:12" x14ac:dyDescent="0.25">
      <c r="A2164" t="s">
        <v>8219</v>
      </c>
      <c r="B2164">
        <v>10</v>
      </c>
      <c r="G2164">
        <f t="shared" si="200"/>
        <v>10</v>
      </c>
      <c r="H2164">
        <f t="shared" si="205"/>
        <v>10</v>
      </c>
      <c r="I2164">
        <f t="shared" si="201"/>
        <v>10</v>
      </c>
      <c r="J2164">
        <f t="shared" si="202"/>
        <v>10</v>
      </c>
      <c r="K2164" s="16">
        <f t="shared" si="203"/>
        <v>1</v>
      </c>
      <c r="L2164">
        <f t="shared" si="204"/>
        <v>0</v>
      </c>
    </row>
    <row r="2165" spans="1:12" x14ac:dyDescent="0.25">
      <c r="A2165" t="s">
        <v>8219</v>
      </c>
      <c r="B2165">
        <v>26</v>
      </c>
      <c r="G2165">
        <f t="shared" si="200"/>
        <v>26</v>
      </c>
      <c r="H2165">
        <f t="shared" si="205"/>
        <v>26</v>
      </c>
      <c r="I2165">
        <f t="shared" si="201"/>
        <v>26</v>
      </c>
      <c r="J2165">
        <f t="shared" si="202"/>
        <v>26</v>
      </c>
      <c r="K2165" s="16">
        <f t="shared" si="203"/>
        <v>1</v>
      </c>
      <c r="L2165">
        <f t="shared" si="204"/>
        <v>0</v>
      </c>
    </row>
    <row r="2166" spans="1:12" x14ac:dyDescent="0.25">
      <c r="A2166" t="s">
        <v>8219</v>
      </c>
      <c r="B2166">
        <v>20</v>
      </c>
      <c r="G2166">
        <f t="shared" si="200"/>
        <v>20</v>
      </c>
      <c r="H2166">
        <f t="shared" si="205"/>
        <v>20</v>
      </c>
      <c r="I2166">
        <f t="shared" si="201"/>
        <v>20</v>
      </c>
      <c r="J2166">
        <f t="shared" si="202"/>
        <v>20</v>
      </c>
      <c r="K2166" s="16">
        <f t="shared" si="203"/>
        <v>1</v>
      </c>
      <c r="L2166">
        <f t="shared" si="204"/>
        <v>0</v>
      </c>
    </row>
    <row r="2167" spans="1:12" x14ac:dyDescent="0.25">
      <c r="A2167" t="s">
        <v>8219</v>
      </c>
      <c r="B2167">
        <v>46</v>
      </c>
      <c r="G2167">
        <f t="shared" si="200"/>
        <v>46</v>
      </c>
      <c r="H2167">
        <f t="shared" si="205"/>
        <v>46</v>
      </c>
      <c r="I2167">
        <f t="shared" si="201"/>
        <v>46</v>
      </c>
      <c r="J2167">
        <f t="shared" si="202"/>
        <v>46</v>
      </c>
      <c r="K2167" s="16">
        <f t="shared" si="203"/>
        <v>1</v>
      </c>
      <c r="L2167">
        <f t="shared" si="204"/>
        <v>0</v>
      </c>
    </row>
    <row r="2168" spans="1:12" x14ac:dyDescent="0.25">
      <c r="A2168" t="s">
        <v>8219</v>
      </c>
      <c r="B2168">
        <v>76</v>
      </c>
      <c r="G2168">
        <f t="shared" si="200"/>
        <v>76</v>
      </c>
      <c r="H2168">
        <f t="shared" si="205"/>
        <v>76</v>
      </c>
      <c r="I2168">
        <f t="shared" si="201"/>
        <v>76</v>
      </c>
      <c r="J2168">
        <f t="shared" si="202"/>
        <v>76</v>
      </c>
      <c r="K2168" s="16">
        <f t="shared" si="203"/>
        <v>1</v>
      </c>
      <c r="L2168">
        <f t="shared" si="204"/>
        <v>0</v>
      </c>
    </row>
    <row r="2169" spans="1:12" x14ac:dyDescent="0.25">
      <c r="A2169" t="s">
        <v>8219</v>
      </c>
      <c r="B2169">
        <v>41</v>
      </c>
      <c r="G2169">
        <f t="shared" si="200"/>
        <v>41</v>
      </c>
      <c r="H2169">
        <f t="shared" si="205"/>
        <v>41</v>
      </c>
      <c r="I2169">
        <f t="shared" si="201"/>
        <v>41</v>
      </c>
      <c r="J2169">
        <f t="shared" si="202"/>
        <v>41</v>
      </c>
      <c r="K2169" s="16">
        <f t="shared" si="203"/>
        <v>1</v>
      </c>
      <c r="L2169">
        <f t="shared" si="204"/>
        <v>0</v>
      </c>
    </row>
    <row r="2170" spans="1:12" x14ac:dyDescent="0.25">
      <c r="A2170" t="s">
        <v>8219</v>
      </c>
      <c r="B2170">
        <v>7</v>
      </c>
      <c r="G2170">
        <f t="shared" si="200"/>
        <v>7</v>
      </c>
      <c r="H2170">
        <f t="shared" si="205"/>
        <v>7</v>
      </c>
      <c r="I2170">
        <f t="shared" si="201"/>
        <v>7</v>
      </c>
      <c r="J2170">
        <f t="shared" si="202"/>
        <v>7</v>
      </c>
      <c r="K2170" s="16">
        <f t="shared" si="203"/>
        <v>1</v>
      </c>
      <c r="L2170">
        <f t="shared" si="204"/>
        <v>0</v>
      </c>
    </row>
    <row r="2171" spans="1:12" x14ac:dyDescent="0.25">
      <c r="A2171" t="s">
        <v>8219</v>
      </c>
      <c r="B2171">
        <v>49</v>
      </c>
      <c r="G2171">
        <f t="shared" si="200"/>
        <v>49</v>
      </c>
      <c r="H2171">
        <f t="shared" si="205"/>
        <v>49</v>
      </c>
      <c r="I2171">
        <f t="shared" si="201"/>
        <v>49</v>
      </c>
      <c r="J2171">
        <f t="shared" si="202"/>
        <v>49</v>
      </c>
      <c r="K2171" s="16">
        <f t="shared" si="203"/>
        <v>1</v>
      </c>
      <c r="L2171">
        <f t="shared" si="204"/>
        <v>0</v>
      </c>
    </row>
    <row r="2172" spans="1:12" x14ac:dyDescent="0.25">
      <c r="A2172" t="s">
        <v>8219</v>
      </c>
      <c r="B2172">
        <v>26</v>
      </c>
      <c r="G2172">
        <f t="shared" si="200"/>
        <v>26</v>
      </c>
      <c r="H2172">
        <f t="shared" si="205"/>
        <v>26</v>
      </c>
      <c r="I2172">
        <f t="shared" si="201"/>
        <v>26</v>
      </c>
      <c r="J2172">
        <f t="shared" si="202"/>
        <v>26</v>
      </c>
      <c r="K2172" s="16">
        <f t="shared" si="203"/>
        <v>1</v>
      </c>
      <c r="L2172">
        <f t="shared" si="204"/>
        <v>0</v>
      </c>
    </row>
    <row r="2173" spans="1:12" x14ac:dyDescent="0.25">
      <c r="A2173" t="s">
        <v>8219</v>
      </c>
      <c r="B2173">
        <v>65</v>
      </c>
      <c r="G2173">
        <f t="shared" si="200"/>
        <v>65</v>
      </c>
      <c r="H2173">
        <f t="shared" si="205"/>
        <v>65</v>
      </c>
      <c r="I2173">
        <f t="shared" si="201"/>
        <v>65</v>
      </c>
      <c r="J2173">
        <f t="shared" si="202"/>
        <v>65</v>
      </c>
      <c r="K2173" s="16">
        <f t="shared" si="203"/>
        <v>1</v>
      </c>
      <c r="L2173">
        <f t="shared" si="204"/>
        <v>0</v>
      </c>
    </row>
    <row r="2174" spans="1:12" x14ac:dyDescent="0.25">
      <c r="A2174" t="s">
        <v>8219</v>
      </c>
      <c r="B2174">
        <v>28</v>
      </c>
      <c r="G2174">
        <f t="shared" si="200"/>
        <v>28</v>
      </c>
      <c r="H2174">
        <f t="shared" si="205"/>
        <v>28</v>
      </c>
      <c r="I2174">
        <f t="shared" si="201"/>
        <v>28</v>
      </c>
      <c r="J2174">
        <f t="shared" si="202"/>
        <v>28</v>
      </c>
      <c r="K2174" s="16">
        <f t="shared" si="203"/>
        <v>1</v>
      </c>
      <c r="L2174">
        <f t="shared" si="204"/>
        <v>0</v>
      </c>
    </row>
    <row r="2175" spans="1:12" x14ac:dyDescent="0.25">
      <c r="A2175" t="s">
        <v>8219</v>
      </c>
      <c r="B2175">
        <v>8</v>
      </c>
      <c r="G2175">
        <f t="shared" si="200"/>
        <v>8</v>
      </c>
      <c r="H2175">
        <f t="shared" si="205"/>
        <v>8</v>
      </c>
      <c r="I2175">
        <f t="shared" si="201"/>
        <v>8</v>
      </c>
      <c r="J2175">
        <f t="shared" si="202"/>
        <v>8</v>
      </c>
      <c r="K2175" s="16">
        <f t="shared" si="203"/>
        <v>1</v>
      </c>
      <c r="L2175">
        <f t="shared" si="204"/>
        <v>0</v>
      </c>
    </row>
    <row r="2176" spans="1:12" x14ac:dyDescent="0.25">
      <c r="A2176" t="s">
        <v>8219</v>
      </c>
      <c r="B2176">
        <v>3</v>
      </c>
      <c r="G2176">
        <f t="shared" si="200"/>
        <v>3</v>
      </c>
      <c r="H2176">
        <f t="shared" si="205"/>
        <v>3</v>
      </c>
      <c r="I2176">
        <f t="shared" si="201"/>
        <v>3</v>
      </c>
      <c r="J2176">
        <f t="shared" si="202"/>
        <v>3</v>
      </c>
      <c r="K2176" s="16">
        <f t="shared" si="203"/>
        <v>1</v>
      </c>
      <c r="L2176">
        <f t="shared" si="204"/>
        <v>0</v>
      </c>
    </row>
    <row r="2177" spans="1:12" x14ac:dyDescent="0.25">
      <c r="A2177" t="s">
        <v>8219</v>
      </c>
      <c r="B2177">
        <v>9</v>
      </c>
      <c r="G2177">
        <f t="shared" si="200"/>
        <v>9</v>
      </c>
      <c r="H2177">
        <f t="shared" si="205"/>
        <v>9</v>
      </c>
      <c r="I2177">
        <f t="shared" si="201"/>
        <v>9</v>
      </c>
      <c r="J2177">
        <f t="shared" si="202"/>
        <v>9</v>
      </c>
      <c r="K2177" s="16">
        <f t="shared" si="203"/>
        <v>1</v>
      </c>
      <c r="L2177">
        <f t="shared" si="204"/>
        <v>0</v>
      </c>
    </row>
    <row r="2178" spans="1:12" x14ac:dyDescent="0.25">
      <c r="A2178" t="s">
        <v>8219</v>
      </c>
      <c r="B2178">
        <v>9</v>
      </c>
      <c r="G2178">
        <f t="shared" si="200"/>
        <v>9</v>
      </c>
      <c r="H2178">
        <f t="shared" si="205"/>
        <v>9</v>
      </c>
      <c r="I2178">
        <f t="shared" si="201"/>
        <v>9</v>
      </c>
      <c r="J2178">
        <f t="shared" si="202"/>
        <v>9</v>
      </c>
      <c r="K2178" s="16">
        <f t="shared" si="203"/>
        <v>1</v>
      </c>
      <c r="L2178">
        <f t="shared" si="204"/>
        <v>0</v>
      </c>
    </row>
    <row r="2179" spans="1:12" x14ac:dyDescent="0.25">
      <c r="A2179" t="s">
        <v>8219</v>
      </c>
      <c r="B2179">
        <v>20</v>
      </c>
      <c r="G2179">
        <f t="shared" ref="G2179:G2186" si="206">AVERAGE(B2179,E2179)</f>
        <v>20</v>
      </c>
      <c r="H2179">
        <f t="shared" si="205"/>
        <v>20</v>
      </c>
      <c r="I2179">
        <f t="shared" ref="I2179:I2186" si="207">MIN(B2179,E2179)</f>
        <v>20</v>
      </c>
      <c r="J2179">
        <f t="shared" ref="J2179:J2186" si="208">MAX(B2179,E2179)</f>
        <v>20</v>
      </c>
      <c r="K2179" s="16">
        <f t="shared" ref="K2179:K2186" si="209">(B2179-E2179)/(B2179+E2179)</f>
        <v>1</v>
      </c>
      <c r="L2179">
        <f t="shared" ref="L2179:L2186" si="210">_xlfn.STDEV.P(B2179,E2179)</f>
        <v>0</v>
      </c>
    </row>
    <row r="2180" spans="1:12" x14ac:dyDescent="0.25">
      <c r="A2180" t="s">
        <v>8219</v>
      </c>
      <c r="B2180">
        <v>57</v>
      </c>
      <c r="G2180">
        <f t="shared" si="206"/>
        <v>57</v>
      </c>
      <c r="H2180">
        <f t="shared" si="205"/>
        <v>57</v>
      </c>
      <c r="I2180">
        <f t="shared" si="207"/>
        <v>57</v>
      </c>
      <c r="J2180">
        <f t="shared" si="208"/>
        <v>57</v>
      </c>
      <c r="K2180" s="16">
        <f t="shared" si="209"/>
        <v>1</v>
      </c>
      <c r="L2180">
        <f t="shared" si="210"/>
        <v>0</v>
      </c>
    </row>
    <row r="2181" spans="1:12" x14ac:dyDescent="0.25">
      <c r="A2181" t="s">
        <v>8219</v>
      </c>
      <c r="B2181">
        <v>8</v>
      </c>
      <c r="G2181">
        <f t="shared" si="206"/>
        <v>8</v>
      </c>
      <c r="H2181">
        <f t="shared" si="205"/>
        <v>8</v>
      </c>
      <c r="I2181">
        <f t="shared" si="207"/>
        <v>8</v>
      </c>
      <c r="J2181">
        <f t="shared" si="208"/>
        <v>8</v>
      </c>
      <c r="K2181" s="16">
        <f t="shared" si="209"/>
        <v>1</v>
      </c>
      <c r="L2181">
        <f t="shared" si="210"/>
        <v>0</v>
      </c>
    </row>
    <row r="2182" spans="1:12" x14ac:dyDescent="0.25">
      <c r="A2182" t="s">
        <v>8219</v>
      </c>
      <c r="B2182">
        <v>14</v>
      </c>
      <c r="G2182">
        <f t="shared" si="206"/>
        <v>14</v>
      </c>
      <c r="H2182">
        <f t="shared" si="205"/>
        <v>14</v>
      </c>
      <c r="I2182">
        <f t="shared" si="207"/>
        <v>14</v>
      </c>
      <c r="J2182">
        <f t="shared" si="208"/>
        <v>14</v>
      </c>
      <c r="K2182" s="16">
        <f t="shared" si="209"/>
        <v>1</v>
      </c>
      <c r="L2182">
        <f t="shared" si="210"/>
        <v>0</v>
      </c>
    </row>
    <row r="2183" spans="1:12" x14ac:dyDescent="0.25">
      <c r="A2183" t="s">
        <v>8219</v>
      </c>
      <c r="B2183">
        <v>17</v>
      </c>
      <c r="G2183">
        <f t="shared" si="206"/>
        <v>17</v>
      </c>
      <c r="H2183">
        <f t="shared" si="205"/>
        <v>17</v>
      </c>
      <c r="I2183">
        <f t="shared" si="207"/>
        <v>17</v>
      </c>
      <c r="J2183">
        <f t="shared" si="208"/>
        <v>17</v>
      </c>
      <c r="K2183" s="16">
        <f t="shared" si="209"/>
        <v>1</v>
      </c>
      <c r="L2183">
        <f t="shared" si="210"/>
        <v>0</v>
      </c>
    </row>
    <row r="2184" spans="1:12" x14ac:dyDescent="0.25">
      <c r="A2184" t="s">
        <v>8219</v>
      </c>
      <c r="B2184">
        <v>100</v>
      </c>
      <c r="G2184">
        <f t="shared" si="206"/>
        <v>100</v>
      </c>
      <c r="H2184">
        <f t="shared" si="205"/>
        <v>100</v>
      </c>
      <c r="I2184">
        <f t="shared" si="207"/>
        <v>100</v>
      </c>
      <c r="J2184">
        <f t="shared" si="208"/>
        <v>100</v>
      </c>
      <c r="K2184" s="16">
        <f t="shared" si="209"/>
        <v>1</v>
      </c>
      <c r="L2184">
        <f t="shared" si="210"/>
        <v>0</v>
      </c>
    </row>
    <row r="2185" spans="1:12" x14ac:dyDescent="0.25">
      <c r="A2185" t="s">
        <v>8219</v>
      </c>
      <c r="B2185">
        <v>32</v>
      </c>
      <c r="G2185">
        <f t="shared" si="206"/>
        <v>32</v>
      </c>
      <c r="H2185">
        <f t="shared" si="205"/>
        <v>32</v>
      </c>
      <c r="I2185">
        <f t="shared" si="207"/>
        <v>32</v>
      </c>
      <c r="J2185">
        <f t="shared" si="208"/>
        <v>32</v>
      </c>
      <c r="K2185" s="16">
        <f t="shared" si="209"/>
        <v>1</v>
      </c>
      <c r="L2185">
        <f t="shared" si="210"/>
        <v>0</v>
      </c>
    </row>
    <row r="2186" spans="1:12" x14ac:dyDescent="0.25">
      <c r="A2186" t="s">
        <v>8219</v>
      </c>
      <c r="B2186">
        <v>3</v>
      </c>
      <c r="G2186">
        <f t="shared" si="206"/>
        <v>3</v>
      </c>
      <c r="H2186">
        <f t="shared" si="205"/>
        <v>3</v>
      </c>
      <c r="I2186">
        <f t="shared" si="207"/>
        <v>3</v>
      </c>
      <c r="J2186">
        <f t="shared" si="208"/>
        <v>3</v>
      </c>
      <c r="K2186" s="16">
        <f t="shared" si="209"/>
        <v>1</v>
      </c>
      <c r="L2186">
        <f t="shared" si="210"/>
        <v>0</v>
      </c>
    </row>
  </sheetData>
  <conditionalFormatting sqref="A2:A2186">
    <cfRule type="containsText" dxfId="1" priority="2" operator="containsText" text="successful">
      <formula>NOT(ISERROR(SEARCH("successful",A2)))</formula>
    </cfRule>
  </conditionalFormatting>
  <conditionalFormatting sqref="D2:D1531">
    <cfRule type="containsText" dxfId="0" priority="1" operator="containsText" text="failed">
      <formula>NOT(ISERROR(SEARCH("failed",D2)))</formula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5692EB-F9AB-44BD-A09C-C07BCD3BF4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bellis</cp:lastModifiedBy>
  <dcterms:created xsi:type="dcterms:W3CDTF">2017-04-20T15:17:24Z</dcterms:created>
  <dcterms:modified xsi:type="dcterms:W3CDTF">2020-09-14T23:25:20Z</dcterms:modified>
</cp:coreProperties>
</file>