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/>
  </bookViews>
  <sheets>
    <sheet name="Exercise 16.1" sheetId="6" r:id="rId1"/>
  </sheets>
  <calcPr calcId="125725"/>
</workbook>
</file>

<file path=xl/calcChain.xml><?xml version="1.0" encoding="utf-8"?>
<calcChain xmlns="http://schemas.openxmlformats.org/spreadsheetml/2006/main">
  <c r="W49" i="6"/>
  <c r="V49"/>
  <c r="R49"/>
  <c r="Q49"/>
  <c r="P49"/>
  <c r="W48"/>
  <c r="V48"/>
  <c r="R48"/>
  <c r="Q48"/>
  <c r="P48"/>
  <c r="W47"/>
  <c r="V47"/>
  <c r="R47"/>
  <c r="Q47"/>
  <c r="P47"/>
  <c r="W46"/>
  <c r="V46"/>
  <c r="R46"/>
  <c r="Q46"/>
  <c r="P46"/>
  <c r="W45"/>
  <c r="V45"/>
  <c r="R45"/>
  <c r="Q45"/>
  <c r="P45"/>
  <c r="W44"/>
  <c r="V44"/>
  <c r="R44"/>
  <c r="Q44"/>
  <c r="P44"/>
  <c r="W43"/>
  <c r="V43"/>
  <c r="R43"/>
  <c r="Q43"/>
  <c r="P43"/>
  <c r="W42"/>
  <c r="V42"/>
  <c r="R42"/>
  <c r="Q42"/>
  <c r="P42"/>
  <c r="W41"/>
  <c r="V41"/>
  <c r="R41"/>
  <c r="Q41"/>
  <c r="P41"/>
  <c r="W40"/>
  <c r="V40"/>
  <c r="R40"/>
  <c r="Q40"/>
  <c r="P40"/>
  <c r="W39"/>
  <c r="V39"/>
  <c r="R39"/>
  <c r="Q39"/>
  <c r="P39"/>
  <c r="W38"/>
  <c r="V38"/>
  <c r="R38"/>
  <c r="Q38"/>
  <c r="P38"/>
  <c r="W37"/>
  <c r="V37"/>
  <c r="R37"/>
  <c r="Q37"/>
  <c r="P37"/>
  <c r="W36"/>
  <c r="V36"/>
  <c r="R36"/>
  <c r="Q36"/>
  <c r="P36"/>
  <c r="W35"/>
  <c r="V35"/>
  <c r="R35"/>
  <c r="Q35"/>
  <c r="P35"/>
  <c r="W34"/>
  <c r="V34"/>
  <c r="R34"/>
  <c r="Q34"/>
  <c r="P34"/>
  <c r="W33"/>
  <c r="V33"/>
  <c r="R33"/>
  <c r="Q33"/>
  <c r="P33"/>
  <c r="W32"/>
  <c r="V32"/>
  <c r="R32"/>
  <c r="Q32"/>
  <c r="P32"/>
  <c r="W31"/>
  <c r="V31"/>
  <c r="R31"/>
  <c r="Q31"/>
  <c r="P31"/>
  <c r="W30"/>
  <c r="V30"/>
  <c r="R30"/>
  <c r="Q30"/>
  <c r="P30"/>
  <c r="W29"/>
  <c r="V29"/>
  <c r="R29"/>
  <c r="Q29"/>
  <c r="P29"/>
  <c r="W28"/>
  <c r="V28"/>
  <c r="R28"/>
  <c r="Q28"/>
  <c r="P28"/>
  <c r="W27"/>
  <c r="V27"/>
  <c r="R27"/>
  <c r="Q27"/>
  <c r="P27"/>
  <c r="W26"/>
  <c r="V26"/>
  <c r="R26"/>
  <c r="Q26"/>
  <c r="P26"/>
  <c r="W25"/>
  <c r="V25"/>
  <c r="R25"/>
  <c r="Q25"/>
  <c r="P25"/>
  <c r="W24"/>
  <c r="V24"/>
  <c r="R24"/>
  <c r="Q24"/>
  <c r="P24"/>
  <c r="W23"/>
  <c r="V23"/>
  <c r="R23"/>
  <c r="Q23"/>
  <c r="P23"/>
  <c r="W22"/>
  <c r="V22"/>
  <c r="R22"/>
  <c r="Q22"/>
  <c r="P22"/>
  <c r="W21"/>
  <c r="V21"/>
  <c r="R21"/>
  <c r="Q21"/>
  <c r="P21"/>
  <c r="W20"/>
  <c r="V20"/>
  <c r="R20"/>
  <c r="Q20"/>
  <c r="P20"/>
  <c r="W19"/>
  <c r="V19"/>
  <c r="R19"/>
  <c r="Q19"/>
  <c r="P19"/>
  <c r="W18"/>
  <c r="V18"/>
  <c r="R18"/>
  <c r="Q18"/>
  <c r="P18"/>
  <c r="W17"/>
  <c r="V17"/>
  <c r="R17"/>
  <c r="Q17"/>
  <c r="P17"/>
  <c r="W16"/>
  <c r="V16"/>
  <c r="R16"/>
  <c r="Q16"/>
  <c r="P16"/>
  <c r="W15"/>
  <c r="V15"/>
  <c r="R15"/>
  <c r="Q15"/>
  <c r="P15"/>
  <c r="W14"/>
  <c r="V14"/>
  <c r="R14"/>
  <c r="Q14"/>
  <c r="P14"/>
  <c r="W13"/>
  <c r="V13"/>
  <c r="R13"/>
  <c r="Q13"/>
  <c r="P13"/>
  <c r="W12"/>
  <c r="V12"/>
  <c r="R12"/>
  <c r="Q12"/>
  <c r="P12"/>
  <c r="W11"/>
  <c r="V11"/>
  <c r="R11"/>
  <c r="Q11"/>
  <c r="P11"/>
  <c r="W10"/>
  <c r="V10"/>
  <c r="R10"/>
  <c r="Q10"/>
  <c r="P10"/>
  <c r="W9"/>
  <c r="V9"/>
  <c r="R9"/>
  <c r="Q9"/>
  <c r="P9"/>
  <c r="W8"/>
  <c r="V8"/>
  <c r="R8"/>
  <c r="Q8"/>
  <c r="P8"/>
  <c r="W7"/>
  <c r="V7"/>
  <c r="R7"/>
  <c r="Q7"/>
  <c r="P7"/>
  <c r="W6"/>
  <c r="V6"/>
  <c r="R6"/>
  <c r="Q6"/>
  <c r="P6"/>
  <c r="W5"/>
  <c r="V5"/>
  <c r="R5"/>
  <c r="Q5"/>
  <c r="P5"/>
  <c r="W4"/>
  <c r="V4"/>
  <c r="R4"/>
  <c r="Q4"/>
  <c r="P4"/>
  <c r="W3"/>
  <c r="V3"/>
  <c r="R3"/>
  <c r="Q3"/>
  <c r="P3"/>
  <c r="W2"/>
  <c r="V2"/>
  <c r="R2"/>
  <c r="Q2"/>
  <c r="P2"/>
</calcChain>
</file>

<file path=xl/sharedStrings.xml><?xml version="1.0" encoding="utf-8"?>
<sst xmlns="http://schemas.openxmlformats.org/spreadsheetml/2006/main" count="298" uniqueCount="63">
  <si>
    <t>Date</t>
  </si>
  <si>
    <t>Venue</t>
  </si>
  <si>
    <t>Type</t>
  </si>
  <si>
    <t>Sup</t>
  </si>
  <si>
    <t>SG</t>
  </si>
  <si>
    <t>IG</t>
  </si>
  <si>
    <t>Inf</t>
  </si>
  <si>
    <t>Rec_diff</t>
  </si>
  <si>
    <t>Srank</t>
  </si>
  <si>
    <t>Irank</t>
  </si>
  <si>
    <t>Srpts</t>
  </si>
  <si>
    <t>Irpts</t>
  </si>
  <si>
    <t>Sdist</t>
  </si>
  <si>
    <t>Idist</t>
  </si>
  <si>
    <t>Outcome</t>
  </si>
  <si>
    <t>Rdiff</t>
  </si>
  <si>
    <t>RPDiff</t>
  </si>
  <si>
    <t>DistDiff</t>
  </si>
  <si>
    <t>RSA</t>
  </si>
  <si>
    <t>Group</t>
  </si>
  <si>
    <t>Mexico</t>
  </si>
  <si>
    <t>France</t>
  </si>
  <si>
    <t>Uruguay</t>
  </si>
  <si>
    <t>Argentina</t>
  </si>
  <si>
    <t>Nigeria</t>
  </si>
  <si>
    <t>Greece</t>
  </si>
  <si>
    <t>S.Korea</t>
  </si>
  <si>
    <t>England</t>
  </si>
  <si>
    <t>USA</t>
  </si>
  <si>
    <t>Algeria</t>
  </si>
  <si>
    <t>Slovenia</t>
  </si>
  <si>
    <t>Germany</t>
  </si>
  <si>
    <t>Australia</t>
  </si>
  <si>
    <t>Serbia</t>
  </si>
  <si>
    <t>Ghana</t>
  </si>
  <si>
    <t>Holland</t>
  </si>
  <si>
    <t>Denmark</t>
  </si>
  <si>
    <t>Cameroon</t>
  </si>
  <si>
    <t>Japan</t>
  </si>
  <si>
    <t>Italy</t>
  </si>
  <si>
    <t>Paraguay</t>
  </si>
  <si>
    <t>Slovakia</t>
  </si>
  <si>
    <t>NZ</t>
  </si>
  <si>
    <t>Portugal</t>
  </si>
  <si>
    <t>Ivory Coast</t>
  </si>
  <si>
    <t>Brazil</t>
  </si>
  <si>
    <t>N.Korea</t>
  </si>
  <si>
    <t>Chile</t>
  </si>
  <si>
    <t>Honduras</t>
  </si>
  <si>
    <t>Spain</t>
  </si>
  <si>
    <t>Switzerland</t>
  </si>
  <si>
    <t>W</t>
  </si>
  <si>
    <t>L</t>
  </si>
  <si>
    <t>zRP</t>
  </si>
  <si>
    <t>zDist</t>
  </si>
  <si>
    <t>zRec</t>
  </si>
  <si>
    <t>f1</t>
  </si>
  <si>
    <t>f2</t>
  </si>
  <si>
    <t>Uruguay v Mexico draw was closer to being Mexico win than Uruguay win</t>
  </si>
  <si>
    <t>D but close to Mexico win than Uruguay win</t>
  </si>
  <si>
    <t>Argentina loss Greece closest to being a different result</t>
  </si>
  <si>
    <t xml:space="preserve">L  </t>
  </si>
  <si>
    <t>D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</si>
</sst>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9"/>
  <sheetViews>
    <sheetView tabSelected="1" workbookViewId="0">
      <selection activeCell="D1" sqref="D1:G1"/>
    </sheetView>
  </sheetViews>
  <sheetFormatPr defaultRowHeight="15"/>
  <cols>
    <col min="1" max="1" width="12.85546875" customWidth="1"/>
  </cols>
  <sheetData>
    <row r="1" spans="1:2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14</v>
      </c>
    </row>
    <row r="2" spans="1:27">
      <c r="A2" s="3">
        <v>39975</v>
      </c>
      <c r="B2" t="s">
        <v>18</v>
      </c>
      <c r="C2" t="s">
        <v>19</v>
      </c>
      <c r="D2" t="s">
        <v>20</v>
      </c>
      <c r="G2" t="s">
        <v>18</v>
      </c>
      <c r="H2">
        <v>0</v>
      </c>
      <c r="I2">
        <v>17</v>
      </c>
      <c r="J2">
        <v>83</v>
      </c>
      <c r="K2">
        <v>895</v>
      </c>
      <c r="L2">
        <v>392</v>
      </c>
      <c r="M2">
        <v>14588</v>
      </c>
      <c r="N2">
        <v>0</v>
      </c>
      <c r="P2">
        <f>J2-I2</f>
        <v>66</v>
      </c>
      <c r="Q2">
        <f>K2-L2</f>
        <v>503</v>
      </c>
      <c r="R2">
        <f>M2-N2</f>
        <v>14588</v>
      </c>
      <c r="S2" s="2">
        <v>0.97508741179212155</v>
      </c>
      <c r="T2" s="2">
        <v>3</v>
      </c>
      <c r="U2" s="2"/>
      <c r="V2" s="2">
        <f>1.064*S2-0.096*T2</f>
        <v>0.74949300614681724</v>
      </c>
      <c r="W2" s="2">
        <f>-0.029*S2+1.003*T2</f>
        <v>2.9807224650580277</v>
      </c>
      <c r="X2" t="s">
        <v>51</v>
      </c>
      <c r="Y2" t="s">
        <v>20</v>
      </c>
      <c r="Z2">
        <v>4</v>
      </c>
      <c r="AA2" t="s">
        <v>58</v>
      </c>
    </row>
    <row r="3" spans="1:27">
      <c r="A3" s="3">
        <v>39975</v>
      </c>
      <c r="B3" t="s">
        <v>18</v>
      </c>
      <c r="C3" t="s">
        <v>19</v>
      </c>
      <c r="D3" t="s">
        <v>21</v>
      </c>
      <c r="G3" t="s">
        <v>22</v>
      </c>
      <c r="H3">
        <v>0</v>
      </c>
      <c r="I3">
        <v>9</v>
      </c>
      <c r="J3">
        <v>16</v>
      </c>
      <c r="K3">
        <v>1044</v>
      </c>
      <c r="L3">
        <v>899</v>
      </c>
      <c r="M3">
        <v>8659</v>
      </c>
      <c r="N3">
        <v>7919</v>
      </c>
      <c r="P3">
        <f t="shared" ref="P3:P49" si="0">J3-I3</f>
        <v>7</v>
      </c>
      <c r="Q3">
        <f t="shared" ref="Q3:Q49" si="1">K3-L3</f>
        <v>145</v>
      </c>
      <c r="R3">
        <f t="shared" ref="R3:R49" si="2">M3-N3</f>
        <v>740</v>
      </c>
      <c r="S3" s="2">
        <v>-0.58945579784977831</v>
      </c>
      <c r="T3" s="2">
        <v>0.37566096409949568</v>
      </c>
      <c r="U3" s="2"/>
      <c r="V3" s="2">
        <f t="shared" ref="V3:V49" si="3">1.064*S3-0.096*T3</f>
        <v>-0.66324442146571572</v>
      </c>
      <c r="W3" s="2">
        <f t="shared" ref="W3:W49" si="4">-0.029*S3+1.003*T3</f>
        <v>0.39388216512943769</v>
      </c>
      <c r="X3" t="s">
        <v>51</v>
      </c>
      <c r="Y3" t="s">
        <v>18</v>
      </c>
      <c r="Z3">
        <v>0</v>
      </c>
    </row>
    <row r="4" spans="1:27">
      <c r="A4" s="3">
        <v>39980</v>
      </c>
      <c r="B4" t="s">
        <v>18</v>
      </c>
      <c r="C4" t="s">
        <v>19</v>
      </c>
      <c r="D4" t="s">
        <v>22</v>
      </c>
      <c r="G4" t="s">
        <v>18</v>
      </c>
      <c r="H4">
        <v>0</v>
      </c>
      <c r="I4">
        <v>16</v>
      </c>
      <c r="J4">
        <v>83</v>
      </c>
      <c r="K4">
        <v>899</v>
      </c>
      <c r="L4">
        <v>392</v>
      </c>
      <c r="M4">
        <v>7919</v>
      </c>
      <c r="N4">
        <v>0</v>
      </c>
      <c r="P4">
        <f t="shared" si="0"/>
        <v>67</v>
      </c>
      <c r="Q4">
        <f t="shared" si="1"/>
        <v>507</v>
      </c>
      <c r="R4">
        <f t="shared" si="2"/>
        <v>7919</v>
      </c>
      <c r="S4" s="2">
        <v>1.0397999269702385</v>
      </c>
      <c r="T4" s="2">
        <v>2.4051223197555225</v>
      </c>
      <c r="U4" s="2"/>
      <c r="V4" s="2">
        <f t="shared" si="3"/>
        <v>0.8754553795998038</v>
      </c>
      <c r="W4" s="2">
        <f t="shared" si="4"/>
        <v>2.3821834888326521</v>
      </c>
      <c r="X4" t="s">
        <v>51</v>
      </c>
      <c r="Y4" t="s">
        <v>21</v>
      </c>
      <c r="Z4">
        <v>9</v>
      </c>
    </row>
    <row r="5" spans="1:27">
      <c r="A5" s="3">
        <v>39981</v>
      </c>
      <c r="B5" t="s">
        <v>18</v>
      </c>
      <c r="C5" t="s">
        <v>19</v>
      </c>
      <c r="D5" t="s">
        <v>21</v>
      </c>
      <c r="G5" t="s">
        <v>20</v>
      </c>
      <c r="H5">
        <v>0</v>
      </c>
      <c r="I5">
        <v>9</v>
      </c>
      <c r="J5">
        <v>17</v>
      </c>
      <c r="K5">
        <v>1044</v>
      </c>
      <c r="L5">
        <v>895</v>
      </c>
      <c r="M5">
        <v>8659</v>
      </c>
      <c r="N5">
        <v>14588</v>
      </c>
      <c r="P5">
        <f t="shared" si="0"/>
        <v>8</v>
      </c>
      <c r="Q5">
        <f t="shared" si="1"/>
        <v>149</v>
      </c>
      <c r="R5">
        <f t="shared" si="2"/>
        <v>-5929</v>
      </c>
      <c r="S5" s="2">
        <v>-0.55574676145503621</v>
      </c>
      <c r="T5" s="2">
        <v>-2.2168393957012777</v>
      </c>
      <c r="U5" s="2"/>
      <c r="V5" s="2">
        <f t="shared" si="3"/>
        <v>-0.37849797220083592</v>
      </c>
      <c r="W5" s="2">
        <f t="shared" si="4"/>
        <v>-2.2073732578061853</v>
      </c>
      <c r="X5" t="s">
        <v>51</v>
      </c>
      <c r="Y5" t="s">
        <v>22</v>
      </c>
      <c r="Z5">
        <v>4</v>
      </c>
    </row>
    <row r="6" spans="1:27">
      <c r="A6" s="3">
        <v>39986</v>
      </c>
      <c r="B6" t="s">
        <v>18</v>
      </c>
      <c r="C6" t="s">
        <v>19</v>
      </c>
      <c r="D6" t="s">
        <v>22</v>
      </c>
      <c r="G6" t="s">
        <v>20</v>
      </c>
      <c r="H6">
        <v>1</v>
      </c>
      <c r="I6">
        <v>16</v>
      </c>
      <c r="J6">
        <v>17</v>
      </c>
      <c r="K6">
        <v>899</v>
      </c>
      <c r="L6">
        <v>895</v>
      </c>
      <c r="M6">
        <v>7919</v>
      </c>
      <c r="N6">
        <v>14588</v>
      </c>
      <c r="P6">
        <f t="shared" si="0"/>
        <v>1</v>
      </c>
      <c r="Q6">
        <f t="shared" si="1"/>
        <v>4</v>
      </c>
      <c r="R6">
        <f t="shared" si="2"/>
        <v>-6669</v>
      </c>
      <c r="S6" s="2">
        <v>-2.719607343787283</v>
      </c>
      <c r="T6" s="2">
        <v>-2.3203413006514428</v>
      </c>
      <c r="U6" s="2"/>
      <c r="V6" s="2">
        <f t="shared" si="3"/>
        <v>-2.6709094489271306</v>
      </c>
      <c r="W6" s="2">
        <f t="shared" si="4"/>
        <v>-2.2484337115835658</v>
      </c>
      <c r="X6" t="s">
        <v>59</v>
      </c>
    </row>
    <row r="7" spans="1:27">
      <c r="A7" s="3">
        <v>39986</v>
      </c>
      <c r="B7" t="s">
        <v>18</v>
      </c>
      <c r="C7" t="s">
        <v>19</v>
      </c>
      <c r="D7" t="s">
        <v>21</v>
      </c>
      <c r="G7" t="s">
        <v>18</v>
      </c>
      <c r="H7">
        <v>-1</v>
      </c>
      <c r="I7">
        <v>9</v>
      </c>
      <c r="J7">
        <v>83</v>
      </c>
      <c r="K7">
        <v>1044</v>
      </c>
      <c r="L7">
        <v>392</v>
      </c>
      <c r="M7">
        <v>8659</v>
      </c>
      <c r="N7">
        <v>0</v>
      </c>
      <c r="P7">
        <f t="shared" si="0"/>
        <v>74</v>
      </c>
      <c r="Q7">
        <f t="shared" si="1"/>
        <v>652</v>
      </c>
      <c r="R7">
        <f t="shared" si="2"/>
        <v>8659</v>
      </c>
      <c r="S7" s="2">
        <v>1.5255985062091886</v>
      </c>
      <c r="T7" s="2">
        <v>3</v>
      </c>
      <c r="U7" s="2"/>
      <c r="V7" s="2">
        <f t="shared" si="3"/>
        <v>1.3352368106065766</v>
      </c>
      <c r="W7" s="2">
        <f t="shared" si="4"/>
        <v>2.964757643319933</v>
      </c>
      <c r="X7" t="s">
        <v>51</v>
      </c>
    </row>
    <row r="8" spans="1:27">
      <c r="A8" s="3">
        <v>39976</v>
      </c>
      <c r="B8" t="s">
        <v>18</v>
      </c>
      <c r="C8" t="s">
        <v>19</v>
      </c>
      <c r="D8" t="s">
        <v>23</v>
      </c>
      <c r="G8" t="s">
        <v>24</v>
      </c>
      <c r="H8">
        <v>0</v>
      </c>
      <c r="I8">
        <v>7</v>
      </c>
      <c r="J8">
        <v>21</v>
      </c>
      <c r="K8">
        <v>1076</v>
      </c>
      <c r="L8">
        <v>883</v>
      </c>
      <c r="M8">
        <v>8140</v>
      </c>
      <c r="N8">
        <v>4490</v>
      </c>
      <c r="P8">
        <f t="shared" si="0"/>
        <v>14</v>
      </c>
      <c r="Q8">
        <f t="shared" si="1"/>
        <v>193</v>
      </c>
      <c r="R8">
        <f t="shared" si="2"/>
        <v>3650</v>
      </c>
      <c r="S8" s="2">
        <v>-0.36161844668460758</v>
      </c>
      <c r="T8" s="2">
        <v>1.2354618492105087</v>
      </c>
      <c r="U8" s="2"/>
      <c r="V8" s="2">
        <f t="shared" si="3"/>
        <v>-0.50336636479663133</v>
      </c>
      <c r="W8" s="2">
        <f t="shared" si="4"/>
        <v>1.2496551697119938</v>
      </c>
      <c r="X8" t="s">
        <v>51</v>
      </c>
      <c r="Y8" t="s">
        <v>23</v>
      </c>
      <c r="Z8">
        <v>6</v>
      </c>
      <c r="AA8" t="s">
        <v>60</v>
      </c>
    </row>
    <row r="9" spans="1:27">
      <c r="A9" s="3">
        <v>39976</v>
      </c>
      <c r="B9" t="s">
        <v>18</v>
      </c>
      <c r="C9" t="s">
        <v>19</v>
      </c>
      <c r="D9" t="s">
        <v>25</v>
      </c>
      <c r="G9" t="s">
        <v>26</v>
      </c>
      <c r="H9">
        <v>0</v>
      </c>
      <c r="I9">
        <v>13</v>
      </c>
      <c r="J9">
        <v>47</v>
      </c>
      <c r="K9">
        <v>964</v>
      </c>
      <c r="L9">
        <v>632</v>
      </c>
      <c r="M9">
        <v>7085</v>
      </c>
      <c r="N9">
        <v>12472</v>
      </c>
      <c r="P9">
        <f t="shared" si="0"/>
        <v>34</v>
      </c>
      <c r="Q9">
        <f t="shared" si="1"/>
        <v>332</v>
      </c>
      <c r="R9">
        <f t="shared" si="2"/>
        <v>-5387</v>
      </c>
      <c r="S9" s="2">
        <v>0.2784364316609293</v>
      </c>
      <c r="T9" s="2">
        <v>-2.1410312436972379</v>
      </c>
      <c r="U9" s="2"/>
      <c r="V9" s="2">
        <f t="shared" si="3"/>
        <v>0.50179536268216363</v>
      </c>
      <c r="W9" s="2">
        <f t="shared" si="4"/>
        <v>-2.1555289939464966</v>
      </c>
      <c r="X9" t="s">
        <v>51</v>
      </c>
      <c r="Y9" t="s">
        <v>24</v>
      </c>
      <c r="Z9">
        <v>6</v>
      </c>
    </row>
    <row r="10" spans="1:27">
      <c r="A10" s="3">
        <v>39981</v>
      </c>
      <c r="B10" t="s">
        <v>18</v>
      </c>
      <c r="C10" t="s">
        <v>19</v>
      </c>
      <c r="D10" t="s">
        <v>25</v>
      </c>
      <c r="G10" t="s">
        <v>24</v>
      </c>
      <c r="H10">
        <v>0</v>
      </c>
      <c r="I10">
        <v>13</v>
      </c>
      <c r="J10">
        <v>21</v>
      </c>
      <c r="K10">
        <v>964</v>
      </c>
      <c r="L10">
        <v>883</v>
      </c>
      <c r="M10">
        <v>7085</v>
      </c>
      <c r="N10">
        <v>4490</v>
      </c>
      <c r="P10">
        <f t="shared" si="0"/>
        <v>8</v>
      </c>
      <c r="Q10">
        <f t="shared" si="1"/>
        <v>81</v>
      </c>
      <c r="R10">
        <f t="shared" si="2"/>
        <v>2595</v>
      </c>
      <c r="S10" s="2">
        <v>-1.0087659817159436</v>
      </c>
      <c r="T10" s="2">
        <v>0.96059677339436633</v>
      </c>
      <c r="U10" s="2"/>
      <c r="V10" s="2">
        <f t="shared" si="3"/>
        <v>-1.165544294791623</v>
      </c>
      <c r="W10" s="2">
        <f t="shared" si="4"/>
        <v>0.99273277718431163</v>
      </c>
      <c r="X10" t="s">
        <v>61</v>
      </c>
      <c r="Y10" t="s">
        <v>25</v>
      </c>
      <c r="Z10">
        <v>6</v>
      </c>
    </row>
    <row r="11" spans="1:27">
      <c r="A11" s="3">
        <v>39981</v>
      </c>
      <c r="B11" t="s">
        <v>18</v>
      </c>
      <c r="C11" t="s">
        <v>19</v>
      </c>
      <c r="D11" t="s">
        <v>23</v>
      </c>
      <c r="G11" t="s">
        <v>26</v>
      </c>
      <c r="H11">
        <v>0</v>
      </c>
      <c r="I11">
        <v>7</v>
      </c>
      <c r="J11">
        <v>47</v>
      </c>
      <c r="K11">
        <v>1076</v>
      </c>
      <c r="L11">
        <v>632</v>
      </c>
      <c r="M11">
        <v>8140</v>
      </c>
      <c r="N11">
        <v>12472</v>
      </c>
      <c r="P11">
        <f t="shared" si="0"/>
        <v>40</v>
      </c>
      <c r="Q11">
        <f t="shared" si="1"/>
        <v>444</v>
      </c>
      <c r="R11">
        <f t="shared" si="2"/>
        <v>-4332</v>
      </c>
      <c r="S11" s="2">
        <v>0.75447197539218114</v>
      </c>
      <c r="T11" s="2">
        <v>-1.8313130445371095</v>
      </c>
      <c r="U11" s="2"/>
      <c r="V11" s="2">
        <f t="shared" si="3"/>
        <v>0.97856423409284332</v>
      </c>
      <c r="W11" s="2">
        <f t="shared" si="4"/>
        <v>-1.8586866709570939</v>
      </c>
      <c r="X11" t="s">
        <v>51</v>
      </c>
      <c r="Y11" t="s">
        <v>26</v>
      </c>
      <c r="Z11">
        <v>0</v>
      </c>
    </row>
    <row r="12" spans="1:27">
      <c r="A12" s="3">
        <v>39986</v>
      </c>
      <c r="B12" t="s">
        <v>18</v>
      </c>
      <c r="C12" t="s">
        <v>19</v>
      </c>
      <c r="D12" t="s">
        <v>24</v>
      </c>
      <c r="G12" t="s">
        <v>26</v>
      </c>
      <c r="H12">
        <v>0</v>
      </c>
      <c r="I12">
        <v>21</v>
      </c>
      <c r="J12">
        <v>47</v>
      </c>
      <c r="K12">
        <v>883</v>
      </c>
      <c r="L12">
        <v>632</v>
      </c>
      <c r="M12">
        <v>4490</v>
      </c>
      <c r="N12">
        <v>12472</v>
      </c>
      <c r="P12">
        <f t="shared" si="0"/>
        <v>26</v>
      </c>
      <c r="Q12">
        <f t="shared" si="1"/>
        <v>251</v>
      </c>
      <c r="R12">
        <f t="shared" si="2"/>
        <v>-7982</v>
      </c>
      <c r="S12" s="2">
        <v>-8.8592300413118483E-2</v>
      </c>
      <c r="T12" s="2">
        <v>-2.4265498002267867</v>
      </c>
      <c r="U12" s="2"/>
      <c r="V12" s="2">
        <f t="shared" si="3"/>
        <v>0.13868657318221345</v>
      </c>
      <c r="W12" s="2">
        <f t="shared" si="4"/>
        <v>-2.4312602729154862</v>
      </c>
      <c r="X12" t="s">
        <v>51</v>
      </c>
    </row>
    <row r="13" spans="1:27">
      <c r="A13" s="3">
        <v>39986</v>
      </c>
      <c r="B13" t="s">
        <v>18</v>
      </c>
      <c r="C13" t="s">
        <v>19</v>
      </c>
      <c r="D13" t="s">
        <v>23</v>
      </c>
      <c r="G13" t="s">
        <v>25</v>
      </c>
      <c r="H13">
        <v>0</v>
      </c>
      <c r="I13">
        <v>7</v>
      </c>
      <c r="J13">
        <v>13</v>
      </c>
      <c r="K13">
        <v>1076</v>
      </c>
      <c r="L13">
        <v>964</v>
      </c>
      <c r="M13">
        <v>8140</v>
      </c>
      <c r="N13">
        <v>7085</v>
      </c>
      <c r="P13">
        <f t="shared" si="0"/>
        <v>6</v>
      </c>
      <c r="Q13">
        <f t="shared" si="1"/>
        <v>112</v>
      </c>
      <c r="R13">
        <f t="shared" si="2"/>
        <v>1055</v>
      </c>
      <c r="S13" s="2">
        <v>-0.79370073810433861</v>
      </c>
      <c r="T13" s="2">
        <v>0.5172973116634374</v>
      </c>
      <c r="U13" s="2"/>
      <c r="V13" s="2">
        <f t="shared" si="3"/>
        <v>-0.89415812726270638</v>
      </c>
      <c r="W13" s="2">
        <f t="shared" si="4"/>
        <v>0.54186652500345345</v>
      </c>
      <c r="X13" t="s">
        <v>52</v>
      </c>
    </row>
    <row r="14" spans="1:27">
      <c r="A14" s="3">
        <v>39976</v>
      </c>
      <c r="B14" t="s">
        <v>18</v>
      </c>
      <c r="C14" t="s">
        <v>19</v>
      </c>
      <c r="D14" t="s">
        <v>27</v>
      </c>
      <c r="G14" t="s">
        <v>28</v>
      </c>
      <c r="H14">
        <v>0</v>
      </c>
      <c r="I14">
        <v>8</v>
      </c>
      <c r="J14">
        <v>14</v>
      </c>
      <c r="K14">
        <v>1068</v>
      </c>
      <c r="L14">
        <v>957</v>
      </c>
      <c r="M14">
        <v>9000</v>
      </c>
      <c r="N14">
        <v>13014</v>
      </c>
      <c r="P14">
        <f t="shared" si="0"/>
        <v>6</v>
      </c>
      <c r="Q14">
        <f t="shared" si="1"/>
        <v>111</v>
      </c>
      <c r="R14">
        <f t="shared" si="2"/>
        <v>-4014</v>
      </c>
      <c r="S14" s="2">
        <v>-0.79594709605261449</v>
      </c>
      <c r="T14" s="2">
        <v>-1.8059267355889208</v>
      </c>
      <c r="U14" s="2"/>
      <c r="V14" s="2">
        <f t="shared" si="3"/>
        <v>-0.67351874358344554</v>
      </c>
      <c r="W14" s="2">
        <f t="shared" si="4"/>
        <v>-1.7882620500101616</v>
      </c>
      <c r="X14" t="s">
        <v>62</v>
      </c>
      <c r="Y14" t="s">
        <v>27</v>
      </c>
      <c r="Z14">
        <v>7</v>
      </c>
    </row>
    <row r="15" spans="1:27">
      <c r="A15" s="3">
        <v>39977</v>
      </c>
      <c r="B15" t="s">
        <v>18</v>
      </c>
      <c r="C15" t="s">
        <v>19</v>
      </c>
      <c r="D15" t="s">
        <v>30</v>
      </c>
      <c r="G15" t="s">
        <v>29</v>
      </c>
      <c r="H15">
        <v>0</v>
      </c>
      <c r="I15">
        <v>25</v>
      </c>
      <c r="J15">
        <v>30</v>
      </c>
      <c r="K15">
        <v>860</v>
      </c>
      <c r="L15">
        <v>821</v>
      </c>
      <c r="M15">
        <v>8078</v>
      </c>
      <c r="N15">
        <v>7395</v>
      </c>
      <c r="P15">
        <f t="shared" si="0"/>
        <v>5</v>
      </c>
      <c r="Q15">
        <f t="shared" si="1"/>
        <v>39</v>
      </c>
      <c r="R15">
        <f t="shared" si="2"/>
        <v>683</v>
      </c>
      <c r="S15" s="2">
        <v>-1.3839066275501097</v>
      </c>
      <c r="T15" s="2">
        <v>0.37175907826810556</v>
      </c>
      <c r="U15" s="2"/>
      <c r="V15" s="2">
        <f t="shared" si="3"/>
        <v>-1.508165523227055</v>
      </c>
      <c r="W15" s="2">
        <f t="shared" si="4"/>
        <v>0.41300764770186299</v>
      </c>
      <c r="X15" t="s">
        <v>52</v>
      </c>
      <c r="Y15" t="s">
        <v>28</v>
      </c>
      <c r="Z15">
        <v>1</v>
      </c>
    </row>
    <row r="16" spans="1:27">
      <c r="A16" s="3">
        <v>39982</v>
      </c>
      <c r="B16" t="s">
        <v>18</v>
      </c>
      <c r="C16" t="s">
        <v>19</v>
      </c>
      <c r="D16" t="s">
        <v>28</v>
      </c>
      <c r="G16" t="s">
        <v>30</v>
      </c>
      <c r="H16">
        <v>1</v>
      </c>
      <c r="I16">
        <v>12</v>
      </c>
      <c r="J16">
        <v>25</v>
      </c>
      <c r="K16">
        <v>957</v>
      </c>
      <c r="L16">
        <v>860</v>
      </c>
      <c r="M16">
        <v>13014</v>
      </c>
      <c r="N16">
        <v>8078</v>
      </c>
      <c r="P16">
        <f t="shared" si="0"/>
        <v>13</v>
      </c>
      <c r="Q16">
        <f t="shared" si="1"/>
        <v>97</v>
      </c>
      <c r="R16">
        <f t="shared" si="2"/>
        <v>4936</v>
      </c>
      <c r="S16" s="2">
        <v>-0.91636187604309138</v>
      </c>
      <c r="T16" s="2">
        <v>1.3832917022904105</v>
      </c>
      <c r="U16" s="2"/>
      <c r="V16" s="2">
        <f t="shared" si="3"/>
        <v>-1.1078050395297288</v>
      </c>
      <c r="W16" s="2">
        <f t="shared" si="4"/>
        <v>1.4140160718025314</v>
      </c>
      <c r="X16" t="s">
        <v>52</v>
      </c>
      <c r="Y16" t="s">
        <v>29</v>
      </c>
      <c r="Z16">
        <v>6</v>
      </c>
    </row>
    <row r="17" spans="1:26">
      <c r="A17" s="3">
        <v>39982</v>
      </c>
      <c r="B17" t="s">
        <v>18</v>
      </c>
      <c r="C17" t="s">
        <v>19</v>
      </c>
      <c r="D17" t="s">
        <v>27</v>
      </c>
      <c r="G17" t="s">
        <v>29</v>
      </c>
      <c r="H17">
        <v>1</v>
      </c>
      <c r="I17">
        <v>8</v>
      </c>
      <c r="J17">
        <v>30</v>
      </c>
      <c r="K17">
        <v>1068</v>
      </c>
      <c r="L17">
        <v>821</v>
      </c>
      <c r="M17">
        <v>9000</v>
      </c>
      <c r="N17">
        <v>7395</v>
      </c>
      <c r="P17">
        <f t="shared" si="0"/>
        <v>22</v>
      </c>
      <c r="Q17">
        <f t="shared" si="1"/>
        <v>247</v>
      </c>
      <c r="R17">
        <f t="shared" si="2"/>
        <v>1605</v>
      </c>
      <c r="S17" s="2">
        <v>-9.8457991885637419E-2</v>
      </c>
      <c r="T17" s="2">
        <v>0.6678423817134358</v>
      </c>
      <c r="U17" s="2"/>
      <c r="V17" s="2">
        <f t="shared" si="3"/>
        <v>-0.16887217201080806</v>
      </c>
      <c r="W17" s="2">
        <f t="shared" si="4"/>
        <v>0.6727011906232595</v>
      </c>
      <c r="X17" t="s">
        <v>51</v>
      </c>
      <c r="Y17" t="s">
        <v>30</v>
      </c>
      <c r="Z17">
        <v>3</v>
      </c>
    </row>
    <row r="18" spans="1:26">
      <c r="A18" s="3">
        <v>39987</v>
      </c>
      <c r="B18" t="s">
        <v>18</v>
      </c>
      <c r="C18" t="s">
        <v>19</v>
      </c>
      <c r="D18" t="s">
        <v>27</v>
      </c>
      <c r="G18" t="s">
        <v>30</v>
      </c>
      <c r="H18">
        <v>0</v>
      </c>
      <c r="I18">
        <v>8</v>
      </c>
      <c r="J18">
        <v>25</v>
      </c>
      <c r="K18">
        <v>1068</v>
      </c>
      <c r="L18">
        <v>860</v>
      </c>
      <c r="M18">
        <v>9000</v>
      </c>
      <c r="N18">
        <v>8078</v>
      </c>
      <c r="P18">
        <f t="shared" si="0"/>
        <v>17</v>
      </c>
      <c r="Q18">
        <f t="shared" si="1"/>
        <v>208</v>
      </c>
      <c r="R18">
        <f t="shared" si="2"/>
        <v>922</v>
      </c>
      <c r="S18" s="2">
        <v>-0.30694186397985734</v>
      </c>
      <c r="T18" s="2">
        <v>0.39612222162638389</v>
      </c>
      <c r="U18" s="2"/>
      <c r="V18" s="2">
        <f t="shared" si="3"/>
        <v>-0.3646138765507011</v>
      </c>
      <c r="W18" s="2">
        <f t="shared" si="4"/>
        <v>0.40621190234667887</v>
      </c>
      <c r="X18" t="s">
        <v>51</v>
      </c>
    </row>
    <row r="19" spans="1:26">
      <c r="A19" s="3">
        <v>39987</v>
      </c>
      <c r="B19" t="s">
        <v>18</v>
      </c>
      <c r="C19" t="s">
        <v>19</v>
      </c>
      <c r="D19" t="s">
        <v>28</v>
      </c>
      <c r="G19" t="s">
        <v>29</v>
      </c>
      <c r="H19">
        <v>0</v>
      </c>
      <c r="I19">
        <v>12</v>
      </c>
      <c r="J19">
        <v>30</v>
      </c>
      <c r="K19">
        <v>957</v>
      </c>
      <c r="L19">
        <v>821</v>
      </c>
      <c r="M19">
        <v>13014</v>
      </c>
      <c r="N19">
        <v>7395</v>
      </c>
      <c r="P19">
        <f t="shared" si="0"/>
        <v>18</v>
      </c>
      <c r="Q19">
        <f t="shared" si="1"/>
        <v>136</v>
      </c>
      <c r="R19">
        <f t="shared" si="2"/>
        <v>5619</v>
      </c>
      <c r="S19" s="2">
        <v>-0.63895095383366363</v>
      </c>
      <c r="T19" s="2">
        <v>1.7305130732590106</v>
      </c>
      <c r="U19" s="2"/>
      <c r="V19" s="2">
        <f t="shared" si="3"/>
        <v>-0.84597306991188315</v>
      </c>
      <c r="W19" s="2">
        <f t="shared" si="4"/>
        <v>1.7542341901399636</v>
      </c>
      <c r="X19" t="s">
        <v>52</v>
      </c>
    </row>
    <row r="20" spans="1:26">
      <c r="A20" s="3">
        <v>39977</v>
      </c>
      <c r="B20" t="s">
        <v>18</v>
      </c>
      <c r="C20" t="s">
        <v>19</v>
      </c>
      <c r="D20" t="s">
        <v>31</v>
      </c>
      <c r="G20" t="s">
        <v>32</v>
      </c>
      <c r="H20">
        <v>0</v>
      </c>
      <c r="I20">
        <v>6</v>
      </c>
      <c r="J20">
        <v>20</v>
      </c>
      <c r="K20">
        <v>1082</v>
      </c>
      <c r="L20">
        <v>886</v>
      </c>
      <c r="M20">
        <v>8798</v>
      </c>
      <c r="N20">
        <v>10842</v>
      </c>
      <c r="P20">
        <f t="shared" si="0"/>
        <v>14</v>
      </c>
      <c r="Q20">
        <f t="shared" si="1"/>
        <v>196</v>
      </c>
      <c r="R20">
        <f t="shared" si="2"/>
        <v>-2044</v>
      </c>
      <c r="S20" s="2">
        <v>-0.35113083478946439</v>
      </c>
      <c r="T20" s="2">
        <v>-0.86465423007608655</v>
      </c>
      <c r="U20" s="2"/>
      <c r="V20" s="2">
        <f t="shared" si="3"/>
        <v>-0.29059640212868582</v>
      </c>
      <c r="W20" s="2">
        <f t="shared" si="4"/>
        <v>-0.85706539855742025</v>
      </c>
      <c r="X20" t="s">
        <v>51</v>
      </c>
      <c r="Y20" t="s">
        <v>31</v>
      </c>
      <c r="Z20">
        <v>9</v>
      </c>
    </row>
    <row r="21" spans="1:26">
      <c r="A21" s="3">
        <v>39977</v>
      </c>
      <c r="B21" t="s">
        <v>18</v>
      </c>
      <c r="C21" t="s">
        <v>19</v>
      </c>
      <c r="D21" t="s">
        <v>33</v>
      </c>
      <c r="G21" t="s">
        <v>34</v>
      </c>
      <c r="H21">
        <v>0</v>
      </c>
      <c r="I21">
        <v>15</v>
      </c>
      <c r="J21">
        <v>32</v>
      </c>
      <c r="K21">
        <v>947</v>
      </c>
      <c r="L21">
        <v>800</v>
      </c>
      <c r="M21">
        <v>7860</v>
      </c>
      <c r="N21">
        <v>4622</v>
      </c>
      <c r="P21">
        <f t="shared" si="0"/>
        <v>17</v>
      </c>
      <c r="Q21">
        <f t="shared" si="1"/>
        <v>147</v>
      </c>
      <c r="R21">
        <f t="shared" si="2"/>
        <v>3238</v>
      </c>
      <c r="S21" s="2">
        <v>-0.56529831060665248</v>
      </c>
      <c r="T21" s="2">
        <v>1.1662546816681316</v>
      </c>
      <c r="U21" s="2"/>
      <c r="V21" s="2">
        <f t="shared" si="3"/>
        <v>-0.71343785192561893</v>
      </c>
      <c r="W21" s="2">
        <f t="shared" si="4"/>
        <v>1.1861470967207288</v>
      </c>
      <c r="X21" t="s">
        <v>52</v>
      </c>
      <c r="Y21" t="s">
        <v>32</v>
      </c>
      <c r="Z21">
        <v>1</v>
      </c>
    </row>
    <row r="22" spans="1:26">
      <c r="A22" s="3">
        <v>39982</v>
      </c>
      <c r="B22" t="s">
        <v>18</v>
      </c>
      <c r="C22" t="s">
        <v>19</v>
      </c>
      <c r="D22" t="s">
        <v>31</v>
      </c>
      <c r="G22" t="s">
        <v>33</v>
      </c>
      <c r="H22">
        <v>0</v>
      </c>
      <c r="I22">
        <v>6</v>
      </c>
      <c r="J22">
        <v>15</v>
      </c>
      <c r="K22">
        <v>1082</v>
      </c>
      <c r="L22">
        <v>947</v>
      </c>
      <c r="M22">
        <v>8798</v>
      </c>
      <c r="N22">
        <v>7860</v>
      </c>
      <c r="P22">
        <f t="shared" si="0"/>
        <v>9</v>
      </c>
      <c r="Q22">
        <f t="shared" si="1"/>
        <v>135</v>
      </c>
      <c r="R22">
        <f t="shared" si="2"/>
        <v>938</v>
      </c>
      <c r="S22" s="2">
        <v>-0.64503210052587656</v>
      </c>
      <c r="T22" s="2">
        <v>0.40179040469403848</v>
      </c>
      <c r="U22" s="2"/>
      <c r="V22" s="2">
        <f t="shared" si="3"/>
        <v>-0.72488603381016048</v>
      </c>
      <c r="W22" s="2">
        <f t="shared" si="4"/>
        <v>0.42170170682337099</v>
      </c>
      <c r="X22" t="s">
        <v>51</v>
      </c>
      <c r="Y22" t="s">
        <v>33</v>
      </c>
      <c r="Z22">
        <v>1</v>
      </c>
    </row>
    <row r="23" spans="1:26">
      <c r="A23" s="3">
        <v>39983</v>
      </c>
      <c r="B23" t="s">
        <v>18</v>
      </c>
      <c r="C23" t="s">
        <v>19</v>
      </c>
      <c r="D23" t="s">
        <v>32</v>
      </c>
      <c r="G23" t="s">
        <v>34</v>
      </c>
      <c r="H23">
        <v>0</v>
      </c>
      <c r="I23">
        <v>20</v>
      </c>
      <c r="J23">
        <v>32</v>
      </c>
      <c r="K23">
        <v>886</v>
      </c>
      <c r="L23">
        <v>800</v>
      </c>
      <c r="M23">
        <v>10842</v>
      </c>
      <c r="N23">
        <v>4622</v>
      </c>
      <c r="P23">
        <f t="shared" si="0"/>
        <v>12</v>
      </c>
      <c r="Q23">
        <f t="shared" si="1"/>
        <v>86</v>
      </c>
      <c r="R23">
        <f t="shared" si="2"/>
        <v>6220</v>
      </c>
      <c r="S23" s="2">
        <v>-0.99639497844911373</v>
      </c>
      <c r="T23" s="2">
        <v>1.7925537058358108</v>
      </c>
      <c r="U23" s="2"/>
      <c r="V23" s="2">
        <f t="shared" si="3"/>
        <v>-1.2322494128300949</v>
      </c>
      <c r="W23" s="2">
        <f t="shared" si="4"/>
        <v>1.8268268213283423</v>
      </c>
      <c r="X23" t="s">
        <v>52</v>
      </c>
      <c r="Y23" t="s">
        <v>34</v>
      </c>
      <c r="Z23">
        <v>6</v>
      </c>
    </row>
    <row r="24" spans="1:26">
      <c r="A24" s="3">
        <v>39987</v>
      </c>
      <c r="B24" t="s">
        <v>18</v>
      </c>
      <c r="C24" t="s">
        <v>19</v>
      </c>
      <c r="D24" t="s">
        <v>31</v>
      </c>
      <c r="G24" t="s">
        <v>34</v>
      </c>
      <c r="H24">
        <v>1</v>
      </c>
      <c r="I24">
        <v>6</v>
      </c>
      <c r="J24">
        <v>32</v>
      </c>
      <c r="K24">
        <v>1082</v>
      </c>
      <c r="L24">
        <v>800</v>
      </c>
      <c r="M24">
        <v>8798</v>
      </c>
      <c r="N24">
        <v>4622</v>
      </c>
      <c r="P24">
        <f t="shared" si="0"/>
        <v>26</v>
      </c>
      <c r="Q24">
        <f t="shared" si="1"/>
        <v>282</v>
      </c>
      <c r="R24">
        <f t="shared" si="2"/>
        <v>4176</v>
      </c>
      <c r="S24" s="2">
        <v>6.9691172580662875E-2</v>
      </c>
      <c r="T24" s="2">
        <v>1.291968760380642</v>
      </c>
      <c r="U24" s="2"/>
      <c r="V24" s="2">
        <f t="shared" si="3"/>
        <v>-4.9877593370716344E-2</v>
      </c>
      <c r="W24" s="2">
        <f t="shared" si="4"/>
        <v>1.2938236226569446</v>
      </c>
      <c r="X24" t="s">
        <v>51</v>
      </c>
    </row>
    <row r="25" spans="1:26">
      <c r="A25" s="3">
        <v>39987</v>
      </c>
      <c r="B25" t="s">
        <v>18</v>
      </c>
      <c r="C25" t="s">
        <v>19</v>
      </c>
      <c r="D25" t="s">
        <v>33</v>
      </c>
      <c r="G25" t="s">
        <v>32</v>
      </c>
      <c r="H25">
        <v>1</v>
      </c>
      <c r="I25">
        <v>15</v>
      </c>
      <c r="J25">
        <v>20</v>
      </c>
      <c r="K25">
        <v>947</v>
      </c>
      <c r="L25">
        <v>886</v>
      </c>
      <c r="M25">
        <v>7860</v>
      </c>
      <c r="N25">
        <v>10842</v>
      </c>
      <c r="P25">
        <f t="shared" si="0"/>
        <v>5</v>
      </c>
      <c r="Q25">
        <f t="shared" si="1"/>
        <v>61</v>
      </c>
      <c r="R25">
        <f t="shared" si="2"/>
        <v>-2982</v>
      </c>
      <c r="S25" s="2">
        <v>-1.1333930001391268</v>
      </c>
      <c r="T25" s="2">
        <v>-1.2127683009599823</v>
      </c>
      <c r="U25" s="2"/>
      <c r="V25" s="2">
        <f t="shared" si="3"/>
        <v>-1.0895043952558727</v>
      </c>
      <c r="W25" s="2">
        <f t="shared" si="4"/>
        <v>-1.1835382088588275</v>
      </c>
      <c r="X25" t="s">
        <v>62</v>
      </c>
    </row>
    <row r="26" spans="1:26">
      <c r="A26" s="3">
        <v>39978</v>
      </c>
      <c r="B26" t="s">
        <v>18</v>
      </c>
      <c r="C26" t="s">
        <v>19</v>
      </c>
      <c r="D26" t="s">
        <v>35</v>
      </c>
      <c r="G26" t="s">
        <v>36</v>
      </c>
      <c r="H26">
        <v>0</v>
      </c>
      <c r="I26">
        <v>4</v>
      </c>
      <c r="J26">
        <v>36</v>
      </c>
      <c r="K26">
        <v>1231</v>
      </c>
      <c r="L26">
        <v>767</v>
      </c>
      <c r="M26">
        <v>8951</v>
      </c>
      <c r="N26">
        <v>9157</v>
      </c>
      <c r="P26">
        <f t="shared" si="0"/>
        <v>32</v>
      </c>
      <c r="Q26">
        <f t="shared" si="1"/>
        <v>464</v>
      </c>
      <c r="R26">
        <f t="shared" si="2"/>
        <v>-206</v>
      </c>
      <c r="S26" s="2">
        <v>0.82079208833238027</v>
      </c>
      <c r="T26" s="2">
        <v>-0.24359135809596114</v>
      </c>
      <c r="U26" s="2"/>
      <c r="V26" s="2">
        <f t="shared" si="3"/>
        <v>0.89670755236286492</v>
      </c>
      <c r="W26" s="2">
        <f t="shared" si="4"/>
        <v>-0.268125102731888</v>
      </c>
      <c r="X26" t="s">
        <v>51</v>
      </c>
      <c r="Y26" t="s">
        <v>35</v>
      </c>
      <c r="Z26">
        <v>9</v>
      </c>
    </row>
    <row r="27" spans="1:26">
      <c r="A27" s="3">
        <v>39978</v>
      </c>
      <c r="B27" t="s">
        <v>18</v>
      </c>
      <c r="C27" t="s">
        <v>19</v>
      </c>
      <c r="D27" t="s">
        <v>37</v>
      </c>
      <c r="G27" t="s">
        <v>38</v>
      </c>
      <c r="H27">
        <v>0</v>
      </c>
      <c r="I27">
        <v>19</v>
      </c>
      <c r="J27">
        <v>45</v>
      </c>
      <c r="K27">
        <v>887</v>
      </c>
      <c r="L27">
        <v>682</v>
      </c>
      <c r="M27">
        <v>3849</v>
      </c>
      <c r="N27">
        <v>13527</v>
      </c>
      <c r="P27">
        <f t="shared" si="0"/>
        <v>26</v>
      </c>
      <c r="Q27">
        <f t="shared" si="1"/>
        <v>205</v>
      </c>
      <c r="R27">
        <f t="shared" si="2"/>
        <v>-9678</v>
      </c>
      <c r="S27" s="2">
        <v>-0.31266807911549993</v>
      </c>
      <c r="T27" s="2">
        <v>-2.5558488621098778</v>
      </c>
      <c r="U27" s="2"/>
      <c r="V27" s="2">
        <f t="shared" si="3"/>
        <v>-8.7317345416343645E-2</v>
      </c>
      <c r="W27" s="2">
        <f t="shared" si="4"/>
        <v>-2.5544490344018573</v>
      </c>
      <c r="X27" t="s">
        <v>51</v>
      </c>
      <c r="Y27" t="s">
        <v>36</v>
      </c>
      <c r="Z27">
        <v>2</v>
      </c>
    </row>
    <row r="28" spans="1:26">
      <c r="A28" s="3">
        <v>39983</v>
      </c>
      <c r="B28" t="s">
        <v>18</v>
      </c>
      <c r="C28" t="s">
        <v>19</v>
      </c>
      <c r="D28" t="s">
        <v>35</v>
      </c>
      <c r="G28" t="s">
        <v>38</v>
      </c>
      <c r="H28">
        <v>0</v>
      </c>
      <c r="I28">
        <v>4</v>
      </c>
      <c r="J28">
        <v>45</v>
      </c>
      <c r="K28">
        <v>1231</v>
      </c>
      <c r="L28">
        <v>682</v>
      </c>
      <c r="M28">
        <v>8951</v>
      </c>
      <c r="N28">
        <v>13527</v>
      </c>
      <c r="P28">
        <f t="shared" si="0"/>
        <v>41</v>
      </c>
      <c r="Q28">
        <f t="shared" si="1"/>
        <v>549</v>
      </c>
      <c r="R28">
        <f t="shared" si="2"/>
        <v>-4576</v>
      </c>
      <c r="S28" s="2">
        <v>1.1438403632856751</v>
      </c>
      <c r="T28" s="2">
        <v>-1.8507918476294303</v>
      </c>
      <c r="U28" s="2"/>
      <c r="V28" s="2">
        <f t="shared" si="3"/>
        <v>1.3947221639083835</v>
      </c>
      <c r="W28" s="2">
        <f t="shared" si="4"/>
        <v>-1.8895155937076029</v>
      </c>
      <c r="X28" t="s">
        <v>51</v>
      </c>
      <c r="Y28" t="s">
        <v>37</v>
      </c>
      <c r="Z28">
        <v>4</v>
      </c>
    </row>
    <row r="29" spans="1:26">
      <c r="A29" s="3">
        <v>39983</v>
      </c>
      <c r="B29" t="s">
        <v>18</v>
      </c>
      <c r="C29" t="s">
        <v>19</v>
      </c>
      <c r="D29" t="s">
        <v>37</v>
      </c>
      <c r="G29" t="s">
        <v>36</v>
      </c>
      <c r="H29">
        <v>0</v>
      </c>
      <c r="I29">
        <v>19</v>
      </c>
      <c r="J29">
        <v>36</v>
      </c>
      <c r="K29">
        <v>887</v>
      </c>
      <c r="L29">
        <v>767</v>
      </c>
      <c r="M29">
        <v>3849</v>
      </c>
      <c r="N29">
        <v>9157</v>
      </c>
      <c r="P29">
        <f t="shared" si="0"/>
        <v>17</v>
      </c>
      <c r="Q29">
        <f t="shared" si="1"/>
        <v>120</v>
      </c>
      <c r="R29">
        <f t="shared" si="2"/>
        <v>-5308</v>
      </c>
      <c r="S29" s="2">
        <v>-0.77572987451813136</v>
      </c>
      <c r="T29" s="2">
        <v>-2.1082030450718143</v>
      </c>
      <c r="U29" s="2"/>
      <c r="V29" s="2">
        <f t="shared" si="3"/>
        <v>-0.62298909416039772</v>
      </c>
      <c r="W29" s="2">
        <f t="shared" si="4"/>
        <v>-2.092031487846004</v>
      </c>
      <c r="X29" t="s">
        <v>62</v>
      </c>
      <c r="Y29" t="s">
        <v>38</v>
      </c>
      <c r="Z29">
        <v>1</v>
      </c>
    </row>
    <row r="30" spans="1:26">
      <c r="A30" s="3">
        <v>39988</v>
      </c>
      <c r="B30" t="s">
        <v>18</v>
      </c>
      <c r="C30" t="s">
        <v>19</v>
      </c>
      <c r="D30" t="s">
        <v>36</v>
      </c>
      <c r="G30" t="s">
        <v>38</v>
      </c>
      <c r="H30">
        <v>0</v>
      </c>
      <c r="I30">
        <v>36</v>
      </c>
      <c r="J30">
        <v>45</v>
      </c>
      <c r="K30">
        <v>767</v>
      </c>
      <c r="L30">
        <v>682</v>
      </c>
      <c r="M30">
        <v>9157</v>
      </c>
      <c r="N30">
        <v>13527</v>
      </c>
      <c r="P30">
        <f t="shared" si="0"/>
        <v>9</v>
      </c>
      <c r="Q30">
        <f t="shared" si="1"/>
        <v>85</v>
      </c>
      <c r="R30">
        <f t="shared" si="2"/>
        <v>-4370</v>
      </c>
      <c r="S30" s="2">
        <v>-0.99886917910247963</v>
      </c>
      <c r="T30" s="2">
        <v>-1.8343466286252577</v>
      </c>
      <c r="U30" s="2"/>
      <c r="V30" s="2">
        <f t="shared" si="3"/>
        <v>-0.88669953021701364</v>
      </c>
      <c r="W30" s="2">
        <f t="shared" si="4"/>
        <v>-1.8108824623171613</v>
      </c>
      <c r="X30" t="s">
        <v>62</v>
      </c>
    </row>
    <row r="31" spans="1:26">
      <c r="A31" s="3">
        <v>39988</v>
      </c>
      <c r="B31" t="s">
        <v>18</v>
      </c>
      <c r="C31" t="s">
        <v>19</v>
      </c>
      <c r="D31" t="s">
        <v>35</v>
      </c>
      <c r="G31" t="s">
        <v>37</v>
      </c>
      <c r="H31">
        <v>0</v>
      </c>
      <c r="I31">
        <v>4</v>
      </c>
      <c r="J31">
        <v>19</v>
      </c>
      <c r="K31">
        <v>1231</v>
      </c>
      <c r="L31">
        <v>887</v>
      </c>
      <c r="M31">
        <v>8951</v>
      </c>
      <c r="N31">
        <v>3849</v>
      </c>
      <c r="P31">
        <f t="shared" si="0"/>
        <v>15</v>
      </c>
      <c r="Q31">
        <f t="shared" si="1"/>
        <v>344</v>
      </c>
      <c r="R31">
        <f t="shared" si="2"/>
        <v>5102</v>
      </c>
      <c r="S31" s="2">
        <v>0.36861018794803635</v>
      </c>
      <c r="T31" s="2">
        <v>1.4291653302331782</v>
      </c>
      <c r="U31" s="2"/>
      <c r="V31" s="2">
        <f t="shared" si="3"/>
        <v>0.25500136827432562</v>
      </c>
      <c r="W31" s="2">
        <f t="shared" si="4"/>
        <v>1.4227631307733843</v>
      </c>
      <c r="X31" t="s">
        <v>51</v>
      </c>
    </row>
    <row r="32" spans="1:26">
      <c r="A32" s="3">
        <v>39978</v>
      </c>
      <c r="B32" t="s">
        <v>18</v>
      </c>
      <c r="C32" t="s">
        <v>19</v>
      </c>
      <c r="D32" t="s">
        <v>39</v>
      </c>
      <c r="G32" t="s">
        <v>40</v>
      </c>
      <c r="H32">
        <v>0</v>
      </c>
      <c r="I32">
        <v>5</v>
      </c>
      <c r="J32">
        <v>31</v>
      </c>
      <c r="K32">
        <v>1184</v>
      </c>
      <c r="L32">
        <v>820</v>
      </c>
      <c r="M32">
        <v>7663</v>
      </c>
      <c r="N32">
        <v>8415</v>
      </c>
      <c r="P32">
        <f t="shared" si="0"/>
        <v>26</v>
      </c>
      <c r="Q32">
        <f t="shared" si="1"/>
        <v>364</v>
      </c>
      <c r="R32">
        <f t="shared" si="2"/>
        <v>-752</v>
      </c>
      <c r="S32" s="2">
        <v>0.43281885103588613</v>
      </c>
      <c r="T32" s="2">
        <v>-0.4743464230026545</v>
      </c>
      <c r="U32" s="2"/>
      <c r="V32" s="2">
        <f t="shared" si="3"/>
        <v>0.50605651411043773</v>
      </c>
      <c r="W32" s="2">
        <f t="shared" si="4"/>
        <v>-0.48832120895170311</v>
      </c>
      <c r="X32" t="s">
        <v>51</v>
      </c>
      <c r="Y32" t="s">
        <v>39</v>
      </c>
      <c r="Z32">
        <v>9</v>
      </c>
    </row>
    <row r="33" spans="1:26">
      <c r="A33" s="3">
        <v>39979</v>
      </c>
      <c r="B33" t="s">
        <v>18</v>
      </c>
      <c r="C33" t="s">
        <v>19</v>
      </c>
      <c r="D33" t="s">
        <v>41</v>
      </c>
      <c r="G33" t="s">
        <v>42</v>
      </c>
      <c r="H33">
        <v>0</v>
      </c>
      <c r="I33">
        <v>34</v>
      </c>
      <c r="J33">
        <v>78</v>
      </c>
      <c r="K33">
        <v>777</v>
      </c>
      <c r="L33">
        <v>410</v>
      </c>
      <c r="M33">
        <v>8267</v>
      </c>
      <c r="N33">
        <v>11826</v>
      </c>
      <c r="P33">
        <f t="shared" si="0"/>
        <v>44</v>
      </c>
      <c r="Q33">
        <f t="shared" si="1"/>
        <v>367</v>
      </c>
      <c r="R33">
        <f t="shared" si="2"/>
        <v>-3559</v>
      </c>
      <c r="S33" s="2">
        <v>0.43696715797734553</v>
      </c>
      <c r="T33" s="2">
        <v>-1.5718607722038089</v>
      </c>
      <c r="U33" s="2"/>
      <c r="V33" s="2">
        <f t="shared" si="3"/>
        <v>0.61583169021946127</v>
      </c>
      <c r="W33" s="2">
        <f t="shared" si="4"/>
        <v>-1.5892484021017632</v>
      </c>
      <c r="X33" t="s">
        <v>51</v>
      </c>
      <c r="Y33" t="s">
        <v>40</v>
      </c>
      <c r="Z33">
        <v>3</v>
      </c>
    </row>
    <row r="34" spans="1:26">
      <c r="A34" s="3">
        <v>39984</v>
      </c>
      <c r="B34" t="s">
        <v>18</v>
      </c>
      <c r="C34" t="s">
        <v>19</v>
      </c>
      <c r="D34" t="s">
        <v>40</v>
      </c>
      <c r="G34" t="s">
        <v>41</v>
      </c>
      <c r="H34">
        <v>1</v>
      </c>
      <c r="I34">
        <v>31</v>
      </c>
      <c r="J34">
        <v>34</v>
      </c>
      <c r="K34">
        <v>820</v>
      </c>
      <c r="L34">
        <v>777</v>
      </c>
      <c r="M34">
        <v>8415</v>
      </c>
      <c r="N34">
        <v>8267</v>
      </c>
      <c r="P34">
        <f t="shared" si="0"/>
        <v>3</v>
      </c>
      <c r="Q34">
        <f t="shared" si="1"/>
        <v>43</v>
      </c>
      <c r="R34">
        <f t="shared" si="2"/>
        <v>148</v>
      </c>
      <c r="S34" s="2">
        <v>-1.2741383787352789</v>
      </c>
      <c r="T34" s="2">
        <v>-2.7309473483797267E-2</v>
      </c>
      <c r="U34" s="2"/>
      <c r="V34" s="2">
        <f t="shared" si="3"/>
        <v>-1.3530615255198923</v>
      </c>
      <c r="W34" s="2">
        <f t="shared" si="4"/>
        <v>9.5586110790744326E-3</v>
      </c>
      <c r="X34" t="s">
        <v>52</v>
      </c>
      <c r="Y34" t="s">
        <v>41</v>
      </c>
      <c r="Z34">
        <v>6</v>
      </c>
    </row>
    <row r="35" spans="1:26">
      <c r="A35" s="3">
        <v>39984</v>
      </c>
      <c r="B35" t="s">
        <v>18</v>
      </c>
      <c r="C35" t="s">
        <v>19</v>
      </c>
      <c r="D35" t="s">
        <v>39</v>
      </c>
      <c r="G35" t="s">
        <v>42</v>
      </c>
      <c r="H35">
        <v>1</v>
      </c>
      <c r="I35">
        <v>5</v>
      </c>
      <c r="J35">
        <v>78</v>
      </c>
      <c r="K35">
        <v>1184</v>
      </c>
      <c r="L35">
        <v>410</v>
      </c>
      <c r="M35">
        <v>7663</v>
      </c>
      <c r="N35">
        <v>11826</v>
      </c>
      <c r="P35">
        <f t="shared" si="0"/>
        <v>73</v>
      </c>
      <c r="Q35">
        <f t="shared" si="1"/>
        <v>774</v>
      </c>
      <c r="R35">
        <f t="shared" si="2"/>
        <v>-4163</v>
      </c>
      <c r="S35" s="2">
        <v>1.7045679115451482</v>
      </c>
      <c r="T35" s="2">
        <v>-1.8178215784608709</v>
      </c>
      <c r="U35" s="2"/>
      <c r="V35" s="2">
        <f t="shared" si="3"/>
        <v>1.9881711294162814</v>
      </c>
      <c r="W35" s="2">
        <f t="shared" si="4"/>
        <v>-1.8727075126310626</v>
      </c>
      <c r="X35" t="s">
        <v>51</v>
      </c>
      <c r="Y35" t="s">
        <v>42</v>
      </c>
      <c r="Z35">
        <v>0</v>
      </c>
    </row>
    <row r="36" spans="1:26">
      <c r="A36" s="3">
        <v>39988</v>
      </c>
      <c r="B36" t="s">
        <v>18</v>
      </c>
      <c r="C36" t="s">
        <v>19</v>
      </c>
      <c r="D36" t="s">
        <v>39</v>
      </c>
      <c r="G36" t="s">
        <v>41</v>
      </c>
      <c r="H36">
        <v>0</v>
      </c>
      <c r="I36">
        <v>5</v>
      </c>
      <c r="J36">
        <v>34</v>
      </c>
      <c r="K36">
        <v>1184</v>
      </c>
      <c r="L36">
        <v>777</v>
      </c>
      <c r="M36">
        <v>7663</v>
      </c>
      <c r="N36">
        <v>8267</v>
      </c>
      <c r="P36">
        <f t="shared" si="0"/>
        <v>29</v>
      </c>
      <c r="Q36">
        <f t="shared" si="1"/>
        <v>407</v>
      </c>
      <c r="R36">
        <f t="shared" si="2"/>
        <v>-604</v>
      </c>
      <c r="S36" s="2">
        <v>0.618982870347904</v>
      </c>
      <c r="T36" s="2">
        <v>-0.42901306485106122</v>
      </c>
      <c r="U36" s="2"/>
      <c r="V36" s="2">
        <f t="shared" si="3"/>
        <v>0.6997830282758718</v>
      </c>
      <c r="W36" s="2">
        <f t="shared" si="4"/>
        <v>-0.4482506072857036</v>
      </c>
      <c r="X36" t="s">
        <v>51</v>
      </c>
    </row>
    <row r="37" spans="1:26">
      <c r="A37" s="3">
        <v>39988</v>
      </c>
      <c r="B37" t="s">
        <v>18</v>
      </c>
      <c r="C37" t="s">
        <v>19</v>
      </c>
      <c r="D37" t="s">
        <v>40</v>
      </c>
      <c r="G37" t="s">
        <v>42</v>
      </c>
      <c r="H37">
        <v>0</v>
      </c>
      <c r="I37">
        <v>31</v>
      </c>
      <c r="J37">
        <v>78</v>
      </c>
      <c r="K37">
        <v>820</v>
      </c>
      <c r="L37">
        <v>410</v>
      </c>
      <c r="M37">
        <v>8415</v>
      </c>
      <c r="N37">
        <v>11826</v>
      </c>
      <c r="P37">
        <f t="shared" si="0"/>
        <v>47</v>
      </c>
      <c r="Q37">
        <f t="shared" si="1"/>
        <v>410</v>
      </c>
      <c r="R37">
        <f t="shared" si="2"/>
        <v>-3411</v>
      </c>
      <c r="S37" s="2">
        <v>0.62642388081111833</v>
      </c>
      <c r="T37" s="2">
        <v>-1.5092657603532258</v>
      </c>
      <c r="U37" s="2"/>
      <c r="V37" s="2">
        <f t="shared" si="3"/>
        <v>0.8114045221769397</v>
      </c>
      <c r="W37" s="2">
        <f t="shared" si="4"/>
        <v>-1.5319598501778078</v>
      </c>
      <c r="X37" t="s">
        <v>51</v>
      </c>
    </row>
    <row r="38" spans="1:26">
      <c r="A38" s="3">
        <v>39979</v>
      </c>
      <c r="B38" t="s">
        <v>18</v>
      </c>
      <c r="C38" t="s">
        <v>19</v>
      </c>
      <c r="D38" t="s">
        <v>43</v>
      </c>
      <c r="G38" t="s">
        <v>44</v>
      </c>
      <c r="H38">
        <v>0</v>
      </c>
      <c r="I38">
        <v>3</v>
      </c>
      <c r="J38">
        <v>27</v>
      </c>
      <c r="K38">
        <v>1249</v>
      </c>
      <c r="L38">
        <v>856</v>
      </c>
      <c r="M38">
        <v>8123</v>
      </c>
      <c r="N38">
        <v>5100</v>
      </c>
      <c r="P38">
        <f t="shared" si="0"/>
        <v>24</v>
      </c>
      <c r="Q38">
        <f t="shared" si="1"/>
        <v>393</v>
      </c>
      <c r="R38">
        <f t="shared" si="2"/>
        <v>3023</v>
      </c>
      <c r="S38" s="2">
        <v>0.5851487505903743</v>
      </c>
      <c r="T38" s="2">
        <v>1.0803386867218017</v>
      </c>
      <c r="U38" s="2"/>
      <c r="V38" s="2">
        <f t="shared" si="3"/>
        <v>0.5188857567028653</v>
      </c>
      <c r="W38" s="2">
        <f t="shared" si="4"/>
        <v>1.0666103890148459</v>
      </c>
      <c r="X38" t="s">
        <v>51</v>
      </c>
      <c r="Y38" t="s">
        <v>43</v>
      </c>
      <c r="Z38">
        <v>6</v>
      </c>
    </row>
    <row r="39" spans="1:26">
      <c r="A39" s="3">
        <v>39979</v>
      </c>
      <c r="B39" t="s">
        <v>18</v>
      </c>
      <c r="C39" t="s">
        <v>19</v>
      </c>
      <c r="D39" t="s">
        <v>45</v>
      </c>
      <c r="G39" t="s">
        <v>46</v>
      </c>
      <c r="H39">
        <v>0</v>
      </c>
      <c r="I39">
        <v>1</v>
      </c>
      <c r="J39">
        <v>105</v>
      </c>
      <c r="K39">
        <v>1611</v>
      </c>
      <c r="L39">
        <v>285</v>
      </c>
      <c r="M39">
        <v>7877</v>
      </c>
      <c r="N39">
        <v>12427</v>
      </c>
      <c r="P39">
        <f t="shared" si="0"/>
        <v>104</v>
      </c>
      <c r="Q39">
        <f t="shared" si="1"/>
        <v>1326</v>
      </c>
      <c r="R39">
        <f t="shared" si="2"/>
        <v>-4550</v>
      </c>
      <c r="S39" s="2">
        <v>2.6383781292651474</v>
      </c>
      <c r="T39" s="2">
        <v>-1.848716237463855</v>
      </c>
      <c r="U39" s="2"/>
      <c r="V39" s="2">
        <f t="shared" si="3"/>
        <v>2.984711088334647</v>
      </c>
      <c r="W39" s="2">
        <f t="shared" si="4"/>
        <v>-1.9307753519249358</v>
      </c>
      <c r="X39" t="s">
        <v>51</v>
      </c>
      <c r="Y39" t="s">
        <v>44</v>
      </c>
      <c r="Z39">
        <v>3</v>
      </c>
    </row>
    <row r="40" spans="1:26">
      <c r="A40" s="3">
        <v>39984</v>
      </c>
      <c r="B40" t="s">
        <v>18</v>
      </c>
      <c r="C40" t="s">
        <v>19</v>
      </c>
      <c r="D40" t="s">
        <v>45</v>
      </c>
      <c r="G40" t="s">
        <v>44</v>
      </c>
      <c r="H40">
        <v>0</v>
      </c>
      <c r="I40">
        <v>1</v>
      </c>
      <c r="J40">
        <v>27</v>
      </c>
      <c r="K40">
        <v>1611</v>
      </c>
      <c r="L40">
        <v>856</v>
      </c>
      <c r="M40">
        <v>7877</v>
      </c>
      <c r="N40">
        <v>5100</v>
      </c>
      <c r="P40">
        <f t="shared" si="0"/>
        <v>26</v>
      </c>
      <c r="Q40">
        <f t="shared" si="1"/>
        <v>755</v>
      </c>
      <c r="R40">
        <f t="shared" si="2"/>
        <v>2777</v>
      </c>
      <c r="S40" s="2">
        <v>1.6801440517696864</v>
      </c>
      <c r="T40" s="2">
        <v>1.0343862491418132</v>
      </c>
      <c r="U40" s="2"/>
      <c r="V40" s="2">
        <f t="shared" si="3"/>
        <v>1.6883721911653322</v>
      </c>
      <c r="W40" s="2">
        <f t="shared" si="4"/>
        <v>0.98876523038791753</v>
      </c>
      <c r="X40" t="s">
        <v>51</v>
      </c>
      <c r="Y40" t="s">
        <v>45</v>
      </c>
      <c r="Z40">
        <v>9</v>
      </c>
    </row>
    <row r="41" spans="1:26">
      <c r="A41" s="3">
        <v>39985</v>
      </c>
      <c r="B41" t="s">
        <v>18</v>
      </c>
      <c r="C41" t="s">
        <v>19</v>
      </c>
      <c r="D41" t="s">
        <v>43</v>
      </c>
      <c r="G41" t="s">
        <v>46</v>
      </c>
      <c r="H41">
        <v>0</v>
      </c>
      <c r="I41">
        <v>3</v>
      </c>
      <c r="J41">
        <v>105</v>
      </c>
      <c r="K41">
        <v>1249</v>
      </c>
      <c r="L41">
        <v>285</v>
      </c>
      <c r="M41">
        <v>8123</v>
      </c>
      <c r="N41">
        <v>12427</v>
      </c>
      <c r="P41">
        <f t="shared" si="0"/>
        <v>102</v>
      </c>
      <c r="Q41">
        <f t="shared" si="1"/>
        <v>964</v>
      </c>
      <c r="R41">
        <f t="shared" si="2"/>
        <v>-4304</v>
      </c>
      <c r="S41" s="2">
        <v>2.0096883606168956</v>
      </c>
      <c r="T41" s="2">
        <v>-1.8290777720511053</v>
      </c>
      <c r="U41" s="2"/>
      <c r="V41" s="2">
        <f t="shared" si="3"/>
        <v>2.3138998818132834</v>
      </c>
      <c r="W41" s="2">
        <f t="shared" si="4"/>
        <v>-1.8928459678251484</v>
      </c>
      <c r="X41" t="s">
        <v>51</v>
      </c>
      <c r="Y41" t="s">
        <v>46</v>
      </c>
      <c r="Z41">
        <v>0</v>
      </c>
    </row>
    <row r="42" spans="1:26">
      <c r="A42" s="3">
        <v>39989</v>
      </c>
      <c r="B42" t="s">
        <v>18</v>
      </c>
      <c r="C42" t="s">
        <v>19</v>
      </c>
      <c r="D42" t="s">
        <v>45</v>
      </c>
      <c r="G42" t="s">
        <v>43</v>
      </c>
      <c r="H42">
        <v>1</v>
      </c>
      <c r="I42">
        <v>1</v>
      </c>
      <c r="J42">
        <v>3</v>
      </c>
      <c r="K42">
        <v>1611</v>
      </c>
      <c r="L42">
        <v>1249</v>
      </c>
      <c r="M42">
        <v>7877</v>
      </c>
      <c r="N42">
        <v>8123</v>
      </c>
      <c r="P42">
        <f t="shared" si="0"/>
        <v>2</v>
      </c>
      <c r="Q42">
        <f t="shared" si="1"/>
        <v>362</v>
      </c>
      <c r="R42">
        <f t="shared" si="2"/>
        <v>-246</v>
      </c>
      <c r="S42" s="2">
        <v>0.43005331307491318</v>
      </c>
      <c r="T42" s="2">
        <v>-0.27730251704045572</v>
      </c>
      <c r="U42" s="2"/>
      <c r="V42" s="2">
        <f t="shared" si="3"/>
        <v>0.48419776674759141</v>
      </c>
      <c r="W42" s="2">
        <f t="shared" si="4"/>
        <v>-0.29060597067074956</v>
      </c>
      <c r="X42" t="s">
        <v>51</v>
      </c>
    </row>
    <row r="43" spans="1:26">
      <c r="A43" s="3">
        <v>39989</v>
      </c>
      <c r="B43" t="s">
        <v>18</v>
      </c>
      <c r="C43" t="s">
        <v>19</v>
      </c>
      <c r="D43" t="s">
        <v>44</v>
      </c>
      <c r="G43" t="s">
        <v>46</v>
      </c>
      <c r="H43">
        <v>1</v>
      </c>
      <c r="I43">
        <v>27</v>
      </c>
      <c r="J43">
        <v>105</v>
      </c>
      <c r="K43">
        <v>856</v>
      </c>
      <c r="L43">
        <v>285</v>
      </c>
      <c r="M43">
        <v>5100</v>
      </c>
      <c r="N43">
        <v>12427</v>
      </c>
      <c r="P43">
        <f t="shared" si="0"/>
        <v>78</v>
      </c>
      <c r="Q43">
        <f t="shared" si="1"/>
        <v>571</v>
      </c>
      <c r="R43">
        <f t="shared" si="2"/>
        <v>-7327</v>
      </c>
      <c r="S43" s="2">
        <v>1.2035639247464811</v>
      </c>
      <c r="T43" s="2">
        <v>-2.3766141365867961</v>
      </c>
      <c r="U43" s="2"/>
      <c r="V43" s="2">
        <f t="shared" si="3"/>
        <v>1.5087469730425884</v>
      </c>
      <c r="W43" s="2">
        <f t="shared" si="4"/>
        <v>-2.4186473328142042</v>
      </c>
      <c r="X43" t="s">
        <v>51</v>
      </c>
    </row>
    <row r="44" spans="1:26">
      <c r="A44" s="3">
        <v>39980</v>
      </c>
      <c r="B44" t="s">
        <v>18</v>
      </c>
      <c r="C44" t="s">
        <v>19</v>
      </c>
      <c r="D44" t="s">
        <v>47</v>
      </c>
      <c r="G44" t="s">
        <v>48</v>
      </c>
      <c r="H44">
        <v>0</v>
      </c>
      <c r="I44">
        <v>18</v>
      </c>
      <c r="J44">
        <v>38</v>
      </c>
      <c r="K44">
        <v>888</v>
      </c>
      <c r="L44">
        <v>734</v>
      </c>
      <c r="M44">
        <v>9213</v>
      </c>
      <c r="N44">
        <v>13189</v>
      </c>
      <c r="P44">
        <f t="shared" si="0"/>
        <v>20</v>
      </c>
      <c r="Q44">
        <f t="shared" si="1"/>
        <v>154</v>
      </c>
      <c r="R44">
        <f t="shared" si="2"/>
        <v>-3976</v>
      </c>
      <c r="S44" s="2">
        <v>-0.5351383765139095</v>
      </c>
      <c r="T44" s="2">
        <v>-1.8028931515007725</v>
      </c>
      <c r="U44" s="2"/>
      <c r="V44" s="2">
        <f t="shared" si="3"/>
        <v>-0.39630949006672556</v>
      </c>
      <c r="W44" s="2">
        <f t="shared" si="4"/>
        <v>-1.7927828180363712</v>
      </c>
      <c r="X44" t="s">
        <v>51</v>
      </c>
      <c r="Y44" t="s">
        <v>47</v>
      </c>
      <c r="Z44">
        <v>3</v>
      </c>
    </row>
    <row r="45" spans="1:26">
      <c r="A45" s="3">
        <v>39980</v>
      </c>
      <c r="B45" t="s">
        <v>18</v>
      </c>
      <c r="C45" t="s">
        <v>19</v>
      </c>
      <c r="D45" t="s">
        <v>49</v>
      </c>
      <c r="G45" t="s">
        <v>50</v>
      </c>
      <c r="H45">
        <v>0</v>
      </c>
      <c r="I45">
        <v>2</v>
      </c>
      <c r="J45">
        <v>24</v>
      </c>
      <c r="K45">
        <v>1565</v>
      </c>
      <c r="L45">
        <v>866</v>
      </c>
      <c r="M45">
        <v>8038</v>
      </c>
      <c r="N45">
        <v>8320</v>
      </c>
      <c r="P45">
        <f t="shared" si="0"/>
        <v>22</v>
      </c>
      <c r="Q45">
        <f t="shared" si="1"/>
        <v>699</v>
      </c>
      <c r="R45">
        <f t="shared" si="2"/>
        <v>-282</v>
      </c>
      <c r="S45" s="2">
        <v>1.6170826464356876</v>
      </c>
      <c r="T45" s="2">
        <v>-0.30493314631067459</v>
      </c>
      <c r="U45" s="2"/>
      <c r="V45" s="2">
        <f t="shared" si="3"/>
        <v>1.7498495178533964</v>
      </c>
      <c r="W45" s="2">
        <f t="shared" si="4"/>
        <v>-0.35274334249624151</v>
      </c>
      <c r="X45" t="s">
        <v>51</v>
      </c>
      <c r="Y45" t="s">
        <v>48</v>
      </c>
      <c r="Z45">
        <v>1</v>
      </c>
    </row>
    <row r="46" spans="1:26">
      <c r="A46" s="3">
        <v>39985</v>
      </c>
      <c r="B46" t="s">
        <v>18</v>
      </c>
      <c r="C46" t="s">
        <v>19</v>
      </c>
      <c r="D46" t="s">
        <v>47</v>
      </c>
      <c r="G46" t="s">
        <v>50</v>
      </c>
      <c r="H46">
        <v>0</v>
      </c>
      <c r="I46">
        <v>18</v>
      </c>
      <c r="J46">
        <v>24</v>
      </c>
      <c r="K46">
        <v>888</v>
      </c>
      <c r="L46">
        <v>866</v>
      </c>
      <c r="M46">
        <v>9213</v>
      </c>
      <c r="N46">
        <v>8320</v>
      </c>
      <c r="P46">
        <f t="shared" si="0"/>
        <v>6</v>
      </c>
      <c r="Q46">
        <f t="shared" si="1"/>
        <v>22</v>
      </c>
      <c r="R46">
        <f t="shared" si="2"/>
        <v>893</v>
      </c>
      <c r="S46" s="2">
        <v>-1.6238267718566519</v>
      </c>
      <c r="T46" s="2">
        <v>0.38613444712059547</v>
      </c>
      <c r="U46" s="2"/>
      <c r="V46" s="2">
        <f t="shared" si="3"/>
        <v>-1.764820592179055</v>
      </c>
      <c r="W46" s="2">
        <f t="shared" si="4"/>
        <v>0.43438382684580013</v>
      </c>
      <c r="X46" t="s">
        <v>52</v>
      </c>
      <c r="Y46" t="s">
        <v>49</v>
      </c>
      <c r="Z46">
        <v>9</v>
      </c>
    </row>
    <row r="47" spans="1:26">
      <c r="A47" s="3">
        <v>39985</v>
      </c>
      <c r="B47" t="s">
        <v>18</v>
      </c>
      <c r="C47" t="s">
        <v>19</v>
      </c>
      <c r="D47" t="s">
        <v>49</v>
      </c>
      <c r="G47" t="s">
        <v>48</v>
      </c>
      <c r="H47">
        <v>0</v>
      </c>
      <c r="I47">
        <v>2</v>
      </c>
      <c r="J47">
        <v>24</v>
      </c>
      <c r="K47">
        <v>1565</v>
      </c>
      <c r="L47">
        <v>866</v>
      </c>
      <c r="M47">
        <v>8038</v>
      </c>
      <c r="N47">
        <v>13189</v>
      </c>
      <c r="P47">
        <f t="shared" si="0"/>
        <v>22</v>
      </c>
      <c r="Q47">
        <f t="shared" si="1"/>
        <v>699</v>
      </c>
      <c r="R47">
        <f t="shared" si="2"/>
        <v>-5151</v>
      </c>
      <c r="S47" s="2">
        <v>1.6170826464356876</v>
      </c>
      <c r="T47" s="2">
        <v>-2.0067263841817016</v>
      </c>
      <c r="U47" s="2"/>
      <c r="V47" s="2">
        <f t="shared" si="3"/>
        <v>1.9132216686890149</v>
      </c>
      <c r="W47" s="2">
        <f t="shared" si="4"/>
        <v>-2.0596419600808811</v>
      </c>
      <c r="X47" t="s">
        <v>51</v>
      </c>
      <c r="Y47" t="s">
        <v>50</v>
      </c>
      <c r="Z47">
        <v>4</v>
      </c>
    </row>
    <row r="48" spans="1:26">
      <c r="A48" s="3">
        <v>39989</v>
      </c>
      <c r="B48" t="s">
        <v>18</v>
      </c>
      <c r="C48" t="s">
        <v>19</v>
      </c>
      <c r="D48" t="s">
        <v>49</v>
      </c>
      <c r="G48" t="s">
        <v>47</v>
      </c>
      <c r="H48">
        <v>0</v>
      </c>
      <c r="I48">
        <v>2</v>
      </c>
      <c r="J48">
        <v>18</v>
      </c>
      <c r="K48">
        <v>1565</v>
      </c>
      <c r="L48">
        <v>888</v>
      </c>
      <c r="M48">
        <v>8038</v>
      </c>
      <c r="N48">
        <v>9213</v>
      </c>
      <c r="P48">
        <f t="shared" si="0"/>
        <v>16</v>
      </c>
      <c r="Q48">
        <f t="shared" si="1"/>
        <v>677</v>
      </c>
      <c r="R48">
        <f t="shared" si="2"/>
        <v>-1175</v>
      </c>
      <c r="S48" s="2">
        <v>1.5942563757801198</v>
      </c>
      <c r="T48" s="2">
        <v>-0.68214786257386062</v>
      </c>
      <c r="U48" s="2"/>
      <c r="V48" s="2">
        <f t="shared" si="3"/>
        <v>1.7617749786371382</v>
      </c>
      <c r="W48" s="2">
        <f t="shared" si="4"/>
        <v>-0.7304277410592056</v>
      </c>
      <c r="X48" t="s">
        <v>51</v>
      </c>
    </row>
    <row r="49" spans="1:24">
      <c r="A49" s="3">
        <v>39989</v>
      </c>
      <c r="B49" t="s">
        <v>18</v>
      </c>
      <c r="C49" t="s">
        <v>19</v>
      </c>
      <c r="D49" t="s">
        <v>50</v>
      </c>
      <c r="G49" t="s">
        <v>48</v>
      </c>
      <c r="H49">
        <v>0</v>
      </c>
      <c r="I49">
        <v>18</v>
      </c>
      <c r="J49">
        <v>24</v>
      </c>
      <c r="K49">
        <v>924</v>
      </c>
      <c r="L49">
        <v>866</v>
      </c>
      <c r="M49">
        <v>8320</v>
      </c>
      <c r="N49">
        <v>13189</v>
      </c>
      <c r="P49">
        <f t="shared" si="0"/>
        <v>6</v>
      </c>
      <c r="Q49">
        <f t="shared" si="1"/>
        <v>58</v>
      </c>
      <c r="R49">
        <f t="shared" si="2"/>
        <v>-4869</v>
      </c>
      <c r="S49" s="2">
        <v>-1.1456126582275445</v>
      </c>
      <c r="T49" s="2">
        <v>-1.8741823775722581</v>
      </c>
      <c r="U49" s="2"/>
      <c r="V49" s="2">
        <f t="shared" si="3"/>
        <v>-1.0390103601071707</v>
      </c>
      <c r="W49" s="2">
        <f t="shared" si="4"/>
        <v>-1.8465821576163759</v>
      </c>
      <c r="X49" t="s">
        <v>62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16.1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2010-03-07T12:42:28Z</dcterms:created>
  <dcterms:modified xsi:type="dcterms:W3CDTF">2011-12-04T17:06:39Z</dcterms:modified>
</cp:coreProperties>
</file>