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/>
  </bookViews>
  <sheets>
    <sheet name="Exercise 16.2(b)" sheetId="4" r:id="rId1"/>
  </sheets>
  <calcPr calcId="125725"/>
</workbook>
</file>

<file path=xl/calcChain.xml><?xml version="1.0" encoding="utf-8"?>
<calcChain xmlns="http://schemas.openxmlformats.org/spreadsheetml/2006/main">
  <c r="U49" i="4"/>
  <c r="R49"/>
  <c r="Q49"/>
  <c r="T49" s="1"/>
  <c r="P49"/>
  <c r="R48" l="1"/>
  <c r="T48" s="1"/>
  <c r="Q48"/>
  <c r="U48" s="1"/>
  <c r="P48"/>
  <c r="R47"/>
  <c r="Q47"/>
  <c r="U47" s="1"/>
  <c r="P47"/>
  <c r="R46"/>
  <c r="T46" s="1"/>
  <c r="Q46"/>
  <c r="P46"/>
  <c r="R45"/>
  <c r="Q45"/>
  <c r="U45" s="1"/>
  <c r="P45"/>
  <c r="R44"/>
  <c r="T44" s="1"/>
  <c r="Q44"/>
  <c r="U44" s="1"/>
  <c r="P44"/>
  <c r="R43"/>
  <c r="Q43"/>
  <c r="U43" s="1"/>
  <c r="P43"/>
  <c r="R42"/>
  <c r="T42" s="1"/>
  <c r="Q42"/>
  <c r="P42"/>
  <c r="R41"/>
  <c r="Q41"/>
  <c r="U41" s="1"/>
  <c r="P41"/>
  <c r="R40"/>
  <c r="T40" s="1"/>
  <c r="Q40"/>
  <c r="P40"/>
  <c r="R39"/>
  <c r="Q39"/>
  <c r="U39" s="1"/>
  <c r="P39"/>
  <c r="R38"/>
  <c r="T38" s="1"/>
  <c r="Q38"/>
  <c r="P38"/>
  <c r="R37"/>
  <c r="Q37"/>
  <c r="U37" s="1"/>
  <c r="P37"/>
  <c r="R36"/>
  <c r="T36" s="1"/>
  <c r="Q36"/>
  <c r="P36"/>
  <c r="R35"/>
  <c r="Q35"/>
  <c r="U35" s="1"/>
  <c r="P35"/>
  <c r="R34"/>
  <c r="T34" s="1"/>
  <c r="Q34"/>
  <c r="P34"/>
  <c r="R33"/>
  <c r="Q33"/>
  <c r="U33" s="1"/>
  <c r="P33"/>
  <c r="R32"/>
  <c r="T32" s="1"/>
  <c r="Q32"/>
  <c r="P32"/>
  <c r="R31"/>
  <c r="Q31"/>
  <c r="U31" s="1"/>
  <c r="P31"/>
  <c r="R30"/>
  <c r="T30" s="1"/>
  <c r="Q30"/>
  <c r="P30"/>
  <c r="R29"/>
  <c r="Q29"/>
  <c r="U29" s="1"/>
  <c r="P29"/>
  <c r="R28"/>
  <c r="T28" s="1"/>
  <c r="Q28"/>
  <c r="P28"/>
  <c r="R27"/>
  <c r="Q27"/>
  <c r="U27" s="1"/>
  <c r="P27"/>
  <c r="R26"/>
  <c r="T26" s="1"/>
  <c r="Q26"/>
  <c r="P26"/>
  <c r="R25"/>
  <c r="Q25"/>
  <c r="U25" s="1"/>
  <c r="P25"/>
  <c r="R24"/>
  <c r="T24" s="1"/>
  <c r="Q24"/>
  <c r="P24"/>
  <c r="R23"/>
  <c r="Q23"/>
  <c r="U23" s="1"/>
  <c r="P23"/>
  <c r="R22"/>
  <c r="T22" s="1"/>
  <c r="Q22"/>
  <c r="P22"/>
  <c r="R21"/>
  <c r="Q21"/>
  <c r="U21" s="1"/>
  <c r="P21"/>
  <c r="R20"/>
  <c r="T20" s="1"/>
  <c r="Q20"/>
  <c r="P20"/>
  <c r="R19"/>
  <c r="Q19"/>
  <c r="U19" s="1"/>
  <c r="P19"/>
  <c r="R18"/>
  <c r="T18" s="1"/>
  <c r="Q18"/>
  <c r="P18"/>
  <c r="R17"/>
  <c r="Q17"/>
  <c r="U17" s="1"/>
  <c r="P17"/>
  <c r="R16"/>
  <c r="T16" s="1"/>
  <c r="Q16"/>
  <c r="P16"/>
  <c r="R15"/>
  <c r="Q15"/>
  <c r="U15" s="1"/>
  <c r="P15"/>
  <c r="R14"/>
  <c r="T14" s="1"/>
  <c r="Q14"/>
  <c r="P14"/>
  <c r="R13"/>
  <c r="Q13"/>
  <c r="U13" s="1"/>
  <c r="P13"/>
  <c r="R12"/>
  <c r="T12" s="1"/>
  <c r="Q12"/>
  <c r="P12"/>
  <c r="R11"/>
  <c r="Q11"/>
  <c r="U11" s="1"/>
  <c r="P11"/>
  <c r="R10"/>
  <c r="T10" s="1"/>
  <c r="Q10"/>
  <c r="P10"/>
  <c r="R9"/>
  <c r="Q9"/>
  <c r="U9" s="1"/>
  <c r="P9"/>
  <c r="R8"/>
  <c r="T8" s="1"/>
  <c r="Q8"/>
  <c r="P8"/>
  <c r="R7"/>
  <c r="Q7"/>
  <c r="U7" s="1"/>
  <c r="P7"/>
  <c r="R6"/>
  <c r="T6" s="1"/>
  <c r="Q6"/>
  <c r="P6"/>
  <c r="R5"/>
  <c r="Q5"/>
  <c r="U5" s="1"/>
  <c r="P5"/>
  <c r="R4"/>
  <c r="T4" s="1"/>
  <c r="Q4"/>
  <c r="P4"/>
  <c r="R3"/>
  <c r="Q3"/>
  <c r="U3" s="1"/>
  <c r="P3"/>
  <c r="R2"/>
  <c r="T2" s="1"/>
  <c r="Q2"/>
  <c r="P2"/>
  <c r="U2" l="1"/>
  <c r="U4"/>
  <c r="U6"/>
  <c r="U8"/>
  <c r="U10"/>
  <c r="U12"/>
  <c r="U14"/>
  <c r="U16"/>
  <c r="U18"/>
  <c r="U20"/>
  <c r="U22"/>
  <c r="U24"/>
  <c r="U26"/>
  <c r="U28"/>
  <c r="U30"/>
  <c r="U32"/>
  <c r="U34"/>
  <c r="U36"/>
  <c r="U38"/>
  <c r="U40"/>
  <c r="U42"/>
  <c r="U46"/>
  <c r="T3"/>
  <c r="T5"/>
  <c r="T7"/>
  <c r="T9"/>
  <c r="T11"/>
  <c r="T13"/>
  <c r="T15"/>
  <c r="T17"/>
  <c r="T19"/>
  <c r="T21"/>
  <c r="T23"/>
  <c r="T25"/>
  <c r="T27"/>
  <c r="T29"/>
  <c r="T31"/>
  <c r="T33"/>
  <c r="T35"/>
  <c r="T37"/>
  <c r="T39"/>
  <c r="T41"/>
  <c r="T43"/>
  <c r="T45"/>
  <c r="T47"/>
</calcChain>
</file>

<file path=xl/sharedStrings.xml><?xml version="1.0" encoding="utf-8"?>
<sst xmlns="http://schemas.openxmlformats.org/spreadsheetml/2006/main" count="261" uniqueCount="57">
  <si>
    <t>Date</t>
  </si>
  <si>
    <t>Venue</t>
  </si>
  <si>
    <t>Type</t>
  </si>
  <si>
    <t>Sup</t>
  </si>
  <si>
    <t>SG</t>
  </si>
  <si>
    <t>IG</t>
  </si>
  <si>
    <t>Inf</t>
  </si>
  <si>
    <t>Rec_diff</t>
  </si>
  <si>
    <t>Srank</t>
  </si>
  <si>
    <t>Irank</t>
  </si>
  <si>
    <t>Srpts</t>
  </si>
  <si>
    <t>Irpts</t>
  </si>
  <si>
    <t>Sdist</t>
  </si>
  <si>
    <t>Idist</t>
  </si>
  <si>
    <t>Outcome</t>
  </si>
  <si>
    <t>Rdiff</t>
  </si>
  <si>
    <t>RPDiff</t>
  </si>
  <si>
    <t>DistDiff</t>
  </si>
  <si>
    <t>GD</t>
  </si>
  <si>
    <t>RSA</t>
  </si>
  <si>
    <t>Group</t>
  </si>
  <si>
    <t>Mexico</t>
  </si>
  <si>
    <t>France</t>
  </si>
  <si>
    <t>Uruguay</t>
  </si>
  <si>
    <t>Argentina</t>
  </si>
  <si>
    <t>Nigeria</t>
  </si>
  <si>
    <t>Greece</t>
  </si>
  <si>
    <t>S.Korea</t>
  </si>
  <si>
    <t>England</t>
  </si>
  <si>
    <t>USA</t>
  </si>
  <si>
    <t>Algeria</t>
  </si>
  <si>
    <t>Slovenia</t>
  </si>
  <si>
    <t>Germany</t>
  </si>
  <si>
    <t>Australia</t>
  </si>
  <si>
    <t>Serbia</t>
  </si>
  <si>
    <t>Ghana</t>
  </si>
  <si>
    <t>Holland</t>
  </si>
  <si>
    <t>Denmark</t>
  </si>
  <si>
    <t>Cameroon</t>
  </si>
  <si>
    <t>Japan</t>
  </si>
  <si>
    <t>Italy</t>
  </si>
  <si>
    <t>Paraguay</t>
  </si>
  <si>
    <t>Slovakia</t>
  </si>
  <si>
    <t>NZ</t>
  </si>
  <si>
    <t>Portugal</t>
  </si>
  <si>
    <t>Ivory Coast</t>
  </si>
  <si>
    <t>Brazil</t>
  </si>
  <si>
    <t>N.Korea</t>
  </si>
  <si>
    <t>Chile</t>
  </si>
  <si>
    <t>Honduras</t>
  </si>
  <si>
    <t>Spain</t>
  </si>
  <si>
    <t>Switzerland</t>
  </si>
  <si>
    <t>F1</t>
  </si>
  <si>
    <t>F2</t>
  </si>
  <si>
    <t>W</t>
  </si>
  <si>
    <t>L</t>
  </si>
  <si>
    <t>D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</si>
</sst>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4" fontId="0" fillId="0" borderId="0" xfId="0" applyNumberFormat="1" applyFill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9"/>
  <sheetViews>
    <sheetView tabSelected="1" topLeftCell="D22" workbookViewId="0">
      <selection activeCell="V49" sqref="V49"/>
    </sheetView>
  </sheetViews>
  <sheetFormatPr defaultRowHeight="15"/>
  <cols>
    <col min="1" max="1" width="13.140625" customWidth="1"/>
    <col min="4" max="4" width="14.42578125" customWidth="1"/>
    <col min="7" max="7" width="18.28515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52</v>
      </c>
      <c r="U1" s="1" t="s">
        <v>53</v>
      </c>
    </row>
    <row r="2" spans="1:22">
      <c r="A2" s="2">
        <v>39975</v>
      </c>
      <c r="B2" s="1" t="s">
        <v>19</v>
      </c>
      <c r="C2" s="1" t="s">
        <v>20</v>
      </c>
      <c r="D2" t="s">
        <v>21</v>
      </c>
      <c r="G2" t="s">
        <v>19</v>
      </c>
      <c r="H2">
        <v>0</v>
      </c>
      <c r="I2">
        <v>17</v>
      </c>
      <c r="J2">
        <v>83</v>
      </c>
      <c r="K2">
        <v>895</v>
      </c>
      <c r="L2">
        <v>392</v>
      </c>
      <c r="M2">
        <v>14588</v>
      </c>
      <c r="N2">
        <v>0</v>
      </c>
      <c r="O2" s="1"/>
      <c r="P2" s="1">
        <f>J2-I2</f>
        <v>66</v>
      </c>
      <c r="Q2" s="1">
        <f>K2-L2</f>
        <v>503</v>
      </c>
      <c r="R2" s="1">
        <f>M2-N2</f>
        <v>14588</v>
      </c>
      <c r="T2" s="3">
        <f>-1.342+0.00437*Q2-0.0000434*R2-0.07*H2</f>
        <v>0.22299079999999971</v>
      </c>
      <c r="U2" s="3">
        <f>0.0162+0.000135*Q2+0.000278*R2+0.883*H2</f>
        <v>4.1395689999999998</v>
      </c>
      <c r="V2" t="s">
        <v>54</v>
      </c>
    </row>
    <row r="3" spans="1:22">
      <c r="A3" s="2">
        <v>39975</v>
      </c>
      <c r="B3" s="1" t="s">
        <v>19</v>
      </c>
      <c r="C3" s="1" t="s">
        <v>20</v>
      </c>
      <c r="D3" t="s">
        <v>22</v>
      </c>
      <c r="G3" t="s">
        <v>23</v>
      </c>
      <c r="H3">
        <v>0</v>
      </c>
      <c r="I3">
        <v>9</v>
      </c>
      <c r="J3">
        <v>16</v>
      </c>
      <c r="K3">
        <v>1044</v>
      </c>
      <c r="L3">
        <v>899</v>
      </c>
      <c r="M3">
        <v>8659</v>
      </c>
      <c r="N3">
        <v>7919</v>
      </c>
      <c r="O3" s="1"/>
      <c r="P3" s="1">
        <f t="shared" ref="P3:P48" si="0">J3-I3</f>
        <v>7</v>
      </c>
      <c r="Q3" s="1">
        <f t="shared" ref="Q3:Q48" si="1">K3-L3</f>
        <v>145</v>
      </c>
      <c r="R3" s="1">
        <f t="shared" ref="R3:R48" si="2">M3-N3</f>
        <v>740</v>
      </c>
      <c r="T3" s="3">
        <f t="shared" ref="T3:T48" si="3">-1.342+0.00437*Q3-0.0000434*R3-0.07*H3</f>
        <v>-0.74046600000000018</v>
      </c>
      <c r="U3" s="3">
        <f t="shared" ref="U3:U48" si="4">0.0162+0.000135*Q3+0.000278*R3+0.883*H3</f>
        <v>0.24149499999999999</v>
      </c>
      <c r="V3" t="s">
        <v>54</v>
      </c>
    </row>
    <row r="4" spans="1:22">
      <c r="A4" s="2">
        <v>39980</v>
      </c>
      <c r="B4" s="1" t="s">
        <v>19</v>
      </c>
      <c r="C4" s="1" t="s">
        <v>20</v>
      </c>
      <c r="D4" t="s">
        <v>23</v>
      </c>
      <c r="G4" t="s">
        <v>19</v>
      </c>
      <c r="H4">
        <v>0</v>
      </c>
      <c r="I4">
        <v>16</v>
      </c>
      <c r="J4">
        <v>83</v>
      </c>
      <c r="K4">
        <v>899</v>
      </c>
      <c r="L4">
        <v>392</v>
      </c>
      <c r="M4">
        <v>7919</v>
      </c>
      <c r="N4">
        <v>0</v>
      </c>
      <c r="O4" s="1"/>
      <c r="P4" s="1">
        <f t="shared" si="0"/>
        <v>67</v>
      </c>
      <c r="Q4" s="1">
        <f t="shared" si="1"/>
        <v>507</v>
      </c>
      <c r="R4" s="1">
        <f t="shared" si="2"/>
        <v>7919</v>
      </c>
      <c r="T4" s="3">
        <f t="shared" si="3"/>
        <v>0.52990539999999964</v>
      </c>
      <c r="U4" s="3">
        <f t="shared" si="4"/>
        <v>2.286127</v>
      </c>
      <c r="V4" t="s">
        <v>54</v>
      </c>
    </row>
    <row r="5" spans="1:22">
      <c r="A5" s="2">
        <v>39981</v>
      </c>
      <c r="B5" s="1" t="s">
        <v>19</v>
      </c>
      <c r="C5" s="1" t="s">
        <v>20</v>
      </c>
      <c r="D5" t="s">
        <v>22</v>
      </c>
      <c r="G5" t="s">
        <v>21</v>
      </c>
      <c r="H5">
        <v>0</v>
      </c>
      <c r="I5">
        <v>9</v>
      </c>
      <c r="J5">
        <v>17</v>
      </c>
      <c r="K5">
        <v>1044</v>
      </c>
      <c r="L5">
        <v>895</v>
      </c>
      <c r="M5">
        <v>8659</v>
      </c>
      <c r="N5">
        <v>14588</v>
      </c>
      <c r="O5" s="1"/>
      <c r="P5" s="1">
        <f t="shared" si="0"/>
        <v>8</v>
      </c>
      <c r="Q5" s="1">
        <f t="shared" si="1"/>
        <v>149</v>
      </c>
      <c r="R5" s="1">
        <f t="shared" si="2"/>
        <v>-5929</v>
      </c>
      <c r="T5" s="3">
        <f t="shared" si="3"/>
        <v>-0.43355140000000009</v>
      </c>
      <c r="U5" s="3">
        <f t="shared" si="4"/>
        <v>-1.6119469999999998</v>
      </c>
      <c r="V5" t="s">
        <v>54</v>
      </c>
    </row>
    <row r="6" spans="1:22">
      <c r="A6" s="2">
        <v>39986</v>
      </c>
      <c r="B6" s="1" t="s">
        <v>19</v>
      </c>
      <c r="C6" s="1" t="s">
        <v>20</v>
      </c>
      <c r="D6" t="s">
        <v>23</v>
      </c>
      <c r="G6" t="s">
        <v>21</v>
      </c>
      <c r="H6">
        <v>1</v>
      </c>
      <c r="I6">
        <v>16</v>
      </c>
      <c r="J6">
        <v>17</v>
      </c>
      <c r="K6">
        <v>899</v>
      </c>
      <c r="L6">
        <v>895</v>
      </c>
      <c r="M6">
        <v>7919</v>
      </c>
      <c r="N6">
        <v>14588</v>
      </c>
      <c r="O6" s="1"/>
      <c r="P6" s="1">
        <f t="shared" si="0"/>
        <v>1</v>
      </c>
      <c r="Q6" s="1">
        <f t="shared" si="1"/>
        <v>4</v>
      </c>
      <c r="R6" s="1">
        <f t="shared" si="2"/>
        <v>-6669</v>
      </c>
      <c r="T6" s="3">
        <f t="shared" si="3"/>
        <v>-1.1050854000000003</v>
      </c>
      <c r="U6" s="3">
        <f t="shared" si="4"/>
        <v>-0.95424199999999981</v>
      </c>
      <c r="V6" s="1" t="s">
        <v>56</v>
      </c>
    </row>
    <row r="7" spans="1:22">
      <c r="A7" s="2">
        <v>39986</v>
      </c>
      <c r="B7" s="1" t="s">
        <v>19</v>
      </c>
      <c r="C7" s="1" t="s">
        <v>20</v>
      </c>
      <c r="D7" t="s">
        <v>22</v>
      </c>
      <c r="G7" t="s">
        <v>19</v>
      </c>
      <c r="H7">
        <v>-1</v>
      </c>
      <c r="I7">
        <v>9</v>
      </c>
      <c r="J7">
        <v>83</v>
      </c>
      <c r="K7">
        <v>1044</v>
      </c>
      <c r="L7">
        <v>392</v>
      </c>
      <c r="M7">
        <v>8659</v>
      </c>
      <c r="N7">
        <v>0</v>
      </c>
      <c r="O7" s="1"/>
      <c r="P7" s="1">
        <f t="shared" si="0"/>
        <v>74</v>
      </c>
      <c r="Q7" s="1">
        <f t="shared" si="1"/>
        <v>652</v>
      </c>
      <c r="R7" s="1">
        <f t="shared" si="2"/>
        <v>8659</v>
      </c>
      <c r="T7" s="3">
        <f t="shared" si="3"/>
        <v>1.2014393999999999</v>
      </c>
      <c r="U7" s="3">
        <f t="shared" si="4"/>
        <v>1.628422</v>
      </c>
      <c r="V7" t="s">
        <v>54</v>
      </c>
    </row>
    <row r="8" spans="1:22">
      <c r="A8" s="2">
        <v>39976</v>
      </c>
      <c r="B8" s="1" t="s">
        <v>19</v>
      </c>
      <c r="C8" s="1" t="s">
        <v>20</v>
      </c>
      <c r="D8" t="s">
        <v>24</v>
      </c>
      <c r="G8" t="s">
        <v>25</v>
      </c>
      <c r="H8">
        <v>0</v>
      </c>
      <c r="I8">
        <v>7</v>
      </c>
      <c r="J8">
        <v>21</v>
      </c>
      <c r="K8">
        <v>1076</v>
      </c>
      <c r="L8">
        <v>883</v>
      </c>
      <c r="M8">
        <v>8140</v>
      </c>
      <c r="N8">
        <v>4490</v>
      </c>
      <c r="O8" s="1"/>
      <c r="P8" s="1">
        <f t="shared" si="0"/>
        <v>14</v>
      </c>
      <c r="Q8" s="1">
        <f t="shared" si="1"/>
        <v>193</v>
      </c>
      <c r="R8" s="1">
        <f t="shared" si="2"/>
        <v>3650</v>
      </c>
      <c r="T8" s="3">
        <f t="shared" si="3"/>
        <v>-0.65700000000000003</v>
      </c>
      <c r="U8" s="3">
        <f t="shared" si="4"/>
        <v>1.0569549999999999</v>
      </c>
      <c r="V8" t="s">
        <v>54</v>
      </c>
    </row>
    <row r="9" spans="1:22">
      <c r="A9" s="2">
        <v>39976</v>
      </c>
      <c r="B9" s="1" t="s">
        <v>19</v>
      </c>
      <c r="C9" s="1" t="s">
        <v>20</v>
      </c>
      <c r="D9" t="s">
        <v>26</v>
      </c>
      <c r="G9" t="s">
        <v>27</v>
      </c>
      <c r="H9">
        <v>0</v>
      </c>
      <c r="I9">
        <v>13</v>
      </c>
      <c r="J9">
        <v>47</v>
      </c>
      <c r="K9">
        <v>964</v>
      </c>
      <c r="L9">
        <v>632</v>
      </c>
      <c r="M9">
        <v>7085</v>
      </c>
      <c r="N9">
        <v>12472</v>
      </c>
      <c r="O9" s="1"/>
      <c r="P9" s="1">
        <f t="shared" si="0"/>
        <v>34</v>
      </c>
      <c r="Q9" s="1">
        <f t="shared" si="1"/>
        <v>332</v>
      </c>
      <c r="R9" s="1">
        <f t="shared" si="2"/>
        <v>-5387</v>
      </c>
      <c r="T9" s="3">
        <f t="shared" si="3"/>
        <v>0.34263579999999982</v>
      </c>
      <c r="U9" s="3">
        <f t="shared" si="4"/>
        <v>-1.4365659999999998</v>
      </c>
      <c r="V9" t="s">
        <v>54</v>
      </c>
    </row>
    <row r="10" spans="1:22">
      <c r="A10" s="2">
        <v>39981</v>
      </c>
      <c r="B10" s="1" t="s">
        <v>19</v>
      </c>
      <c r="C10" s="1" t="s">
        <v>20</v>
      </c>
      <c r="D10" t="s">
        <v>26</v>
      </c>
      <c r="G10" t="s">
        <v>25</v>
      </c>
      <c r="H10">
        <v>0</v>
      </c>
      <c r="I10">
        <v>13</v>
      </c>
      <c r="J10">
        <v>21</v>
      </c>
      <c r="K10">
        <v>964</v>
      </c>
      <c r="L10">
        <v>883</v>
      </c>
      <c r="M10">
        <v>7085</v>
      </c>
      <c r="N10">
        <v>4490</v>
      </c>
      <c r="O10" s="1"/>
      <c r="P10" s="1">
        <f t="shared" si="0"/>
        <v>8</v>
      </c>
      <c r="Q10" s="1">
        <f t="shared" si="1"/>
        <v>81</v>
      </c>
      <c r="R10" s="1">
        <f t="shared" si="2"/>
        <v>2595</v>
      </c>
      <c r="T10" s="3">
        <f t="shared" si="3"/>
        <v>-1.1006530000000001</v>
      </c>
      <c r="U10" s="3">
        <f t="shared" si="4"/>
        <v>0.74854500000000002</v>
      </c>
      <c r="V10" t="s">
        <v>55</v>
      </c>
    </row>
    <row r="11" spans="1:22">
      <c r="A11" s="2">
        <v>39981</v>
      </c>
      <c r="B11" s="1" t="s">
        <v>19</v>
      </c>
      <c r="C11" s="1" t="s">
        <v>20</v>
      </c>
      <c r="D11" t="s">
        <v>24</v>
      </c>
      <c r="G11" t="s">
        <v>27</v>
      </c>
      <c r="H11">
        <v>0</v>
      </c>
      <c r="I11">
        <v>7</v>
      </c>
      <c r="J11">
        <v>47</v>
      </c>
      <c r="K11">
        <v>1076</v>
      </c>
      <c r="L11">
        <v>632</v>
      </c>
      <c r="M11">
        <v>8140</v>
      </c>
      <c r="N11">
        <v>12472</v>
      </c>
      <c r="O11" s="1"/>
      <c r="P11" s="1">
        <f t="shared" si="0"/>
        <v>40</v>
      </c>
      <c r="Q11" s="1">
        <f t="shared" si="1"/>
        <v>444</v>
      </c>
      <c r="R11" s="1">
        <f t="shared" si="2"/>
        <v>-4332</v>
      </c>
      <c r="T11" s="3">
        <f t="shared" si="3"/>
        <v>0.78628879999999968</v>
      </c>
      <c r="U11" s="3">
        <f t="shared" si="4"/>
        <v>-1.1281559999999997</v>
      </c>
      <c r="V11" t="s">
        <v>54</v>
      </c>
    </row>
    <row r="12" spans="1:22">
      <c r="A12" s="2">
        <v>39986</v>
      </c>
      <c r="B12" s="1" t="s">
        <v>19</v>
      </c>
      <c r="C12" s="1" t="s">
        <v>20</v>
      </c>
      <c r="D12" t="s">
        <v>25</v>
      </c>
      <c r="G12" t="s">
        <v>27</v>
      </c>
      <c r="H12">
        <v>0</v>
      </c>
      <c r="I12">
        <v>21</v>
      </c>
      <c r="J12">
        <v>47</v>
      </c>
      <c r="K12">
        <v>883</v>
      </c>
      <c r="L12">
        <v>632</v>
      </c>
      <c r="M12">
        <v>4490</v>
      </c>
      <c r="N12">
        <v>12472</v>
      </c>
      <c r="O12" s="1"/>
      <c r="P12" s="1">
        <f t="shared" si="0"/>
        <v>26</v>
      </c>
      <c r="Q12" s="1">
        <f t="shared" si="1"/>
        <v>251</v>
      </c>
      <c r="R12" s="1">
        <f t="shared" si="2"/>
        <v>-7982</v>
      </c>
      <c r="T12" s="3">
        <f t="shared" si="3"/>
        <v>0.1012887999999999</v>
      </c>
      <c r="U12" s="3">
        <f t="shared" si="4"/>
        <v>-2.1689109999999996</v>
      </c>
      <c r="V12" t="s">
        <v>54</v>
      </c>
    </row>
    <row r="13" spans="1:22">
      <c r="A13" s="2">
        <v>39986</v>
      </c>
      <c r="B13" s="1" t="s">
        <v>19</v>
      </c>
      <c r="C13" s="1" t="s">
        <v>20</v>
      </c>
      <c r="D13" t="s">
        <v>24</v>
      </c>
      <c r="G13" t="s">
        <v>26</v>
      </c>
      <c r="H13">
        <v>0</v>
      </c>
      <c r="I13">
        <v>7</v>
      </c>
      <c r="J13">
        <v>13</v>
      </c>
      <c r="K13">
        <v>1076</v>
      </c>
      <c r="L13">
        <v>964</v>
      </c>
      <c r="M13">
        <v>8140</v>
      </c>
      <c r="N13">
        <v>7085</v>
      </c>
      <c r="O13" s="1"/>
      <c r="P13" s="1">
        <f t="shared" si="0"/>
        <v>6</v>
      </c>
      <c r="Q13" s="1">
        <f t="shared" si="1"/>
        <v>112</v>
      </c>
      <c r="R13" s="1">
        <f t="shared" si="2"/>
        <v>1055</v>
      </c>
      <c r="T13" s="3">
        <f t="shared" si="3"/>
        <v>-0.89834700000000012</v>
      </c>
      <c r="U13" s="3">
        <f t="shared" si="4"/>
        <v>0.32461000000000001</v>
      </c>
      <c r="V13" t="s">
        <v>55</v>
      </c>
    </row>
    <row r="14" spans="1:22">
      <c r="A14" s="2">
        <v>39976</v>
      </c>
      <c r="B14" s="1" t="s">
        <v>19</v>
      </c>
      <c r="C14" s="1" t="s">
        <v>20</v>
      </c>
      <c r="D14" t="s">
        <v>28</v>
      </c>
      <c r="G14" t="s">
        <v>29</v>
      </c>
      <c r="H14">
        <v>0</v>
      </c>
      <c r="I14">
        <v>8</v>
      </c>
      <c r="J14">
        <v>14</v>
      </c>
      <c r="K14">
        <v>1068</v>
      </c>
      <c r="L14">
        <v>957</v>
      </c>
      <c r="M14">
        <v>9000</v>
      </c>
      <c r="N14">
        <v>13014</v>
      </c>
      <c r="O14" s="1"/>
      <c r="P14" s="1">
        <f t="shared" si="0"/>
        <v>6</v>
      </c>
      <c r="Q14" s="1">
        <f t="shared" si="1"/>
        <v>111</v>
      </c>
      <c r="R14" s="1">
        <f t="shared" si="2"/>
        <v>-4014</v>
      </c>
      <c r="T14" s="3">
        <f t="shared" si="3"/>
        <v>-0.68272240000000017</v>
      </c>
      <c r="U14" s="3">
        <f t="shared" si="4"/>
        <v>-1.0847069999999999</v>
      </c>
      <c r="V14" t="s">
        <v>54</v>
      </c>
    </row>
    <row r="15" spans="1:22">
      <c r="A15" s="2">
        <v>39977</v>
      </c>
      <c r="B15" s="1" t="s">
        <v>19</v>
      </c>
      <c r="C15" s="1" t="s">
        <v>20</v>
      </c>
      <c r="D15" t="s">
        <v>31</v>
      </c>
      <c r="G15" t="s">
        <v>30</v>
      </c>
      <c r="H15">
        <v>0</v>
      </c>
      <c r="I15">
        <v>25</v>
      </c>
      <c r="J15">
        <v>30</v>
      </c>
      <c r="K15">
        <v>860</v>
      </c>
      <c r="L15">
        <v>821</v>
      </c>
      <c r="M15">
        <v>8078</v>
      </c>
      <c r="N15">
        <v>7395</v>
      </c>
      <c r="O15" s="1"/>
      <c r="P15" s="1">
        <f t="shared" si="0"/>
        <v>5</v>
      </c>
      <c r="Q15" s="1">
        <f t="shared" si="1"/>
        <v>39</v>
      </c>
      <c r="R15" s="1">
        <f t="shared" si="2"/>
        <v>683</v>
      </c>
      <c r="T15" s="3">
        <f t="shared" si="3"/>
        <v>-1.2012122000000001</v>
      </c>
      <c r="U15" s="3">
        <f t="shared" si="4"/>
        <v>0.211339</v>
      </c>
      <c r="V15" s="1" t="s">
        <v>55</v>
      </c>
    </row>
    <row r="16" spans="1:22">
      <c r="A16" s="2">
        <v>39982</v>
      </c>
      <c r="B16" s="1" t="s">
        <v>19</v>
      </c>
      <c r="C16" s="1" t="s">
        <v>20</v>
      </c>
      <c r="D16" t="s">
        <v>29</v>
      </c>
      <c r="G16" t="s">
        <v>31</v>
      </c>
      <c r="H16">
        <v>1</v>
      </c>
      <c r="I16">
        <v>12</v>
      </c>
      <c r="J16">
        <v>25</v>
      </c>
      <c r="K16">
        <v>957</v>
      </c>
      <c r="L16">
        <v>860</v>
      </c>
      <c r="M16">
        <v>13014</v>
      </c>
      <c r="N16">
        <v>8078</v>
      </c>
      <c r="O16" s="1"/>
      <c r="P16" s="1">
        <f t="shared" si="0"/>
        <v>13</v>
      </c>
      <c r="Q16" s="1">
        <f t="shared" si="1"/>
        <v>97</v>
      </c>
      <c r="R16" s="1">
        <f t="shared" si="2"/>
        <v>4936</v>
      </c>
      <c r="T16" s="3">
        <f t="shared" si="3"/>
        <v>-1.2023324000000002</v>
      </c>
      <c r="U16" s="3">
        <f t="shared" si="4"/>
        <v>2.284503</v>
      </c>
      <c r="V16" t="s">
        <v>55</v>
      </c>
    </row>
    <row r="17" spans="1:22">
      <c r="A17" s="2">
        <v>39982</v>
      </c>
      <c r="B17" s="1" t="s">
        <v>19</v>
      </c>
      <c r="C17" s="1" t="s">
        <v>20</v>
      </c>
      <c r="D17" t="s">
        <v>28</v>
      </c>
      <c r="G17" t="s">
        <v>30</v>
      </c>
      <c r="H17">
        <v>1</v>
      </c>
      <c r="I17">
        <v>8</v>
      </c>
      <c r="J17">
        <v>30</v>
      </c>
      <c r="K17">
        <v>1068</v>
      </c>
      <c r="L17">
        <v>821</v>
      </c>
      <c r="M17">
        <v>9000</v>
      </c>
      <c r="N17">
        <v>7395</v>
      </c>
      <c r="O17" s="1"/>
      <c r="P17" s="1">
        <f t="shared" si="0"/>
        <v>22</v>
      </c>
      <c r="Q17" s="1">
        <f t="shared" si="1"/>
        <v>247</v>
      </c>
      <c r="R17" s="1">
        <f t="shared" si="2"/>
        <v>1605</v>
      </c>
      <c r="T17" s="3">
        <f t="shared" si="3"/>
        <v>-0.40226700000000021</v>
      </c>
      <c r="U17" s="3">
        <f t="shared" si="4"/>
        <v>1.378735</v>
      </c>
      <c r="V17" t="s">
        <v>54</v>
      </c>
    </row>
    <row r="18" spans="1:22">
      <c r="A18" s="2">
        <v>39987</v>
      </c>
      <c r="B18" s="1" t="s">
        <v>19</v>
      </c>
      <c r="C18" s="1" t="s">
        <v>20</v>
      </c>
      <c r="D18" t="s">
        <v>28</v>
      </c>
      <c r="G18" t="s">
        <v>31</v>
      </c>
      <c r="H18">
        <v>0</v>
      </c>
      <c r="I18">
        <v>8</v>
      </c>
      <c r="J18">
        <v>25</v>
      </c>
      <c r="K18">
        <v>1068</v>
      </c>
      <c r="L18">
        <v>860</v>
      </c>
      <c r="M18">
        <v>9000</v>
      </c>
      <c r="N18">
        <v>8078</v>
      </c>
      <c r="O18" s="1"/>
      <c r="P18" s="1">
        <f t="shared" si="0"/>
        <v>17</v>
      </c>
      <c r="Q18" s="1">
        <f t="shared" si="1"/>
        <v>208</v>
      </c>
      <c r="R18" s="1">
        <f t="shared" si="2"/>
        <v>922</v>
      </c>
      <c r="T18" s="3">
        <f t="shared" si="3"/>
        <v>-0.47305480000000011</v>
      </c>
      <c r="U18" s="3">
        <f t="shared" si="4"/>
        <v>0.30059599999999997</v>
      </c>
      <c r="V18" t="s">
        <v>54</v>
      </c>
    </row>
    <row r="19" spans="1:22">
      <c r="A19" s="2">
        <v>39987</v>
      </c>
      <c r="B19" s="1" t="s">
        <v>19</v>
      </c>
      <c r="C19" s="1" t="s">
        <v>20</v>
      </c>
      <c r="D19" t="s">
        <v>29</v>
      </c>
      <c r="G19" t="s">
        <v>30</v>
      </c>
      <c r="H19">
        <v>0</v>
      </c>
      <c r="I19">
        <v>12</v>
      </c>
      <c r="J19">
        <v>30</v>
      </c>
      <c r="K19">
        <v>957</v>
      </c>
      <c r="L19">
        <v>821</v>
      </c>
      <c r="M19">
        <v>13014</v>
      </c>
      <c r="N19">
        <v>7395</v>
      </c>
      <c r="O19" s="1"/>
      <c r="P19" s="1">
        <f t="shared" si="0"/>
        <v>18</v>
      </c>
      <c r="Q19" s="1">
        <f t="shared" si="1"/>
        <v>136</v>
      </c>
      <c r="R19" s="1">
        <f t="shared" si="2"/>
        <v>5619</v>
      </c>
      <c r="T19" s="3">
        <f t="shared" si="3"/>
        <v>-0.99154460000000011</v>
      </c>
      <c r="U19" s="3">
        <f t="shared" si="4"/>
        <v>1.5966419999999999</v>
      </c>
      <c r="V19" t="s">
        <v>55</v>
      </c>
    </row>
    <row r="20" spans="1:22">
      <c r="A20" s="2">
        <v>39977</v>
      </c>
      <c r="B20" s="1" t="s">
        <v>19</v>
      </c>
      <c r="C20" s="1" t="s">
        <v>20</v>
      </c>
      <c r="D20" t="s">
        <v>32</v>
      </c>
      <c r="G20" t="s">
        <v>33</v>
      </c>
      <c r="H20">
        <v>0</v>
      </c>
      <c r="I20">
        <v>6</v>
      </c>
      <c r="J20">
        <v>20</v>
      </c>
      <c r="K20">
        <v>1082</v>
      </c>
      <c r="L20">
        <v>886</v>
      </c>
      <c r="M20">
        <v>8798</v>
      </c>
      <c r="N20">
        <v>10842</v>
      </c>
      <c r="O20" s="1"/>
      <c r="P20" s="1">
        <f t="shared" si="0"/>
        <v>14</v>
      </c>
      <c r="Q20" s="1">
        <f t="shared" si="1"/>
        <v>196</v>
      </c>
      <c r="R20" s="1">
        <f t="shared" si="2"/>
        <v>-2044</v>
      </c>
      <c r="T20" s="3">
        <f t="shared" si="3"/>
        <v>-0.39677040000000013</v>
      </c>
      <c r="U20" s="3">
        <f t="shared" si="4"/>
        <v>-0.52557199999999993</v>
      </c>
      <c r="V20" t="s">
        <v>54</v>
      </c>
    </row>
    <row r="21" spans="1:22">
      <c r="A21" s="2">
        <v>39977</v>
      </c>
      <c r="B21" s="1" t="s">
        <v>19</v>
      </c>
      <c r="C21" s="1" t="s">
        <v>20</v>
      </c>
      <c r="D21" t="s">
        <v>34</v>
      </c>
      <c r="G21" t="s">
        <v>35</v>
      </c>
      <c r="H21">
        <v>0</v>
      </c>
      <c r="I21">
        <v>15</v>
      </c>
      <c r="J21">
        <v>32</v>
      </c>
      <c r="K21">
        <v>947</v>
      </c>
      <c r="L21">
        <v>800</v>
      </c>
      <c r="M21">
        <v>7860</v>
      </c>
      <c r="N21">
        <v>4622</v>
      </c>
      <c r="O21" s="1"/>
      <c r="P21" s="1">
        <f t="shared" si="0"/>
        <v>17</v>
      </c>
      <c r="Q21" s="1">
        <f t="shared" si="1"/>
        <v>147</v>
      </c>
      <c r="R21" s="1">
        <f t="shared" si="2"/>
        <v>3238</v>
      </c>
      <c r="T21" s="3">
        <f t="shared" si="3"/>
        <v>-0.84013920000000009</v>
      </c>
      <c r="U21" s="3">
        <f t="shared" si="4"/>
        <v>0.93620899999999996</v>
      </c>
      <c r="V21" t="s">
        <v>55</v>
      </c>
    </row>
    <row r="22" spans="1:22">
      <c r="A22" s="2">
        <v>39982</v>
      </c>
      <c r="B22" s="1" t="s">
        <v>19</v>
      </c>
      <c r="C22" s="1" t="s">
        <v>20</v>
      </c>
      <c r="D22" t="s">
        <v>32</v>
      </c>
      <c r="G22" t="s">
        <v>34</v>
      </c>
      <c r="H22">
        <v>0</v>
      </c>
      <c r="I22">
        <v>6</v>
      </c>
      <c r="J22">
        <v>15</v>
      </c>
      <c r="K22">
        <v>1082</v>
      </c>
      <c r="L22">
        <v>947</v>
      </c>
      <c r="M22">
        <v>8798</v>
      </c>
      <c r="N22">
        <v>7860</v>
      </c>
      <c r="O22" s="1"/>
      <c r="P22" s="1">
        <f t="shared" si="0"/>
        <v>9</v>
      </c>
      <c r="Q22" s="1">
        <f t="shared" si="1"/>
        <v>135</v>
      </c>
      <c r="R22" s="1">
        <f t="shared" si="2"/>
        <v>938</v>
      </c>
      <c r="T22" s="3">
        <f t="shared" si="3"/>
        <v>-0.79275920000000011</v>
      </c>
      <c r="U22" s="3">
        <f t="shared" si="4"/>
        <v>0.29518899999999998</v>
      </c>
      <c r="V22" t="s">
        <v>54</v>
      </c>
    </row>
    <row r="23" spans="1:22">
      <c r="A23" s="2">
        <v>39983</v>
      </c>
      <c r="B23" s="1" t="s">
        <v>19</v>
      </c>
      <c r="C23" s="1" t="s">
        <v>20</v>
      </c>
      <c r="D23" t="s">
        <v>33</v>
      </c>
      <c r="G23" t="s">
        <v>35</v>
      </c>
      <c r="H23">
        <v>0</v>
      </c>
      <c r="I23">
        <v>20</v>
      </c>
      <c r="J23">
        <v>32</v>
      </c>
      <c r="K23">
        <v>886</v>
      </c>
      <c r="L23">
        <v>800</v>
      </c>
      <c r="M23">
        <v>10842</v>
      </c>
      <c r="N23">
        <v>4622</v>
      </c>
      <c r="O23" s="1"/>
      <c r="P23" s="1">
        <f t="shared" si="0"/>
        <v>12</v>
      </c>
      <c r="Q23" s="1">
        <f t="shared" si="1"/>
        <v>86</v>
      </c>
      <c r="R23" s="1">
        <f t="shared" si="2"/>
        <v>6220</v>
      </c>
      <c r="T23" s="3">
        <f t="shared" si="3"/>
        <v>-1.2361279999999999</v>
      </c>
      <c r="U23" s="3">
        <f t="shared" si="4"/>
        <v>1.7569699999999999</v>
      </c>
      <c r="V23" t="s">
        <v>55</v>
      </c>
    </row>
    <row r="24" spans="1:22">
      <c r="A24" s="2">
        <v>39987</v>
      </c>
      <c r="B24" s="1" t="s">
        <v>19</v>
      </c>
      <c r="C24" s="1" t="s">
        <v>20</v>
      </c>
      <c r="D24" t="s">
        <v>32</v>
      </c>
      <c r="G24" t="s">
        <v>35</v>
      </c>
      <c r="H24">
        <v>1</v>
      </c>
      <c r="I24">
        <v>6</v>
      </c>
      <c r="J24">
        <v>32</v>
      </c>
      <c r="K24">
        <v>1082</v>
      </c>
      <c r="L24">
        <v>800</v>
      </c>
      <c r="M24">
        <v>8798</v>
      </c>
      <c r="N24">
        <v>4622</v>
      </c>
      <c r="O24" s="1"/>
      <c r="P24" s="1">
        <f t="shared" si="0"/>
        <v>26</v>
      </c>
      <c r="Q24" s="1">
        <f t="shared" si="1"/>
        <v>282</v>
      </c>
      <c r="R24" s="1">
        <f t="shared" si="2"/>
        <v>4176</v>
      </c>
      <c r="T24" s="3">
        <f t="shared" si="3"/>
        <v>-0.36089840000000012</v>
      </c>
      <c r="U24" s="3">
        <f t="shared" si="4"/>
        <v>2.098198</v>
      </c>
      <c r="V24" t="s">
        <v>54</v>
      </c>
    </row>
    <row r="25" spans="1:22">
      <c r="A25" s="2">
        <v>39987</v>
      </c>
      <c r="B25" s="1" t="s">
        <v>19</v>
      </c>
      <c r="C25" s="1" t="s">
        <v>20</v>
      </c>
      <c r="D25" t="s">
        <v>34</v>
      </c>
      <c r="G25" t="s">
        <v>33</v>
      </c>
      <c r="H25">
        <v>1</v>
      </c>
      <c r="I25">
        <v>15</v>
      </c>
      <c r="J25">
        <v>20</v>
      </c>
      <c r="K25">
        <v>947</v>
      </c>
      <c r="L25">
        <v>886</v>
      </c>
      <c r="M25">
        <v>7860</v>
      </c>
      <c r="N25">
        <v>10842</v>
      </c>
      <c r="O25" s="1"/>
      <c r="P25" s="1">
        <f t="shared" si="0"/>
        <v>5</v>
      </c>
      <c r="Q25" s="1">
        <f t="shared" si="1"/>
        <v>61</v>
      </c>
      <c r="R25" s="1">
        <f t="shared" si="2"/>
        <v>-2982</v>
      </c>
      <c r="T25" s="3">
        <f t="shared" si="3"/>
        <v>-1.0160112000000001</v>
      </c>
      <c r="U25" s="3">
        <f t="shared" si="4"/>
        <v>7.8439000000000036E-2</v>
      </c>
      <c r="V25" t="s">
        <v>55</v>
      </c>
    </row>
    <row r="26" spans="1:22">
      <c r="A26" s="2">
        <v>39978</v>
      </c>
      <c r="B26" s="1" t="s">
        <v>19</v>
      </c>
      <c r="C26" s="1" t="s">
        <v>20</v>
      </c>
      <c r="D26" t="s">
        <v>36</v>
      </c>
      <c r="G26" t="s">
        <v>37</v>
      </c>
      <c r="H26">
        <v>0</v>
      </c>
      <c r="I26">
        <v>4</v>
      </c>
      <c r="J26">
        <v>36</v>
      </c>
      <c r="K26">
        <v>1231</v>
      </c>
      <c r="L26">
        <v>767</v>
      </c>
      <c r="M26">
        <v>8951</v>
      </c>
      <c r="N26">
        <v>9157</v>
      </c>
      <c r="O26" s="1"/>
      <c r="P26" s="1">
        <f t="shared" si="0"/>
        <v>32</v>
      </c>
      <c r="Q26" s="1">
        <f t="shared" si="1"/>
        <v>464</v>
      </c>
      <c r="R26" s="1">
        <f t="shared" si="2"/>
        <v>-206</v>
      </c>
      <c r="T26" s="3">
        <f t="shared" si="3"/>
        <v>0.69462039999999958</v>
      </c>
      <c r="U26" s="3">
        <f t="shared" si="4"/>
        <v>2.1571999999999994E-2</v>
      </c>
      <c r="V26" t="s">
        <v>54</v>
      </c>
    </row>
    <row r="27" spans="1:22">
      <c r="A27" s="2">
        <v>39978</v>
      </c>
      <c r="B27" s="1" t="s">
        <v>19</v>
      </c>
      <c r="C27" s="1" t="s">
        <v>20</v>
      </c>
      <c r="D27" t="s">
        <v>38</v>
      </c>
      <c r="G27" t="s">
        <v>39</v>
      </c>
      <c r="H27">
        <v>0</v>
      </c>
      <c r="I27">
        <v>19</v>
      </c>
      <c r="J27">
        <v>45</v>
      </c>
      <c r="K27">
        <v>887</v>
      </c>
      <c r="L27">
        <v>682</v>
      </c>
      <c r="M27">
        <v>3849</v>
      </c>
      <c r="N27">
        <v>13527</v>
      </c>
      <c r="O27" s="1"/>
      <c r="P27" s="1">
        <f t="shared" si="0"/>
        <v>26</v>
      </c>
      <c r="Q27" s="1">
        <f t="shared" si="1"/>
        <v>205</v>
      </c>
      <c r="R27" s="1">
        <f t="shared" si="2"/>
        <v>-9678</v>
      </c>
      <c r="T27" s="3">
        <f t="shared" si="3"/>
        <v>-2.612480000000017E-2</v>
      </c>
      <c r="U27" s="3">
        <f t="shared" si="4"/>
        <v>-2.6466089999999998</v>
      </c>
      <c r="V27" t="s">
        <v>54</v>
      </c>
    </row>
    <row r="28" spans="1:22">
      <c r="A28" s="2">
        <v>39983</v>
      </c>
      <c r="B28" s="1" t="s">
        <v>19</v>
      </c>
      <c r="C28" s="1" t="s">
        <v>20</v>
      </c>
      <c r="D28" t="s">
        <v>36</v>
      </c>
      <c r="G28" t="s">
        <v>39</v>
      </c>
      <c r="H28">
        <v>0</v>
      </c>
      <c r="I28">
        <v>4</v>
      </c>
      <c r="J28">
        <v>45</v>
      </c>
      <c r="K28">
        <v>1231</v>
      </c>
      <c r="L28">
        <v>682</v>
      </c>
      <c r="M28">
        <v>8951</v>
      </c>
      <c r="N28">
        <v>13527</v>
      </c>
      <c r="O28" s="1"/>
      <c r="P28" s="1">
        <f t="shared" si="0"/>
        <v>41</v>
      </c>
      <c r="Q28" s="1">
        <f t="shared" si="1"/>
        <v>549</v>
      </c>
      <c r="R28" s="1">
        <f t="shared" si="2"/>
        <v>-4576</v>
      </c>
      <c r="T28" s="3">
        <f t="shared" si="3"/>
        <v>1.2557284</v>
      </c>
      <c r="U28" s="3">
        <f t="shared" si="4"/>
        <v>-1.181813</v>
      </c>
      <c r="V28" t="s">
        <v>54</v>
      </c>
    </row>
    <row r="29" spans="1:22">
      <c r="A29" s="2">
        <v>39983</v>
      </c>
      <c r="B29" s="1" t="s">
        <v>19</v>
      </c>
      <c r="C29" s="1" t="s">
        <v>20</v>
      </c>
      <c r="D29" t="s">
        <v>38</v>
      </c>
      <c r="G29" t="s">
        <v>37</v>
      </c>
      <c r="H29">
        <v>0</v>
      </c>
      <c r="I29">
        <v>19</v>
      </c>
      <c r="J29">
        <v>36</v>
      </c>
      <c r="K29">
        <v>887</v>
      </c>
      <c r="L29">
        <v>767</v>
      </c>
      <c r="M29">
        <v>3849</v>
      </c>
      <c r="N29">
        <v>9157</v>
      </c>
      <c r="O29" s="1"/>
      <c r="P29" s="1">
        <f t="shared" si="0"/>
        <v>17</v>
      </c>
      <c r="Q29" s="1">
        <f t="shared" si="1"/>
        <v>120</v>
      </c>
      <c r="R29" s="1">
        <f t="shared" si="2"/>
        <v>-5308</v>
      </c>
      <c r="T29" s="3">
        <f t="shared" si="3"/>
        <v>-0.58723280000000011</v>
      </c>
      <c r="U29" s="3">
        <f t="shared" si="4"/>
        <v>-1.4432239999999998</v>
      </c>
      <c r="V29" t="s">
        <v>54</v>
      </c>
    </row>
    <row r="30" spans="1:22">
      <c r="A30" s="2">
        <v>39988</v>
      </c>
      <c r="B30" s="1" t="s">
        <v>19</v>
      </c>
      <c r="C30" s="1" t="s">
        <v>20</v>
      </c>
      <c r="D30" t="s">
        <v>37</v>
      </c>
      <c r="G30" t="s">
        <v>39</v>
      </c>
      <c r="H30">
        <v>0</v>
      </c>
      <c r="I30">
        <v>36</v>
      </c>
      <c r="J30">
        <v>45</v>
      </c>
      <c r="K30">
        <v>767</v>
      </c>
      <c r="L30">
        <v>682</v>
      </c>
      <c r="M30">
        <v>9157</v>
      </c>
      <c r="N30">
        <v>13527</v>
      </c>
      <c r="O30" s="1"/>
      <c r="P30" s="1">
        <f t="shared" si="0"/>
        <v>9</v>
      </c>
      <c r="Q30" s="1">
        <f t="shared" si="1"/>
        <v>85</v>
      </c>
      <c r="R30" s="1">
        <f t="shared" si="2"/>
        <v>-4370</v>
      </c>
      <c r="T30" s="3">
        <f t="shared" si="3"/>
        <v>-0.78089200000000003</v>
      </c>
      <c r="U30" s="3">
        <f t="shared" si="4"/>
        <v>-1.1871849999999999</v>
      </c>
      <c r="V30" t="s">
        <v>54</v>
      </c>
    </row>
    <row r="31" spans="1:22">
      <c r="A31" s="2">
        <v>39988</v>
      </c>
      <c r="B31" s="1" t="s">
        <v>19</v>
      </c>
      <c r="C31" s="1" t="s">
        <v>20</v>
      </c>
      <c r="D31" t="s">
        <v>36</v>
      </c>
      <c r="G31" t="s">
        <v>38</v>
      </c>
      <c r="H31">
        <v>0</v>
      </c>
      <c r="I31">
        <v>4</v>
      </c>
      <c r="J31">
        <v>19</v>
      </c>
      <c r="K31">
        <v>1231</v>
      </c>
      <c r="L31">
        <v>887</v>
      </c>
      <c r="M31">
        <v>8951</v>
      </c>
      <c r="N31">
        <v>3849</v>
      </c>
      <c r="O31" s="1"/>
      <c r="P31" s="1">
        <f t="shared" si="0"/>
        <v>15</v>
      </c>
      <c r="Q31" s="1">
        <f t="shared" si="1"/>
        <v>344</v>
      </c>
      <c r="R31" s="1">
        <f t="shared" si="2"/>
        <v>5102</v>
      </c>
      <c r="T31" s="3">
        <f t="shared" si="3"/>
        <v>-6.0146800000000111E-2</v>
      </c>
      <c r="U31" s="3">
        <f t="shared" si="4"/>
        <v>1.480996</v>
      </c>
      <c r="V31" t="s">
        <v>54</v>
      </c>
    </row>
    <row r="32" spans="1:22">
      <c r="A32" s="2">
        <v>39978</v>
      </c>
      <c r="B32" s="1" t="s">
        <v>19</v>
      </c>
      <c r="C32" s="1" t="s">
        <v>20</v>
      </c>
      <c r="D32" t="s">
        <v>40</v>
      </c>
      <c r="G32" t="s">
        <v>41</v>
      </c>
      <c r="H32">
        <v>0</v>
      </c>
      <c r="I32">
        <v>5</v>
      </c>
      <c r="J32">
        <v>31</v>
      </c>
      <c r="K32">
        <v>1184</v>
      </c>
      <c r="L32">
        <v>820</v>
      </c>
      <c r="M32">
        <v>7663</v>
      </c>
      <c r="N32">
        <v>8415</v>
      </c>
      <c r="O32" s="1"/>
      <c r="P32" s="1">
        <f t="shared" si="0"/>
        <v>26</v>
      </c>
      <c r="Q32" s="1">
        <f t="shared" si="1"/>
        <v>364</v>
      </c>
      <c r="R32" s="1">
        <f t="shared" si="2"/>
        <v>-752</v>
      </c>
      <c r="T32" s="3">
        <f t="shared" si="3"/>
        <v>0.28131679999999981</v>
      </c>
      <c r="U32" s="3">
        <f t="shared" si="4"/>
        <v>-0.14371599999999998</v>
      </c>
      <c r="V32" t="s">
        <v>54</v>
      </c>
    </row>
    <row r="33" spans="1:22">
      <c r="A33" s="2">
        <v>39979</v>
      </c>
      <c r="B33" s="1" t="s">
        <v>19</v>
      </c>
      <c r="C33" s="1" t="s">
        <v>20</v>
      </c>
      <c r="D33" t="s">
        <v>42</v>
      </c>
      <c r="G33" t="s">
        <v>43</v>
      </c>
      <c r="H33">
        <v>0</v>
      </c>
      <c r="I33">
        <v>34</v>
      </c>
      <c r="J33">
        <v>78</v>
      </c>
      <c r="K33">
        <v>777</v>
      </c>
      <c r="L33">
        <v>410</v>
      </c>
      <c r="M33">
        <v>8267</v>
      </c>
      <c r="N33">
        <v>11826</v>
      </c>
      <c r="O33" s="1"/>
      <c r="P33" s="1">
        <f t="shared" si="0"/>
        <v>44</v>
      </c>
      <c r="Q33" s="1">
        <f t="shared" si="1"/>
        <v>367</v>
      </c>
      <c r="R33" s="1">
        <f t="shared" si="2"/>
        <v>-3559</v>
      </c>
      <c r="T33" s="3">
        <f t="shared" si="3"/>
        <v>0.41625059999999975</v>
      </c>
      <c r="U33" s="3">
        <f t="shared" si="4"/>
        <v>-0.92365699999999995</v>
      </c>
      <c r="V33" t="s">
        <v>54</v>
      </c>
    </row>
    <row r="34" spans="1:22">
      <c r="A34" s="2">
        <v>39984</v>
      </c>
      <c r="B34" s="1" t="s">
        <v>19</v>
      </c>
      <c r="C34" s="1" t="s">
        <v>20</v>
      </c>
      <c r="D34" t="s">
        <v>41</v>
      </c>
      <c r="G34" t="s">
        <v>42</v>
      </c>
      <c r="H34">
        <v>1</v>
      </c>
      <c r="I34">
        <v>31</v>
      </c>
      <c r="J34">
        <v>34</v>
      </c>
      <c r="K34">
        <v>820</v>
      </c>
      <c r="L34">
        <v>777</v>
      </c>
      <c r="M34">
        <v>8415</v>
      </c>
      <c r="N34">
        <v>8267</v>
      </c>
      <c r="O34" s="1"/>
      <c r="P34" s="1">
        <f t="shared" si="0"/>
        <v>3</v>
      </c>
      <c r="Q34" s="1">
        <f t="shared" si="1"/>
        <v>43</v>
      </c>
      <c r="R34" s="1">
        <f t="shared" si="2"/>
        <v>148</v>
      </c>
      <c r="T34" s="3">
        <f t="shared" si="3"/>
        <v>-1.2305132000000001</v>
      </c>
      <c r="U34" s="3">
        <f t="shared" si="4"/>
        <v>0.94614900000000002</v>
      </c>
      <c r="V34" t="s">
        <v>55</v>
      </c>
    </row>
    <row r="35" spans="1:22">
      <c r="A35" s="2">
        <v>39984</v>
      </c>
      <c r="B35" s="1" t="s">
        <v>19</v>
      </c>
      <c r="C35" s="1" t="s">
        <v>20</v>
      </c>
      <c r="D35" t="s">
        <v>40</v>
      </c>
      <c r="G35" t="s">
        <v>43</v>
      </c>
      <c r="H35">
        <v>1</v>
      </c>
      <c r="I35">
        <v>5</v>
      </c>
      <c r="J35">
        <v>78</v>
      </c>
      <c r="K35">
        <v>1184</v>
      </c>
      <c r="L35">
        <v>410</v>
      </c>
      <c r="M35">
        <v>7663</v>
      </c>
      <c r="N35">
        <v>11826</v>
      </c>
      <c r="O35" s="1"/>
      <c r="P35" s="1">
        <f t="shared" si="0"/>
        <v>73</v>
      </c>
      <c r="Q35" s="1">
        <f t="shared" si="1"/>
        <v>774</v>
      </c>
      <c r="R35" s="1">
        <f t="shared" si="2"/>
        <v>-4163</v>
      </c>
      <c r="T35" s="3">
        <f t="shared" si="3"/>
        <v>2.1510541999999999</v>
      </c>
      <c r="U35" s="3">
        <f t="shared" si="4"/>
        <v>-0.15362399999999998</v>
      </c>
      <c r="V35" t="s">
        <v>54</v>
      </c>
    </row>
    <row r="36" spans="1:22">
      <c r="A36" s="2">
        <v>39988</v>
      </c>
      <c r="B36" s="1" t="s">
        <v>19</v>
      </c>
      <c r="C36" s="1" t="s">
        <v>20</v>
      </c>
      <c r="D36" t="s">
        <v>40</v>
      </c>
      <c r="G36" t="s">
        <v>42</v>
      </c>
      <c r="H36">
        <v>0</v>
      </c>
      <c r="I36">
        <v>5</v>
      </c>
      <c r="J36">
        <v>34</v>
      </c>
      <c r="K36">
        <v>1184</v>
      </c>
      <c r="L36">
        <v>777</v>
      </c>
      <c r="M36">
        <v>7663</v>
      </c>
      <c r="N36">
        <v>8267</v>
      </c>
      <c r="O36" s="1"/>
      <c r="P36" s="1">
        <f t="shared" si="0"/>
        <v>29</v>
      </c>
      <c r="Q36" s="1">
        <f t="shared" si="1"/>
        <v>407</v>
      </c>
      <c r="R36" s="1">
        <f t="shared" si="2"/>
        <v>-604</v>
      </c>
      <c r="T36" s="3">
        <f t="shared" si="3"/>
        <v>0.46280359999999982</v>
      </c>
      <c r="U36" s="3">
        <f t="shared" si="4"/>
        <v>-9.6766999999999978E-2</v>
      </c>
      <c r="V36" t="s">
        <v>54</v>
      </c>
    </row>
    <row r="37" spans="1:22">
      <c r="A37" s="2">
        <v>39988</v>
      </c>
      <c r="B37" s="1" t="s">
        <v>19</v>
      </c>
      <c r="C37" s="1" t="s">
        <v>20</v>
      </c>
      <c r="D37" t="s">
        <v>41</v>
      </c>
      <c r="G37" t="s">
        <v>43</v>
      </c>
      <c r="H37">
        <v>0</v>
      </c>
      <c r="I37">
        <v>31</v>
      </c>
      <c r="J37">
        <v>78</v>
      </c>
      <c r="K37">
        <v>820</v>
      </c>
      <c r="L37">
        <v>410</v>
      </c>
      <c r="M37">
        <v>8415</v>
      </c>
      <c r="N37">
        <v>11826</v>
      </c>
      <c r="O37" s="1"/>
      <c r="P37" s="1">
        <f t="shared" si="0"/>
        <v>47</v>
      </c>
      <c r="Q37" s="1">
        <f t="shared" si="1"/>
        <v>410</v>
      </c>
      <c r="R37" s="1">
        <f t="shared" si="2"/>
        <v>-3411</v>
      </c>
      <c r="T37" s="3">
        <f t="shared" si="3"/>
        <v>0.59773739999999975</v>
      </c>
      <c r="U37" s="3">
        <f t="shared" si="4"/>
        <v>-0.87670799999999993</v>
      </c>
      <c r="V37" t="s">
        <v>54</v>
      </c>
    </row>
    <row r="38" spans="1:22">
      <c r="A38" s="2">
        <v>39979</v>
      </c>
      <c r="B38" s="1" t="s">
        <v>19</v>
      </c>
      <c r="C38" s="1" t="s">
        <v>20</v>
      </c>
      <c r="D38" t="s">
        <v>44</v>
      </c>
      <c r="G38" t="s">
        <v>45</v>
      </c>
      <c r="H38">
        <v>0</v>
      </c>
      <c r="I38">
        <v>3</v>
      </c>
      <c r="J38">
        <v>27</v>
      </c>
      <c r="K38">
        <v>1249</v>
      </c>
      <c r="L38">
        <v>856</v>
      </c>
      <c r="M38">
        <v>8123</v>
      </c>
      <c r="N38">
        <v>5100</v>
      </c>
      <c r="O38" s="1"/>
      <c r="P38" s="1">
        <f t="shared" si="0"/>
        <v>24</v>
      </c>
      <c r="Q38" s="1">
        <f t="shared" si="1"/>
        <v>393</v>
      </c>
      <c r="R38" s="1">
        <f t="shared" si="2"/>
        <v>3023</v>
      </c>
      <c r="T38" s="3">
        <f t="shared" si="3"/>
        <v>0.24421179999999981</v>
      </c>
      <c r="U38" s="3">
        <f t="shared" si="4"/>
        <v>0.90964899999999993</v>
      </c>
      <c r="V38" t="s">
        <v>54</v>
      </c>
    </row>
    <row r="39" spans="1:22">
      <c r="A39" s="2">
        <v>39979</v>
      </c>
      <c r="B39" s="1" t="s">
        <v>19</v>
      </c>
      <c r="C39" s="1" t="s">
        <v>20</v>
      </c>
      <c r="D39" t="s">
        <v>46</v>
      </c>
      <c r="G39" t="s">
        <v>47</v>
      </c>
      <c r="H39">
        <v>0</v>
      </c>
      <c r="I39">
        <v>1</v>
      </c>
      <c r="J39">
        <v>105</v>
      </c>
      <c r="K39">
        <v>1611</v>
      </c>
      <c r="L39">
        <v>285</v>
      </c>
      <c r="M39">
        <v>7877</v>
      </c>
      <c r="N39">
        <v>12427</v>
      </c>
      <c r="O39" s="1"/>
      <c r="P39" s="1">
        <f t="shared" si="0"/>
        <v>104</v>
      </c>
      <c r="Q39" s="1">
        <f t="shared" si="1"/>
        <v>1326</v>
      </c>
      <c r="R39" s="1">
        <f t="shared" si="2"/>
        <v>-4550</v>
      </c>
      <c r="T39" s="3">
        <f t="shared" si="3"/>
        <v>4.6500899999999996</v>
      </c>
      <c r="U39" s="3">
        <f t="shared" si="4"/>
        <v>-1.06969</v>
      </c>
      <c r="V39" t="s">
        <v>54</v>
      </c>
    </row>
    <row r="40" spans="1:22">
      <c r="A40" s="2">
        <v>39984</v>
      </c>
      <c r="B40" s="1" t="s">
        <v>19</v>
      </c>
      <c r="C40" s="1" t="s">
        <v>20</v>
      </c>
      <c r="D40" t="s">
        <v>46</v>
      </c>
      <c r="G40" t="s">
        <v>45</v>
      </c>
      <c r="H40">
        <v>0</v>
      </c>
      <c r="I40">
        <v>1</v>
      </c>
      <c r="J40">
        <v>27</v>
      </c>
      <c r="K40">
        <v>1611</v>
      </c>
      <c r="L40">
        <v>856</v>
      </c>
      <c r="M40">
        <v>7877</v>
      </c>
      <c r="N40">
        <v>5100</v>
      </c>
      <c r="O40" s="1"/>
      <c r="P40" s="1">
        <f t="shared" si="0"/>
        <v>26</v>
      </c>
      <c r="Q40" s="1">
        <f t="shared" si="1"/>
        <v>755</v>
      </c>
      <c r="R40" s="1">
        <f t="shared" si="2"/>
        <v>2777</v>
      </c>
      <c r="T40" s="3">
        <f t="shared" si="3"/>
        <v>1.8368282</v>
      </c>
      <c r="U40" s="3">
        <f t="shared" si="4"/>
        <v>0.89013100000000001</v>
      </c>
      <c r="V40" t="s">
        <v>54</v>
      </c>
    </row>
    <row r="41" spans="1:22">
      <c r="A41" s="2">
        <v>39985</v>
      </c>
      <c r="B41" s="1" t="s">
        <v>19</v>
      </c>
      <c r="C41" s="1" t="s">
        <v>20</v>
      </c>
      <c r="D41" t="s">
        <v>44</v>
      </c>
      <c r="G41" t="s">
        <v>47</v>
      </c>
      <c r="H41">
        <v>0</v>
      </c>
      <c r="I41">
        <v>3</v>
      </c>
      <c r="J41">
        <v>105</v>
      </c>
      <c r="K41">
        <v>1249</v>
      </c>
      <c r="L41">
        <v>285</v>
      </c>
      <c r="M41">
        <v>8123</v>
      </c>
      <c r="N41">
        <v>12427</v>
      </c>
      <c r="O41" s="1"/>
      <c r="P41" s="1">
        <f t="shared" si="0"/>
        <v>102</v>
      </c>
      <c r="Q41" s="1">
        <f t="shared" si="1"/>
        <v>964</v>
      </c>
      <c r="R41" s="1">
        <f t="shared" si="2"/>
        <v>-4304</v>
      </c>
      <c r="T41" s="3">
        <f t="shared" si="3"/>
        <v>3.0574735999999998</v>
      </c>
      <c r="U41" s="3">
        <f t="shared" si="4"/>
        <v>-1.0501720000000001</v>
      </c>
      <c r="V41" t="s">
        <v>54</v>
      </c>
    </row>
    <row r="42" spans="1:22">
      <c r="A42" s="2">
        <v>39989</v>
      </c>
      <c r="B42" s="1" t="s">
        <v>19</v>
      </c>
      <c r="C42" s="1" t="s">
        <v>20</v>
      </c>
      <c r="D42" t="s">
        <v>46</v>
      </c>
      <c r="G42" t="s">
        <v>44</v>
      </c>
      <c r="H42">
        <v>1</v>
      </c>
      <c r="I42">
        <v>1</v>
      </c>
      <c r="J42">
        <v>3</v>
      </c>
      <c r="K42">
        <v>1611</v>
      </c>
      <c r="L42">
        <v>1249</v>
      </c>
      <c r="M42">
        <v>7877</v>
      </c>
      <c r="N42">
        <v>8123</v>
      </c>
      <c r="O42" s="1"/>
      <c r="P42" s="1">
        <f t="shared" si="0"/>
        <v>2</v>
      </c>
      <c r="Q42" s="1">
        <f t="shared" si="1"/>
        <v>362</v>
      </c>
      <c r="R42" s="1">
        <f t="shared" si="2"/>
        <v>-246</v>
      </c>
      <c r="T42" s="3">
        <f t="shared" si="3"/>
        <v>0.18061639999999979</v>
      </c>
      <c r="U42" s="3">
        <f t="shared" si="4"/>
        <v>0.87968200000000007</v>
      </c>
      <c r="V42" t="s">
        <v>54</v>
      </c>
    </row>
    <row r="43" spans="1:22">
      <c r="A43" s="2">
        <v>39989</v>
      </c>
      <c r="B43" s="1" t="s">
        <v>19</v>
      </c>
      <c r="C43" s="1" t="s">
        <v>20</v>
      </c>
      <c r="D43" t="s">
        <v>45</v>
      </c>
      <c r="G43" t="s">
        <v>47</v>
      </c>
      <c r="H43">
        <v>1</v>
      </c>
      <c r="I43">
        <v>27</v>
      </c>
      <c r="J43">
        <v>105</v>
      </c>
      <c r="K43">
        <v>856</v>
      </c>
      <c r="L43">
        <v>285</v>
      </c>
      <c r="M43">
        <v>5100</v>
      </c>
      <c r="N43">
        <v>12427</v>
      </c>
      <c r="O43" s="1"/>
      <c r="P43" s="1">
        <f t="shared" si="0"/>
        <v>78</v>
      </c>
      <c r="Q43" s="1">
        <f t="shared" si="1"/>
        <v>571</v>
      </c>
      <c r="R43" s="1">
        <f t="shared" si="2"/>
        <v>-7327</v>
      </c>
      <c r="T43" s="3">
        <f t="shared" si="3"/>
        <v>1.4012617999999994</v>
      </c>
      <c r="U43" s="3">
        <f t="shared" si="4"/>
        <v>-1.0606209999999996</v>
      </c>
      <c r="V43" t="s">
        <v>54</v>
      </c>
    </row>
    <row r="44" spans="1:22">
      <c r="A44" s="2">
        <v>39980</v>
      </c>
      <c r="B44" s="1" t="s">
        <v>19</v>
      </c>
      <c r="C44" s="1" t="s">
        <v>20</v>
      </c>
      <c r="D44" t="s">
        <v>48</v>
      </c>
      <c r="G44" t="s">
        <v>49</v>
      </c>
      <c r="H44">
        <v>0</v>
      </c>
      <c r="I44">
        <v>18</v>
      </c>
      <c r="J44">
        <v>38</v>
      </c>
      <c r="K44">
        <v>888</v>
      </c>
      <c r="L44">
        <v>734</v>
      </c>
      <c r="M44">
        <v>9213</v>
      </c>
      <c r="N44">
        <v>13189</v>
      </c>
      <c r="O44" s="1"/>
      <c r="P44" s="1">
        <f t="shared" si="0"/>
        <v>20</v>
      </c>
      <c r="Q44" s="1">
        <f t="shared" si="1"/>
        <v>154</v>
      </c>
      <c r="R44" s="1">
        <f t="shared" si="2"/>
        <v>-3976</v>
      </c>
      <c r="T44" s="3">
        <f t="shared" si="3"/>
        <v>-0.49646160000000017</v>
      </c>
      <c r="U44" s="3">
        <f t="shared" si="4"/>
        <v>-1.0683379999999998</v>
      </c>
      <c r="V44" t="s">
        <v>54</v>
      </c>
    </row>
    <row r="45" spans="1:22">
      <c r="A45" s="2">
        <v>39980</v>
      </c>
      <c r="B45" s="1" t="s">
        <v>19</v>
      </c>
      <c r="C45" s="1" t="s">
        <v>20</v>
      </c>
      <c r="D45" t="s">
        <v>50</v>
      </c>
      <c r="G45" t="s">
        <v>51</v>
      </c>
      <c r="H45">
        <v>0</v>
      </c>
      <c r="I45">
        <v>2</v>
      </c>
      <c r="J45">
        <v>24</v>
      </c>
      <c r="K45">
        <v>1565</v>
      </c>
      <c r="L45">
        <v>866</v>
      </c>
      <c r="M45">
        <v>8038</v>
      </c>
      <c r="N45">
        <v>8320</v>
      </c>
      <c r="O45" s="1"/>
      <c r="P45" s="1">
        <f t="shared" si="0"/>
        <v>22</v>
      </c>
      <c r="Q45" s="1">
        <f t="shared" si="1"/>
        <v>699</v>
      </c>
      <c r="R45" s="1">
        <f t="shared" si="2"/>
        <v>-282</v>
      </c>
      <c r="T45" s="3">
        <f t="shared" si="3"/>
        <v>1.7248687999999999</v>
      </c>
      <c r="U45" s="3">
        <f t="shared" si="4"/>
        <v>3.2169000000000003E-2</v>
      </c>
      <c r="V45" t="s">
        <v>54</v>
      </c>
    </row>
    <row r="46" spans="1:22">
      <c r="A46" s="2">
        <v>39985</v>
      </c>
      <c r="B46" s="1" t="s">
        <v>19</v>
      </c>
      <c r="C46" s="1" t="s">
        <v>20</v>
      </c>
      <c r="D46" t="s">
        <v>48</v>
      </c>
      <c r="G46" t="s">
        <v>51</v>
      </c>
      <c r="H46">
        <v>0</v>
      </c>
      <c r="I46">
        <v>18</v>
      </c>
      <c r="J46">
        <v>24</v>
      </c>
      <c r="K46">
        <v>888</v>
      </c>
      <c r="L46">
        <v>866</v>
      </c>
      <c r="M46">
        <v>9213</v>
      </c>
      <c r="N46">
        <v>8320</v>
      </c>
      <c r="O46" s="1"/>
      <c r="P46" s="1">
        <f t="shared" si="0"/>
        <v>6</v>
      </c>
      <c r="Q46" s="1">
        <f t="shared" si="1"/>
        <v>22</v>
      </c>
      <c r="R46" s="1">
        <f t="shared" si="2"/>
        <v>893</v>
      </c>
      <c r="T46" s="3">
        <f t="shared" si="3"/>
        <v>-1.2846162000000001</v>
      </c>
      <c r="U46" s="3">
        <f t="shared" si="4"/>
        <v>0.267424</v>
      </c>
      <c r="V46" t="s">
        <v>55</v>
      </c>
    </row>
    <row r="47" spans="1:22">
      <c r="A47" s="2">
        <v>39985</v>
      </c>
      <c r="B47" s="1" t="s">
        <v>19</v>
      </c>
      <c r="C47" s="1" t="s">
        <v>20</v>
      </c>
      <c r="D47" t="s">
        <v>50</v>
      </c>
      <c r="G47" t="s">
        <v>49</v>
      </c>
      <c r="H47">
        <v>0</v>
      </c>
      <c r="I47">
        <v>2</v>
      </c>
      <c r="J47">
        <v>24</v>
      </c>
      <c r="K47">
        <v>1565</v>
      </c>
      <c r="L47">
        <v>866</v>
      </c>
      <c r="M47">
        <v>8038</v>
      </c>
      <c r="N47">
        <v>13189</v>
      </c>
      <c r="O47" s="1"/>
      <c r="P47" s="1">
        <f t="shared" si="0"/>
        <v>22</v>
      </c>
      <c r="Q47" s="1">
        <f t="shared" si="1"/>
        <v>699</v>
      </c>
      <c r="R47" s="1">
        <f t="shared" si="2"/>
        <v>-5151</v>
      </c>
      <c r="T47" s="3">
        <f t="shared" si="3"/>
        <v>1.9361833999999998</v>
      </c>
      <c r="U47" s="3">
        <f t="shared" si="4"/>
        <v>-1.3214129999999999</v>
      </c>
      <c r="V47" t="s">
        <v>54</v>
      </c>
    </row>
    <row r="48" spans="1:22">
      <c r="A48" s="2">
        <v>39989</v>
      </c>
      <c r="B48" s="1" t="s">
        <v>19</v>
      </c>
      <c r="C48" s="1" t="s">
        <v>20</v>
      </c>
      <c r="D48" t="s">
        <v>50</v>
      </c>
      <c r="G48" t="s">
        <v>48</v>
      </c>
      <c r="H48">
        <v>0</v>
      </c>
      <c r="I48">
        <v>2</v>
      </c>
      <c r="J48">
        <v>18</v>
      </c>
      <c r="K48">
        <v>1565</v>
      </c>
      <c r="L48">
        <v>888</v>
      </c>
      <c r="M48">
        <v>8038</v>
      </c>
      <c r="N48">
        <v>9213</v>
      </c>
      <c r="O48" s="1"/>
      <c r="P48" s="1">
        <f t="shared" si="0"/>
        <v>16</v>
      </c>
      <c r="Q48" s="1">
        <f t="shared" si="1"/>
        <v>677</v>
      </c>
      <c r="R48" s="1">
        <f t="shared" si="2"/>
        <v>-1175</v>
      </c>
      <c r="T48" s="3">
        <f t="shared" si="3"/>
        <v>1.6674849999999997</v>
      </c>
      <c r="U48" s="3">
        <f t="shared" si="4"/>
        <v>-0.219055</v>
      </c>
      <c r="V48" t="s">
        <v>54</v>
      </c>
    </row>
    <row r="49" spans="1:22">
      <c r="A49" s="4">
        <v>39989</v>
      </c>
      <c r="B49" t="s">
        <v>19</v>
      </c>
      <c r="C49" t="s">
        <v>20</v>
      </c>
      <c r="D49" t="s">
        <v>51</v>
      </c>
      <c r="G49" t="s">
        <v>49</v>
      </c>
      <c r="H49">
        <v>0</v>
      </c>
      <c r="I49">
        <v>18</v>
      </c>
      <c r="J49">
        <v>24</v>
      </c>
      <c r="K49">
        <v>924</v>
      </c>
      <c r="L49">
        <v>866</v>
      </c>
      <c r="M49">
        <v>8320</v>
      </c>
      <c r="N49">
        <v>13189</v>
      </c>
      <c r="P49" s="1">
        <f t="shared" ref="P49" si="5">J49-I49</f>
        <v>6</v>
      </c>
      <c r="Q49" s="1">
        <f t="shared" ref="Q49" si="6">K49-L49</f>
        <v>58</v>
      </c>
      <c r="R49" s="1">
        <f t="shared" ref="R49" si="7">M49-N49</f>
        <v>-4869</v>
      </c>
      <c r="T49" s="3">
        <f t="shared" ref="T49" si="8">-1.342+0.00437*Q49-0.0000434*R49-0.07*H49</f>
        <v>-0.87722540000000004</v>
      </c>
      <c r="U49" s="3">
        <f t="shared" ref="U49" si="9">0.0162+0.000135*Q49+0.000278*R49+0.883*H49</f>
        <v>-1.3295519999999998</v>
      </c>
      <c r="V49" t="s">
        <v>56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16.2(b)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2010-03-07T12:42:28Z</dcterms:created>
  <dcterms:modified xsi:type="dcterms:W3CDTF">2011-12-04T17:25:37Z</dcterms:modified>
</cp:coreProperties>
</file>