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20940" windowHeight="9855"/>
  </bookViews>
  <sheets>
    <sheet name="General z-test - one tailed" sheetId="3" r:id="rId1"/>
  </sheets>
  <calcPr calcId="125725"/>
</workbook>
</file>

<file path=xl/calcChain.xml><?xml version="1.0" encoding="utf-8"?>
<calcChain xmlns="http://schemas.openxmlformats.org/spreadsheetml/2006/main">
  <c r="D9" i="3"/>
  <c r="D8"/>
  <c r="E5"/>
  <c r="C9"/>
  <c r="C8"/>
  <c r="G2" l="1"/>
  <c r="C11"/>
  <c r="B13" s="1"/>
  <c r="B15" s="1"/>
  <c r="G102"/>
  <c r="J2" l="1"/>
  <c r="K2"/>
  <c r="N2"/>
  <c r="M2"/>
  <c r="G3"/>
  <c r="N102"/>
  <c r="M102"/>
  <c r="G4" l="1"/>
  <c r="N3"/>
  <c r="I3" s="1"/>
  <c r="K3" s="1"/>
  <c r="M3"/>
  <c r="H3" s="1"/>
  <c r="J3" s="1"/>
  <c r="G5" l="1"/>
  <c r="N4"/>
  <c r="I4" s="1"/>
  <c r="K4" s="1"/>
  <c r="M4"/>
  <c r="H4" s="1"/>
  <c r="J4" s="1"/>
  <c r="J5" l="1"/>
  <c r="G6"/>
  <c r="N5"/>
  <c r="I5" s="1"/>
  <c r="K5" s="1"/>
  <c r="M5"/>
  <c r="H5" s="1"/>
  <c r="G7" l="1"/>
  <c r="N6"/>
  <c r="I6" s="1"/>
  <c r="K6" s="1"/>
  <c r="M6"/>
  <c r="H6" s="1"/>
  <c r="J6" s="1"/>
  <c r="G8" l="1"/>
  <c r="N7"/>
  <c r="I7" s="1"/>
  <c r="K7" s="1"/>
  <c r="M7"/>
  <c r="H7" s="1"/>
  <c r="J7" s="1"/>
  <c r="G9" l="1"/>
  <c r="N8"/>
  <c r="I8" s="1"/>
  <c r="K8" s="1"/>
  <c r="M8"/>
  <c r="H8" s="1"/>
  <c r="J8" s="1"/>
  <c r="G10" l="1"/>
  <c r="N9"/>
  <c r="I9" s="1"/>
  <c r="K9" s="1"/>
  <c r="M9"/>
  <c r="H9" s="1"/>
  <c r="J9" s="1"/>
  <c r="G11" l="1"/>
  <c r="N10"/>
  <c r="I10" s="1"/>
  <c r="K10" s="1"/>
  <c r="M10"/>
  <c r="H10" s="1"/>
  <c r="J10" s="1"/>
  <c r="G12" l="1"/>
  <c r="N11"/>
  <c r="I11" s="1"/>
  <c r="K11" s="1"/>
  <c r="M11"/>
  <c r="H11" s="1"/>
  <c r="J11" s="1"/>
  <c r="G13" l="1"/>
  <c r="N12"/>
  <c r="I12" s="1"/>
  <c r="K12" s="1"/>
  <c r="M12"/>
  <c r="H12" s="1"/>
  <c r="J12" s="1"/>
  <c r="G14" l="1"/>
  <c r="N13"/>
  <c r="I13" s="1"/>
  <c r="K13" s="1"/>
  <c r="M13"/>
  <c r="H13" s="1"/>
  <c r="J13" s="1"/>
  <c r="G15" l="1"/>
  <c r="N14"/>
  <c r="I14" s="1"/>
  <c r="K14" s="1"/>
  <c r="M14"/>
  <c r="H14" s="1"/>
  <c r="J14" s="1"/>
  <c r="G16" l="1"/>
  <c r="N15"/>
  <c r="I15" s="1"/>
  <c r="K15" s="1"/>
  <c r="M15"/>
  <c r="H15" s="1"/>
  <c r="J15" s="1"/>
  <c r="G17" l="1"/>
  <c r="N16"/>
  <c r="I16" s="1"/>
  <c r="K16" s="1"/>
  <c r="M16"/>
  <c r="H16" s="1"/>
  <c r="J16" s="1"/>
  <c r="G18" l="1"/>
  <c r="N17"/>
  <c r="I17" s="1"/>
  <c r="K17" s="1"/>
  <c r="M17"/>
  <c r="H17" s="1"/>
  <c r="J17" s="1"/>
  <c r="G19" l="1"/>
  <c r="N18"/>
  <c r="I18" s="1"/>
  <c r="K18" s="1"/>
  <c r="M18"/>
  <c r="H18" s="1"/>
  <c r="J18" s="1"/>
  <c r="G20" l="1"/>
  <c r="N19"/>
  <c r="I19" s="1"/>
  <c r="K19" s="1"/>
  <c r="M19"/>
  <c r="H19" s="1"/>
  <c r="J19" s="1"/>
  <c r="G21" l="1"/>
  <c r="N20"/>
  <c r="I20" s="1"/>
  <c r="K20" s="1"/>
  <c r="M20"/>
  <c r="H20" s="1"/>
  <c r="J20" s="1"/>
  <c r="G22" l="1"/>
  <c r="N21"/>
  <c r="I21" s="1"/>
  <c r="K21" s="1"/>
  <c r="M21"/>
  <c r="H21" s="1"/>
  <c r="J21" s="1"/>
  <c r="G23" l="1"/>
  <c r="N22"/>
  <c r="I22" s="1"/>
  <c r="K22" s="1"/>
  <c r="M22"/>
  <c r="H22" s="1"/>
  <c r="J22" s="1"/>
  <c r="G24" l="1"/>
  <c r="N23"/>
  <c r="I23" s="1"/>
  <c r="K23" s="1"/>
  <c r="M23"/>
  <c r="H23" s="1"/>
  <c r="J23" s="1"/>
  <c r="G25" l="1"/>
  <c r="N24"/>
  <c r="I24" s="1"/>
  <c r="K24" s="1"/>
  <c r="M24"/>
  <c r="H24" s="1"/>
  <c r="J24" s="1"/>
  <c r="G26" l="1"/>
  <c r="N25"/>
  <c r="I25" s="1"/>
  <c r="K25" s="1"/>
  <c r="M25"/>
  <c r="H25" s="1"/>
  <c r="J25" s="1"/>
  <c r="G27" l="1"/>
  <c r="N26"/>
  <c r="I26" s="1"/>
  <c r="K26" s="1"/>
  <c r="M26"/>
  <c r="H26" s="1"/>
  <c r="J26" s="1"/>
  <c r="G28" l="1"/>
  <c r="N27"/>
  <c r="I27" s="1"/>
  <c r="K27" s="1"/>
  <c r="M27"/>
  <c r="H27" s="1"/>
  <c r="J27" s="1"/>
  <c r="G29" l="1"/>
  <c r="N28"/>
  <c r="I28" s="1"/>
  <c r="K28" s="1"/>
  <c r="M28"/>
  <c r="H28" s="1"/>
  <c r="J28" s="1"/>
  <c r="G30" l="1"/>
  <c r="N29"/>
  <c r="I29" s="1"/>
  <c r="K29" s="1"/>
  <c r="M29"/>
  <c r="H29" s="1"/>
  <c r="J29" s="1"/>
  <c r="G31" l="1"/>
  <c r="N30"/>
  <c r="I30" s="1"/>
  <c r="K30" s="1"/>
  <c r="M30"/>
  <c r="H30" s="1"/>
  <c r="J30" s="1"/>
  <c r="G32" l="1"/>
  <c r="N31"/>
  <c r="I31" s="1"/>
  <c r="K31" s="1"/>
  <c r="M31"/>
  <c r="H31" s="1"/>
  <c r="J31" s="1"/>
  <c r="G33" l="1"/>
  <c r="N32"/>
  <c r="I32" s="1"/>
  <c r="K32" s="1"/>
  <c r="M32"/>
  <c r="H32" s="1"/>
  <c r="J32" s="1"/>
  <c r="G34" l="1"/>
  <c r="N33"/>
  <c r="I33" s="1"/>
  <c r="K33" s="1"/>
  <c r="M33"/>
  <c r="H33" s="1"/>
  <c r="J33" s="1"/>
  <c r="G35" l="1"/>
  <c r="N34"/>
  <c r="I34" s="1"/>
  <c r="K34" s="1"/>
  <c r="M34"/>
  <c r="H34" s="1"/>
  <c r="J34" s="1"/>
  <c r="G36" l="1"/>
  <c r="N35"/>
  <c r="I35" s="1"/>
  <c r="K35" s="1"/>
  <c r="M35"/>
  <c r="H35" s="1"/>
  <c r="J35" s="1"/>
  <c r="G37" l="1"/>
  <c r="N36"/>
  <c r="I36" s="1"/>
  <c r="K36" s="1"/>
  <c r="M36"/>
  <c r="H36" s="1"/>
  <c r="J36" s="1"/>
  <c r="G38" l="1"/>
  <c r="N37"/>
  <c r="I37" s="1"/>
  <c r="K37" s="1"/>
  <c r="M37"/>
  <c r="H37" s="1"/>
  <c r="J37" s="1"/>
  <c r="G39" l="1"/>
  <c r="N38"/>
  <c r="I38" s="1"/>
  <c r="K38" s="1"/>
  <c r="M38"/>
  <c r="H38" s="1"/>
  <c r="J38" s="1"/>
  <c r="G40" l="1"/>
  <c r="N39"/>
  <c r="I39" s="1"/>
  <c r="K39" s="1"/>
  <c r="M39"/>
  <c r="H39" s="1"/>
  <c r="J39" s="1"/>
  <c r="G41" l="1"/>
  <c r="N40"/>
  <c r="I40" s="1"/>
  <c r="K40" s="1"/>
  <c r="M40"/>
  <c r="H40" s="1"/>
  <c r="J40" s="1"/>
  <c r="G42" l="1"/>
  <c r="N41"/>
  <c r="I41" s="1"/>
  <c r="K41" s="1"/>
  <c r="M41"/>
  <c r="H41" s="1"/>
  <c r="J41" s="1"/>
  <c r="G43" l="1"/>
  <c r="N42"/>
  <c r="I42" s="1"/>
  <c r="K42" s="1"/>
  <c r="M42"/>
  <c r="H42" s="1"/>
  <c r="J42" s="1"/>
  <c r="G44" l="1"/>
  <c r="N43"/>
  <c r="I43" s="1"/>
  <c r="K43" s="1"/>
  <c r="M43"/>
  <c r="H43" s="1"/>
  <c r="J43" s="1"/>
  <c r="G45" l="1"/>
  <c r="N44"/>
  <c r="I44" s="1"/>
  <c r="K44" s="1"/>
  <c r="M44"/>
  <c r="H44" s="1"/>
  <c r="J44" s="1"/>
  <c r="G46" l="1"/>
  <c r="N45"/>
  <c r="I45" s="1"/>
  <c r="K45" s="1"/>
  <c r="M45"/>
  <c r="H45" s="1"/>
  <c r="J45" s="1"/>
  <c r="G47" l="1"/>
  <c r="N46"/>
  <c r="I46" s="1"/>
  <c r="K46" s="1"/>
  <c r="M46"/>
  <c r="H46" s="1"/>
  <c r="J46" s="1"/>
  <c r="G48" l="1"/>
  <c r="N47"/>
  <c r="I47" s="1"/>
  <c r="K47" s="1"/>
  <c r="M47"/>
  <c r="H47" s="1"/>
  <c r="J47" s="1"/>
  <c r="G49" l="1"/>
  <c r="N48"/>
  <c r="I48" s="1"/>
  <c r="K48" s="1"/>
  <c r="M48"/>
  <c r="H48" s="1"/>
  <c r="J48" s="1"/>
  <c r="G50" l="1"/>
  <c r="N49"/>
  <c r="I49" s="1"/>
  <c r="K49" s="1"/>
  <c r="M49"/>
  <c r="H49" s="1"/>
  <c r="J49" s="1"/>
  <c r="G51" l="1"/>
  <c r="N50"/>
  <c r="I50" s="1"/>
  <c r="K50" s="1"/>
  <c r="M50"/>
  <c r="H50" s="1"/>
  <c r="J50" s="1"/>
  <c r="G52" l="1"/>
  <c r="N51"/>
  <c r="I51" s="1"/>
  <c r="K51" s="1"/>
  <c r="M51"/>
  <c r="H51" s="1"/>
  <c r="J51" s="1"/>
  <c r="G53" l="1"/>
  <c r="N52"/>
  <c r="I52" s="1"/>
  <c r="K52" s="1"/>
  <c r="M52"/>
  <c r="H52" s="1"/>
  <c r="J52" s="1"/>
  <c r="G54" l="1"/>
  <c r="N53"/>
  <c r="I53" s="1"/>
  <c r="K53" s="1"/>
  <c r="M53"/>
  <c r="H53" s="1"/>
  <c r="J53" s="1"/>
  <c r="G55" l="1"/>
  <c r="N54"/>
  <c r="I54" s="1"/>
  <c r="K54" s="1"/>
  <c r="M54"/>
  <c r="H54" s="1"/>
  <c r="J54" s="1"/>
  <c r="G56" l="1"/>
  <c r="N55"/>
  <c r="I55" s="1"/>
  <c r="K55" s="1"/>
  <c r="M55"/>
  <c r="H55" s="1"/>
  <c r="J55" s="1"/>
  <c r="G57" l="1"/>
  <c r="N56"/>
  <c r="I56" s="1"/>
  <c r="K56" s="1"/>
  <c r="M56"/>
  <c r="H56" s="1"/>
  <c r="J56" s="1"/>
  <c r="G58" l="1"/>
  <c r="N57"/>
  <c r="I57" s="1"/>
  <c r="K57" s="1"/>
  <c r="M57"/>
  <c r="H57" s="1"/>
  <c r="J57" s="1"/>
  <c r="G59" l="1"/>
  <c r="N58"/>
  <c r="I58" s="1"/>
  <c r="K58" s="1"/>
  <c r="M58"/>
  <c r="H58" s="1"/>
  <c r="J58" s="1"/>
  <c r="G60" l="1"/>
  <c r="N59"/>
  <c r="I59" s="1"/>
  <c r="K59" s="1"/>
  <c r="M59"/>
  <c r="H59" s="1"/>
  <c r="J59" s="1"/>
  <c r="G61" l="1"/>
  <c r="N60"/>
  <c r="I60" s="1"/>
  <c r="K60" s="1"/>
  <c r="M60"/>
  <c r="H60" s="1"/>
  <c r="J60" s="1"/>
  <c r="G62" l="1"/>
  <c r="N61"/>
  <c r="I61" s="1"/>
  <c r="K61" s="1"/>
  <c r="M61"/>
  <c r="H61" s="1"/>
  <c r="J61" s="1"/>
  <c r="G63" l="1"/>
  <c r="N62"/>
  <c r="I62" s="1"/>
  <c r="K62" s="1"/>
  <c r="M62"/>
  <c r="H62" s="1"/>
  <c r="J62" s="1"/>
  <c r="G64" l="1"/>
  <c r="N63"/>
  <c r="I63" s="1"/>
  <c r="K63" s="1"/>
  <c r="M63"/>
  <c r="H63" s="1"/>
  <c r="J63" s="1"/>
  <c r="G65" l="1"/>
  <c r="N64"/>
  <c r="I64" s="1"/>
  <c r="K64" s="1"/>
  <c r="M64"/>
  <c r="H64" s="1"/>
  <c r="J64" s="1"/>
  <c r="G66" l="1"/>
  <c r="N65"/>
  <c r="I65" s="1"/>
  <c r="K65" s="1"/>
  <c r="M65"/>
  <c r="H65" s="1"/>
  <c r="J65" s="1"/>
  <c r="G67" l="1"/>
  <c r="N66"/>
  <c r="I66" s="1"/>
  <c r="K66" s="1"/>
  <c r="M66"/>
  <c r="H66" s="1"/>
  <c r="J66" s="1"/>
  <c r="G68" l="1"/>
  <c r="N67"/>
  <c r="I67" s="1"/>
  <c r="K67" s="1"/>
  <c r="M67"/>
  <c r="H67" s="1"/>
  <c r="J67" s="1"/>
  <c r="K68" l="1"/>
  <c r="G69"/>
  <c r="N68"/>
  <c r="I68" s="1"/>
  <c r="M68"/>
  <c r="H68" s="1"/>
  <c r="J68" s="1"/>
  <c r="G70" l="1"/>
  <c r="N69"/>
  <c r="I69" s="1"/>
  <c r="K69" s="1"/>
  <c r="M69"/>
  <c r="H69" s="1"/>
  <c r="J69" s="1"/>
  <c r="K70" l="1"/>
  <c r="G71"/>
  <c r="N70"/>
  <c r="I70" s="1"/>
  <c r="M70"/>
  <c r="H70" s="1"/>
  <c r="J70" s="1"/>
  <c r="G72" l="1"/>
  <c r="N71"/>
  <c r="I71" s="1"/>
  <c r="K71" s="1"/>
  <c r="M71"/>
  <c r="H71" s="1"/>
  <c r="J71" s="1"/>
  <c r="K72" l="1"/>
  <c r="G73"/>
  <c r="N72"/>
  <c r="I72" s="1"/>
  <c r="M72"/>
  <c r="H72" s="1"/>
  <c r="J72" s="1"/>
  <c r="K73" l="1"/>
  <c r="G74"/>
  <c r="N73"/>
  <c r="I73" s="1"/>
  <c r="M73"/>
  <c r="H73" s="1"/>
  <c r="J73" s="1"/>
  <c r="K74" l="1"/>
  <c r="G75"/>
  <c r="N74"/>
  <c r="I74" s="1"/>
  <c r="M74"/>
  <c r="H74" s="1"/>
  <c r="J74" s="1"/>
  <c r="G76" l="1"/>
  <c r="N75"/>
  <c r="I75" s="1"/>
  <c r="K75" s="1"/>
  <c r="M75"/>
  <c r="H75" s="1"/>
  <c r="J75" s="1"/>
  <c r="G77" l="1"/>
  <c r="N76"/>
  <c r="I76" s="1"/>
  <c r="K76" s="1"/>
  <c r="M76"/>
  <c r="H76" s="1"/>
  <c r="J76" s="1"/>
  <c r="G78" l="1"/>
  <c r="N77"/>
  <c r="I77" s="1"/>
  <c r="K77" s="1"/>
  <c r="M77"/>
  <c r="H77" s="1"/>
  <c r="J77" s="1"/>
  <c r="K78" l="1"/>
  <c r="G79"/>
  <c r="N78"/>
  <c r="I78" s="1"/>
  <c r="M78"/>
  <c r="H78" s="1"/>
  <c r="J78" s="1"/>
  <c r="G80" l="1"/>
  <c r="N79"/>
  <c r="I79" s="1"/>
  <c r="K79" s="1"/>
  <c r="M79"/>
  <c r="H79" s="1"/>
  <c r="J79" s="1"/>
  <c r="K80" l="1"/>
  <c r="G81"/>
  <c r="N80"/>
  <c r="I80" s="1"/>
  <c r="M80"/>
  <c r="H80" s="1"/>
  <c r="J80" s="1"/>
  <c r="G82" l="1"/>
  <c r="N81"/>
  <c r="I81" s="1"/>
  <c r="K81" s="1"/>
  <c r="M81"/>
  <c r="H81" s="1"/>
  <c r="J81" s="1"/>
  <c r="K82" l="1"/>
  <c r="G83"/>
  <c r="N82"/>
  <c r="I82" s="1"/>
  <c r="M82"/>
  <c r="H82" s="1"/>
  <c r="J82" s="1"/>
  <c r="G84" l="1"/>
  <c r="N83"/>
  <c r="I83" s="1"/>
  <c r="K83" s="1"/>
  <c r="M83"/>
  <c r="H83" s="1"/>
  <c r="J83" s="1"/>
  <c r="K84" l="1"/>
  <c r="G85"/>
  <c r="N84"/>
  <c r="I84" s="1"/>
  <c r="M84"/>
  <c r="H84" s="1"/>
  <c r="J84" s="1"/>
  <c r="K85" l="1"/>
  <c r="G86"/>
  <c r="N85"/>
  <c r="I85" s="1"/>
  <c r="M85"/>
  <c r="H85" s="1"/>
  <c r="J85" s="1"/>
  <c r="K86" l="1"/>
  <c r="G87"/>
  <c r="N86"/>
  <c r="I86" s="1"/>
  <c r="M86"/>
  <c r="H86" s="1"/>
  <c r="J86" s="1"/>
  <c r="G88" l="1"/>
  <c r="N87"/>
  <c r="I87" s="1"/>
  <c r="K87" s="1"/>
  <c r="M87"/>
  <c r="H87" s="1"/>
  <c r="J87" s="1"/>
  <c r="G89" l="1"/>
  <c r="N88"/>
  <c r="I88" s="1"/>
  <c r="K88" s="1"/>
  <c r="M88"/>
  <c r="H88" s="1"/>
  <c r="J88" s="1"/>
  <c r="G90" l="1"/>
  <c r="N89"/>
  <c r="I89" s="1"/>
  <c r="K89" s="1"/>
  <c r="M89"/>
  <c r="H89" s="1"/>
  <c r="J89" s="1"/>
  <c r="G91" l="1"/>
  <c r="N90"/>
  <c r="I90" s="1"/>
  <c r="K90" s="1"/>
  <c r="M90"/>
  <c r="H90" s="1"/>
  <c r="J90" s="1"/>
  <c r="G92" l="1"/>
  <c r="N91"/>
  <c r="I91" s="1"/>
  <c r="K91" s="1"/>
  <c r="M91"/>
  <c r="H91" s="1"/>
  <c r="J91" s="1"/>
  <c r="G93" l="1"/>
  <c r="N92"/>
  <c r="I92" s="1"/>
  <c r="K92" s="1"/>
  <c r="M92"/>
  <c r="H92" s="1"/>
  <c r="J92" s="1"/>
  <c r="G94" l="1"/>
  <c r="N93"/>
  <c r="I93" s="1"/>
  <c r="K93" s="1"/>
  <c r="M93"/>
  <c r="H93" s="1"/>
  <c r="J93" s="1"/>
  <c r="G95" l="1"/>
  <c r="N94"/>
  <c r="I94" s="1"/>
  <c r="K94" s="1"/>
  <c r="M94"/>
  <c r="H94" s="1"/>
  <c r="J94" s="1"/>
  <c r="G96" l="1"/>
  <c r="N95"/>
  <c r="I95" s="1"/>
  <c r="K95" s="1"/>
  <c r="M95"/>
  <c r="H95" s="1"/>
  <c r="J95" s="1"/>
  <c r="G97" l="1"/>
  <c r="N96"/>
  <c r="I96" s="1"/>
  <c r="K96" s="1"/>
  <c r="M96"/>
  <c r="H96" s="1"/>
  <c r="J96" s="1"/>
  <c r="G98" l="1"/>
  <c r="N97"/>
  <c r="I97" s="1"/>
  <c r="K97" s="1"/>
  <c r="M97"/>
  <c r="H97" s="1"/>
  <c r="J97" s="1"/>
  <c r="G99" l="1"/>
  <c r="N98"/>
  <c r="I98" s="1"/>
  <c r="K98" s="1"/>
  <c r="M98"/>
  <c r="H98" s="1"/>
  <c r="J98" s="1"/>
  <c r="N99" l="1"/>
  <c r="I99" s="1"/>
  <c r="K99" s="1"/>
  <c r="M99"/>
  <c r="H99" s="1"/>
  <c r="J99" s="1"/>
  <c r="G100"/>
  <c r="N100" l="1"/>
  <c r="I100" s="1"/>
  <c r="K100" s="1"/>
  <c r="G101"/>
  <c r="M100"/>
  <c r="H100" s="1"/>
  <c r="J100" s="1"/>
  <c r="N101" l="1"/>
  <c r="M101"/>
  <c r="I101" l="1"/>
  <c r="K101" s="1"/>
  <c r="I102"/>
  <c r="K102" s="1"/>
  <c r="H101"/>
  <c r="J101" s="1"/>
  <c r="H102"/>
  <c r="J102" s="1"/>
</calcChain>
</file>

<file path=xl/sharedStrings.xml><?xml version="1.0" encoding="utf-8"?>
<sst xmlns="http://schemas.openxmlformats.org/spreadsheetml/2006/main" count="20" uniqueCount="17">
  <si>
    <t>n</t>
  </si>
  <si>
    <t>Mean</t>
  </si>
  <si>
    <t>SD</t>
  </si>
  <si>
    <t>Idealised Control Group</t>
  </si>
  <si>
    <t>Idealised Experimental Group</t>
  </si>
  <si>
    <t>Experimental Group Sample Size</t>
  </si>
  <si>
    <t>Control Group Sample Size</t>
  </si>
  <si>
    <t>SD (x bar)</t>
  </si>
  <si>
    <t>X bar bar</t>
  </si>
  <si>
    <t>Alpha</t>
  </si>
  <si>
    <t>z(alpha)</t>
  </si>
  <si>
    <t>x critical from control sample</t>
  </si>
  <si>
    <t>Beta</t>
  </si>
  <si>
    <t>Power = 1 - Beta</t>
  </si>
  <si>
    <t>Control</t>
  </si>
  <si>
    <t>Experimental</t>
  </si>
  <si>
    <t>Rejection area, 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</si>
</sst>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'General z-test - one tailed'!$H$1</c:f>
              <c:strCache>
                <c:ptCount val="1"/>
                <c:pt idx="0">
                  <c:v>Control</c:v>
                </c:pt>
              </c:strCache>
            </c:strRef>
          </c:tx>
          <c:marker>
            <c:symbol val="none"/>
          </c:marker>
          <c:cat>
            <c:numRef>
              <c:f>'General z-test - one tailed'!$G$2:$G$102</c:f>
              <c:numCache>
                <c:formatCode>General</c:formatCode>
                <c:ptCount val="101"/>
                <c:pt idx="0">
                  <c:v>-0.82158383625774911</c:v>
                </c:pt>
                <c:pt idx="1">
                  <c:v>-0.80015215953259411</c:v>
                </c:pt>
                <c:pt idx="2">
                  <c:v>-0.77872048280743911</c:v>
                </c:pt>
                <c:pt idx="3">
                  <c:v>-0.7572888060822841</c:v>
                </c:pt>
                <c:pt idx="4">
                  <c:v>-0.7358571293571291</c:v>
                </c:pt>
                <c:pt idx="5">
                  <c:v>-0.7144254526319741</c:v>
                </c:pt>
                <c:pt idx="6">
                  <c:v>-0.6929937759068191</c:v>
                </c:pt>
                <c:pt idx="7">
                  <c:v>-0.6715620991816641</c:v>
                </c:pt>
                <c:pt idx="8">
                  <c:v>-0.65013042245650909</c:v>
                </c:pt>
                <c:pt idx="9">
                  <c:v>-0.62869874573135409</c:v>
                </c:pt>
                <c:pt idx="10">
                  <c:v>-0.60726706900619909</c:v>
                </c:pt>
                <c:pt idx="11">
                  <c:v>-0.58583539228104409</c:v>
                </c:pt>
                <c:pt idx="12">
                  <c:v>-0.56440371555588909</c:v>
                </c:pt>
                <c:pt idx="13">
                  <c:v>-0.54297203883073408</c:v>
                </c:pt>
                <c:pt idx="14">
                  <c:v>-0.52154036210557908</c:v>
                </c:pt>
                <c:pt idx="15">
                  <c:v>-0.50010868538042408</c:v>
                </c:pt>
                <c:pt idx="16">
                  <c:v>-0.47867700865526908</c:v>
                </c:pt>
                <c:pt idx="17">
                  <c:v>-0.45724533193011407</c:v>
                </c:pt>
                <c:pt idx="18">
                  <c:v>-0.43581365520495907</c:v>
                </c:pt>
                <c:pt idx="19">
                  <c:v>-0.41438197847980407</c:v>
                </c:pt>
                <c:pt idx="20">
                  <c:v>-0.39295030175464907</c:v>
                </c:pt>
                <c:pt idx="21">
                  <c:v>-0.37151862502949407</c:v>
                </c:pt>
                <c:pt idx="22">
                  <c:v>-0.35008694830433906</c:v>
                </c:pt>
                <c:pt idx="23">
                  <c:v>-0.32865527157918406</c:v>
                </c:pt>
                <c:pt idx="24">
                  <c:v>-0.30722359485402906</c:v>
                </c:pt>
                <c:pt idx="25">
                  <c:v>-0.28579191812887406</c:v>
                </c:pt>
                <c:pt idx="26">
                  <c:v>-0.26436024140371905</c:v>
                </c:pt>
                <c:pt idx="27">
                  <c:v>-0.24292856467856408</c:v>
                </c:pt>
                <c:pt idx="28">
                  <c:v>-0.22149688795340911</c:v>
                </c:pt>
                <c:pt idx="29">
                  <c:v>-0.20006521122825413</c:v>
                </c:pt>
                <c:pt idx="30">
                  <c:v>-0.17863353450309916</c:v>
                </c:pt>
                <c:pt idx="31">
                  <c:v>-0.15720185777794418</c:v>
                </c:pt>
                <c:pt idx="32">
                  <c:v>-0.13577018105278921</c:v>
                </c:pt>
                <c:pt idx="33">
                  <c:v>-0.11433850432763422</c:v>
                </c:pt>
                <c:pt idx="34">
                  <c:v>-9.2906827602479231E-2</c:v>
                </c:pt>
                <c:pt idx="35">
                  <c:v>-7.1475150877324242E-2</c:v>
                </c:pt>
                <c:pt idx="36">
                  <c:v>-5.0043474152169254E-2</c:v>
                </c:pt>
                <c:pt idx="37">
                  <c:v>-2.8611797427014269E-2</c:v>
                </c:pt>
                <c:pt idx="38">
                  <c:v>-7.1801207018592841E-3</c:v>
                </c:pt>
                <c:pt idx="39">
                  <c:v>1.4251556023295701E-2</c:v>
                </c:pt>
                <c:pt idx="40">
                  <c:v>3.5683232748450686E-2</c:v>
                </c:pt>
                <c:pt idx="41">
                  <c:v>5.7114909473605674E-2</c:v>
                </c:pt>
                <c:pt idx="42">
                  <c:v>7.8546586198760662E-2</c:v>
                </c:pt>
                <c:pt idx="43">
                  <c:v>9.9978262923915651E-2</c:v>
                </c:pt>
                <c:pt idx="44">
                  <c:v>0.12140993964907064</c:v>
                </c:pt>
                <c:pt idx="45">
                  <c:v>0.14284161637422563</c:v>
                </c:pt>
                <c:pt idx="46">
                  <c:v>0.1642732930993806</c:v>
                </c:pt>
                <c:pt idx="47">
                  <c:v>0.18570496982453558</c:v>
                </c:pt>
                <c:pt idx="48">
                  <c:v>0.20713664654969055</c:v>
                </c:pt>
                <c:pt idx="49">
                  <c:v>0.22856832327484553</c:v>
                </c:pt>
                <c:pt idx="50">
                  <c:v>0.2500000000000005</c:v>
                </c:pt>
                <c:pt idx="51">
                  <c:v>0.2714316767251555</c:v>
                </c:pt>
                <c:pt idx="52">
                  <c:v>0.2928633534503105</c:v>
                </c:pt>
                <c:pt idx="53">
                  <c:v>0.31429503017546551</c:v>
                </c:pt>
                <c:pt idx="54">
                  <c:v>0.33572670690062051</c:v>
                </c:pt>
                <c:pt idx="55">
                  <c:v>0.35715838362577551</c:v>
                </c:pt>
                <c:pt idx="56">
                  <c:v>0.37859006035093051</c:v>
                </c:pt>
                <c:pt idx="57">
                  <c:v>0.40002173707608552</c:v>
                </c:pt>
                <c:pt idx="58">
                  <c:v>0.42145341380124052</c:v>
                </c:pt>
                <c:pt idx="59">
                  <c:v>0.44288509052639552</c:v>
                </c:pt>
                <c:pt idx="60">
                  <c:v>0.46431676725155052</c:v>
                </c:pt>
                <c:pt idx="61">
                  <c:v>0.48574844397670552</c:v>
                </c:pt>
                <c:pt idx="62">
                  <c:v>0.50718012070186047</c:v>
                </c:pt>
                <c:pt idx="63">
                  <c:v>0.52861179742701547</c:v>
                </c:pt>
                <c:pt idx="64">
                  <c:v>0.55004347415217048</c:v>
                </c:pt>
                <c:pt idx="65">
                  <c:v>0.57147515087732548</c:v>
                </c:pt>
                <c:pt idx="66">
                  <c:v>0.59290682760248048</c:v>
                </c:pt>
                <c:pt idx="67">
                  <c:v>0.61433850432763548</c:v>
                </c:pt>
                <c:pt idx="68">
                  <c:v>0.63577018105279048</c:v>
                </c:pt>
                <c:pt idx="69">
                  <c:v>0.65720185777794549</c:v>
                </c:pt>
                <c:pt idx="70">
                  <c:v>0.67863353450310049</c:v>
                </c:pt>
                <c:pt idx="71">
                  <c:v>0.70006521122825549</c:v>
                </c:pt>
                <c:pt idx="72">
                  <c:v>0.72149688795341049</c:v>
                </c:pt>
                <c:pt idx="73">
                  <c:v>0.7429285646785655</c:v>
                </c:pt>
                <c:pt idx="74">
                  <c:v>0.7643602414037205</c:v>
                </c:pt>
                <c:pt idx="75">
                  <c:v>0.7857919181288755</c:v>
                </c:pt>
                <c:pt idx="76">
                  <c:v>0.8072235948540305</c:v>
                </c:pt>
                <c:pt idx="77">
                  <c:v>0.8286552715791855</c:v>
                </c:pt>
                <c:pt idx="78">
                  <c:v>0.85008694830434051</c:v>
                </c:pt>
                <c:pt idx="79">
                  <c:v>0.87151862502949551</c:v>
                </c:pt>
                <c:pt idx="80">
                  <c:v>0.89295030175465051</c:v>
                </c:pt>
                <c:pt idx="81">
                  <c:v>0.91438197847980551</c:v>
                </c:pt>
                <c:pt idx="82">
                  <c:v>0.93581365520496052</c:v>
                </c:pt>
                <c:pt idx="83">
                  <c:v>0.95724533193011552</c:v>
                </c:pt>
                <c:pt idx="84">
                  <c:v>0.97867700865527052</c:v>
                </c:pt>
                <c:pt idx="85">
                  <c:v>1.0001086853804255</c:v>
                </c:pt>
                <c:pt idx="86">
                  <c:v>1.0215403621055805</c:v>
                </c:pt>
                <c:pt idx="87">
                  <c:v>1.0429720388307355</c:v>
                </c:pt>
                <c:pt idx="88">
                  <c:v>1.0644037155558905</c:v>
                </c:pt>
                <c:pt idx="89">
                  <c:v>1.0858353922810455</c:v>
                </c:pt>
                <c:pt idx="90">
                  <c:v>1.1072670690062005</c:v>
                </c:pt>
                <c:pt idx="91">
                  <c:v>1.1286987457313555</c:v>
                </c:pt>
                <c:pt idx="92">
                  <c:v>1.1501304224565105</c:v>
                </c:pt>
                <c:pt idx="93">
                  <c:v>1.1715620991816655</c:v>
                </c:pt>
                <c:pt idx="94">
                  <c:v>1.1929937759068205</c:v>
                </c:pt>
                <c:pt idx="95">
                  <c:v>1.2144254526319755</c:v>
                </c:pt>
                <c:pt idx="96">
                  <c:v>1.2358571293571305</c:v>
                </c:pt>
                <c:pt idx="97">
                  <c:v>1.2572888060822855</c:v>
                </c:pt>
                <c:pt idx="98">
                  <c:v>1.2787204828074406</c:v>
                </c:pt>
                <c:pt idx="99">
                  <c:v>1.3001521595325956</c:v>
                </c:pt>
                <c:pt idx="100">
                  <c:v>1.3215838362577492</c:v>
                </c:pt>
              </c:numCache>
            </c:numRef>
          </c:cat>
          <c:val>
            <c:numRef>
              <c:f>'General z-test - one tailed'!$H$2:$H$102</c:f>
              <c:numCache>
                <c:formatCode>General</c:formatCode>
                <c:ptCount val="101"/>
                <c:pt idx="1">
                  <c:v>3.9049744917596385E-4</c:v>
                </c:pt>
                <c:pt idx="2">
                  <c:v>4.9075886815119762E-4</c:v>
                </c:pt>
                <c:pt idx="3">
                  <c:v>6.1299897481004173E-4</c:v>
                </c:pt>
                <c:pt idx="4">
                  <c:v>7.6101458042643344E-4</c:v>
                </c:pt>
                <c:pt idx="5">
                  <c:v>9.3900486962938956E-4</c:v>
                </c:pt>
                <c:pt idx="6">
                  <c:v>1.1515541084718972E-3</c:v>
                </c:pt>
                <c:pt idx="7">
                  <c:v>1.4035971949726278E-3</c:v>
                </c:pt>
                <c:pt idx="8">
                  <c:v>1.7003654511029698E-3</c:v>
                </c:pt>
                <c:pt idx="9">
                  <c:v>2.04731039209749E-3</c:v>
                </c:pt>
                <c:pt idx="10">
                  <c:v>2.4500037437910072E-3</c:v>
                </c:pt>
                <c:pt idx="11">
                  <c:v>2.9140127227602619E-3</c:v>
                </c:pt>
                <c:pt idx="12">
                  <c:v>3.4447505475007079E-3</c:v>
                </c:pt>
                <c:pt idx="13">
                  <c:v>4.0473032976495738E-3</c:v>
                </c:pt>
                <c:pt idx="14">
                  <c:v>4.7262355526537236E-3</c:v>
                </c:pt>
                <c:pt idx="15">
                  <c:v>5.4853786746397182E-3</c:v>
                </c:pt>
                <c:pt idx="16">
                  <c:v>6.327607089331444E-3</c:v>
                </c:pt>
                <c:pt idx="17">
                  <c:v>7.2546093853702587E-3</c:v>
                </c:pt>
                <c:pt idx="18">
                  <c:v>8.2666624057470273E-3</c:v>
                </c:pt>
                <c:pt idx="19">
                  <c:v>9.362417647082899E-3</c:v>
                </c:pt>
                <c:pt idx="20">
                  <c:v>1.0538710113132121E-2</c:v>
                </c:pt>
                <c:pt idx="21">
                  <c:v>1.1790400192960959E-2</c:v>
                </c:pt>
                <c:pt idx="22">
                  <c:v>1.3110259069221364E-2</c:v>
                </c:pt>
                <c:pt idx="23">
                  <c:v>1.4488907545354146E-2</c:v>
                </c:pt>
                <c:pt idx="24">
                  <c:v>1.5914816977324886E-2</c:v>
                </c:pt>
                <c:pt idx="25">
                  <c:v>1.7374379203842771E-2</c:v>
                </c:pt>
                <c:pt idx="26">
                  <c:v>1.885205002464907E-2</c:v>
                </c:pt>
                <c:pt idx="27">
                  <c:v>2.033056795439192E-2</c:v>
                </c:pt>
                <c:pt idx="28">
                  <c:v>2.1791246793062102E-2</c:v>
                </c:pt>
                <c:pt idx="29">
                  <c:v>2.3214337150468944E-2</c:v>
                </c:pt>
                <c:pt idx="30">
                  <c:v>2.4579448616387611E-2</c:v>
                </c:pt>
                <c:pt idx="31">
                  <c:v>2.5866020972003301E-2</c:v>
                </c:pt>
                <c:pt idx="32">
                  <c:v>2.7053829889684078E-2</c:v>
                </c:pt>
                <c:pt idx="33">
                  <c:v>2.8123510157062048E-2</c:v>
                </c:pt>
                <c:pt idx="34">
                  <c:v>2.9057077756551197E-2</c:v>
                </c:pt>
                <c:pt idx="35">
                  <c:v>2.9838431267486198E-2</c:v>
                </c:pt>
                <c:pt idx="36">
                  <c:v>3.0453813124371121E-2</c:v>
                </c:pt>
                <c:pt idx="37">
                  <c:v>3.089221229718464E-2</c:v>
                </c:pt>
                <c:pt idx="38">
                  <c:v>3.1145691935894004E-2</c:v>
                </c:pt>
                <c:pt idx="39">
                  <c:v>3.1209628360090891E-2</c:v>
                </c:pt>
                <c:pt idx="40">
                  <c:v>3.108285133966826E-2</c:v>
                </c:pt>
                <c:pt idx="41">
                  <c:v>3.0767679720139052E-2</c:v>
                </c:pt>
                <c:pt idx="42">
                  <c:v>3.0269850877328031E-2</c:v>
                </c:pt>
                <c:pt idx="43">
                  <c:v>2.9598346999974101E-2</c:v>
                </c:pt>
                <c:pt idx="44">
                  <c:v>2.8765125549061854E-2</c:v>
                </c:pt>
                <c:pt idx="45">
                  <c:v>2.7784765194088679E-2</c:v>
                </c:pt>
                <c:pt idx="46">
                  <c:v>2.6674041870026755E-2</c:v>
                </c:pt>
                <c:pt idx="47">
                  <c:v>2.5451452165390687E-2</c:v>
                </c:pt>
                <c:pt idx="48">
                  <c:v>2.4136702922763376E-2</c:v>
                </c:pt>
                <c:pt idx="49">
                  <c:v>2.2750186646375847E-2</c:v>
                </c:pt>
                <c:pt idx="50">
                  <c:v>2.1312462063976412E-2</c:v>
                </c:pt>
                <c:pt idx="51">
                  <c:v>1.9843758036523163E-2</c:v>
                </c:pt>
                <c:pt idx="52">
                  <c:v>1.8363517054577949E-2</c:v>
                </c:pt>
                <c:pt idx="53">
                  <c:v>1.6889991951867245E-2</c:v>
                </c:pt>
                <c:pt idx="54">
                  <c:v>1.5439906381623514E-2</c:v>
                </c:pt>
                <c:pt idx="55">
                  <c:v>1.4028186234012363E-2</c:v>
                </c:pt>
                <c:pt idx="56">
                  <c:v>1.2667765720476565E-2</c:v>
                </c:pt>
                <c:pt idx="57">
                  <c:v>1.1369468500767033E-2</c:v>
                </c:pt>
                <c:pt idx="58">
                  <c:v>1.0141961147412282E-2</c:v>
                </c:pt>
                <c:pt idx="59">
                  <c:v>8.9917735672095933E-3</c:v>
                </c:pt>
                <c:pt idx="60">
                  <c:v>7.9233788309960307E-3</c:v>
                </c:pt>
                <c:pt idx="61">
                  <c:v>6.9393232633849777E-3</c:v>
                </c:pt>
                <c:pt idx="62">
                  <c:v>6.040396636426193E-3</c:v>
                </c:pt>
                <c:pt idx="63">
                  <c:v>5.2258318819227156E-3</c:v>
                </c:pt>
                <c:pt idx="64">
                  <c:v>4.4935238414889334E-3</c:v>
                </c:pt>
                <c:pt idx="65">
                  <c:v>3.8402571416201736E-3</c:v>
                </c:pt>
                <c:pt idx="66">
                  <c:v>3.2619342252707684E-3</c:v>
                </c:pt>
                <c:pt idx="67">
                  <c:v>2.7537957943375435E-3</c:v>
                </c:pt>
                <c:pt idx="68">
                  <c:v>2.3106273187114557E-3</c:v>
                </c:pt>
                <c:pt idx="69">
                  <c:v>1.9269467509990257E-3</c:v>
                </c:pt>
                <c:pt idx="70">
                  <c:v>1.5971700646827403E-3</c:v>
                </c:pt>
                <c:pt idx="71">
                  <c:v>1.3157526338059E-3</c:v>
                </c:pt>
                <c:pt idx="72">
                  <c:v>1.0773057362974958E-3</c:v>
                </c:pt>
                <c:pt idx="73">
                  <c:v>8.7668854990230471E-4</c:v>
                </c:pt>
                <c:pt idx="74">
                  <c:v>7.0907689485211201E-4</c:v>
                </c:pt>
                <c:pt idx="75">
                  <c:v>5.7001065181361277E-4</c:v>
                </c:pt>
                <c:pt idx="76">
                  <c:v>4.5542225143690995E-4</c:v>
                </c:pt>
                <c:pt idx="77">
                  <c:v>3.6164890759082802E-4</c:v>
                </c:pt>
                <c:pt idx="78">
                  <c:v>2.8543137270387042E-4</c:v>
                </c:pt>
                <c:pt idx="79">
                  <c:v>2.239019579787227E-4</c:v>
                </c:pt>
                <c:pt idx="80">
                  <c:v>1.7456441333407735E-4</c:v>
                </c:pt>
                <c:pt idx="81">
                  <c:v>1.3526803192120962E-4</c:v>
                </c:pt>
                <c:pt idx="82">
                  <c:v>1.0417805994511475E-4</c:v>
                </c:pt>
                <c:pt idx="83">
                  <c:v>7.9744179819818406E-5</c:v>
                </c:pt>
                <c:pt idx="84">
                  <c:v>6.0668514535011653E-5</c:v>
                </c:pt>
                <c:pt idx="85">
                  <c:v>4.5874290727998535E-5</c:v>
                </c:pt>
                <c:pt idx="86">
                  <c:v>3.4476010078443586E-5</c:v>
                </c:pt>
                <c:pt idx="87">
                  <c:v>2.5751721704936337E-5</c:v>
                </c:pt>
                <c:pt idx="88">
                  <c:v>1.9117767540377528E-5</c:v>
                </c:pt>
                <c:pt idx="89">
                  <c:v>1.4106189602181018E-5</c:v>
                </c:pt>
                <c:pt idx="90">
                  <c:v>1.0344842720555469E-5</c:v>
                </c:pt>
                <c:pt idx="91">
                  <c:v>7.5401450618794996E-6</c:v>
                </c:pt>
                <c:pt idx="92">
                  <c:v>5.4623200416159534E-6</c:v>
                </c:pt>
                <c:pt idx="93">
                  <c:v>3.9329300604018513E-6</c:v>
                </c:pt>
                <c:pt idx="94">
                  <c:v>2.8144719370626348E-6</c:v>
                </c:pt>
                <c:pt idx="95">
                  <c:v>2.0017934714289254E-6</c:v>
                </c:pt>
                <c:pt idx="96">
                  <c:v>1.4150873099971761E-6</c:v>
                </c:pt>
                <c:pt idx="97">
                  <c:v>9.9423461241698874E-7</c:v>
                </c:pt>
                <c:pt idx="98">
                  <c:v>6.9428216531441933E-7</c:v>
                </c:pt>
                <c:pt idx="99">
                  <c:v>4.8186463130761581E-7</c:v>
                </c:pt>
                <c:pt idx="100">
                  <c:v>3.3239586494371309E-7</c:v>
                </c:pt>
              </c:numCache>
            </c:numRef>
          </c:val>
        </c:ser>
        <c:ser>
          <c:idx val="1"/>
          <c:order val="1"/>
          <c:tx>
            <c:strRef>
              <c:f>'General z-test - one tailed'!$I$1</c:f>
              <c:strCache>
                <c:ptCount val="1"/>
                <c:pt idx="0">
                  <c:v>Experimental</c:v>
                </c:pt>
              </c:strCache>
            </c:strRef>
          </c:tx>
          <c:marker>
            <c:symbol val="none"/>
          </c:marker>
          <c:cat>
            <c:numRef>
              <c:f>'General z-test - one tailed'!$G$2:$G$102</c:f>
              <c:numCache>
                <c:formatCode>General</c:formatCode>
                <c:ptCount val="101"/>
                <c:pt idx="0">
                  <c:v>-0.82158383625774911</c:v>
                </c:pt>
                <c:pt idx="1">
                  <c:v>-0.80015215953259411</c:v>
                </c:pt>
                <c:pt idx="2">
                  <c:v>-0.77872048280743911</c:v>
                </c:pt>
                <c:pt idx="3">
                  <c:v>-0.7572888060822841</c:v>
                </c:pt>
                <c:pt idx="4">
                  <c:v>-0.7358571293571291</c:v>
                </c:pt>
                <c:pt idx="5">
                  <c:v>-0.7144254526319741</c:v>
                </c:pt>
                <c:pt idx="6">
                  <c:v>-0.6929937759068191</c:v>
                </c:pt>
                <c:pt idx="7">
                  <c:v>-0.6715620991816641</c:v>
                </c:pt>
                <c:pt idx="8">
                  <c:v>-0.65013042245650909</c:v>
                </c:pt>
                <c:pt idx="9">
                  <c:v>-0.62869874573135409</c:v>
                </c:pt>
                <c:pt idx="10">
                  <c:v>-0.60726706900619909</c:v>
                </c:pt>
                <c:pt idx="11">
                  <c:v>-0.58583539228104409</c:v>
                </c:pt>
                <c:pt idx="12">
                  <c:v>-0.56440371555588909</c:v>
                </c:pt>
                <c:pt idx="13">
                  <c:v>-0.54297203883073408</c:v>
                </c:pt>
                <c:pt idx="14">
                  <c:v>-0.52154036210557908</c:v>
                </c:pt>
                <c:pt idx="15">
                  <c:v>-0.50010868538042408</c:v>
                </c:pt>
                <c:pt idx="16">
                  <c:v>-0.47867700865526908</c:v>
                </c:pt>
                <c:pt idx="17">
                  <c:v>-0.45724533193011407</c:v>
                </c:pt>
                <c:pt idx="18">
                  <c:v>-0.43581365520495907</c:v>
                </c:pt>
                <c:pt idx="19">
                  <c:v>-0.41438197847980407</c:v>
                </c:pt>
                <c:pt idx="20">
                  <c:v>-0.39295030175464907</c:v>
                </c:pt>
                <c:pt idx="21">
                  <c:v>-0.37151862502949407</c:v>
                </c:pt>
                <c:pt idx="22">
                  <c:v>-0.35008694830433906</c:v>
                </c:pt>
                <c:pt idx="23">
                  <c:v>-0.32865527157918406</c:v>
                </c:pt>
                <c:pt idx="24">
                  <c:v>-0.30722359485402906</c:v>
                </c:pt>
                <c:pt idx="25">
                  <c:v>-0.28579191812887406</c:v>
                </c:pt>
                <c:pt idx="26">
                  <c:v>-0.26436024140371905</c:v>
                </c:pt>
                <c:pt idx="27">
                  <c:v>-0.24292856467856408</c:v>
                </c:pt>
                <c:pt idx="28">
                  <c:v>-0.22149688795340911</c:v>
                </c:pt>
                <c:pt idx="29">
                  <c:v>-0.20006521122825413</c:v>
                </c:pt>
                <c:pt idx="30">
                  <c:v>-0.17863353450309916</c:v>
                </c:pt>
                <c:pt idx="31">
                  <c:v>-0.15720185777794418</c:v>
                </c:pt>
                <c:pt idx="32">
                  <c:v>-0.13577018105278921</c:v>
                </c:pt>
                <c:pt idx="33">
                  <c:v>-0.11433850432763422</c:v>
                </c:pt>
                <c:pt idx="34">
                  <c:v>-9.2906827602479231E-2</c:v>
                </c:pt>
                <c:pt idx="35">
                  <c:v>-7.1475150877324242E-2</c:v>
                </c:pt>
                <c:pt idx="36">
                  <c:v>-5.0043474152169254E-2</c:v>
                </c:pt>
                <c:pt idx="37">
                  <c:v>-2.8611797427014269E-2</c:v>
                </c:pt>
                <c:pt idx="38">
                  <c:v>-7.1801207018592841E-3</c:v>
                </c:pt>
                <c:pt idx="39">
                  <c:v>1.4251556023295701E-2</c:v>
                </c:pt>
                <c:pt idx="40">
                  <c:v>3.5683232748450686E-2</c:v>
                </c:pt>
                <c:pt idx="41">
                  <c:v>5.7114909473605674E-2</c:v>
                </c:pt>
                <c:pt idx="42">
                  <c:v>7.8546586198760662E-2</c:v>
                </c:pt>
                <c:pt idx="43">
                  <c:v>9.9978262923915651E-2</c:v>
                </c:pt>
                <c:pt idx="44">
                  <c:v>0.12140993964907064</c:v>
                </c:pt>
                <c:pt idx="45">
                  <c:v>0.14284161637422563</c:v>
                </c:pt>
                <c:pt idx="46">
                  <c:v>0.1642732930993806</c:v>
                </c:pt>
                <c:pt idx="47">
                  <c:v>0.18570496982453558</c:v>
                </c:pt>
                <c:pt idx="48">
                  <c:v>0.20713664654969055</c:v>
                </c:pt>
                <c:pt idx="49">
                  <c:v>0.22856832327484553</c:v>
                </c:pt>
                <c:pt idx="50">
                  <c:v>0.2500000000000005</c:v>
                </c:pt>
                <c:pt idx="51">
                  <c:v>0.2714316767251555</c:v>
                </c:pt>
                <c:pt idx="52">
                  <c:v>0.2928633534503105</c:v>
                </c:pt>
                <c:pt idx="53">
                  <c:v>0.31429503017546551</c:v>
                </c:pt>
                <c:pt idx="54">
                  <c:v>0.33572670690062051</c:v>
                </c:pt>
                <c:pt idx="55">
                  <c:v>0.35715838362577551</c:v>
                </c:pt>
                <c:pt idx="56">
                  <c:v>0.37859006035093051</c:v>
                </c:pt>
                <c:pt idx="57">
                  <c:v>0.40002173707608552</c:v>
                </c:pt>
                <c:pt idx="58">
                  <c:v>0.42145341380124052</c:v>
                </c:pt>
                <c:pt idx="59">
                  <c:v>0.44288509052639552</c:v>
                </c:pt>
                <c:pt idx="60">
                  <c:v>0.46431676725155052</c:v>
                </c:pt>
                <c:pt idx="61">
                  <c:v>0.48574844397670552</c:v>
                </c:pt>
                <c:pt idx="62">
                  <c:v>0.50718012070186047</c:v>
                </c:pt>
                <c:pt idx="63">
                  <c:v>0.52861179742701547</c:v>
                </c:pt>
                <c:pt idx="64">
                  <c:v>0.55004347415217048</c:v>
                </c:pt>
                <c:pt idx="65">
                  <c:v>0.57147515087732548</c:v>
                </c:pt>
                <c:pt idx="66">
                  <c:v>0.59290682760248048</c:v>
                </c:pt>
                <c:pt idx="67">
                  <c:v>0.61433850432763548</c:v>
                </c:pt>
                <c:pt idx="68">
                  <c:v>0.63577018105279048</c:v>
                </c:pt>
                <c:pt idx="69">
                  <c:v>0.65720185777794549</c:v>
                </c:pt>
                <c:pt idx="70">
                  <c:v>0.67863353450310049</c:v>
                </c:pt>
                <c:pt idx="71">
                  <c:v>0.70006521122825549</c:v>
                </c:pt>
                <c:pt idx="72">
                  <c:v>0.72149688795341049</c:v>
                </c:pt>
                <c:pt idx="73">
                  <c:v>0.7429285646785655</c:v>
                </c:pt>
                <c:pt idx="74">
                  <c:v>0.7643602414037205</c:v>
                </c:pt>
                <c:pt idx="75">
                  <c:v>0.7857919181288755</c:v>
                </c:pt>
                <c:pt idx="76">
                  <c:v>0.8072235948540305</c:v>
                </c:pt>
                <c:pt idx="77">
                  <c:v>0.8286552715791855</c:v>
                </c:pt>
                <c:pt idx="78">
                  <c:v>0.85008694830434051</c:v>
                </c:pt>
                <c:pt idx="79">
                  <c:v>0.87151862502949551</c:v>
                </c:pt>
                <c:pt idx="80">
                  <c:v>0.89295030175465051</c:v>
                </c:pt>
                <c:pt idx="81">
                  <c:v>0.91438197847980551</c:v>
                </c:pt>
                <c:pt idx="82">
                  <c:v>0.93581365520496052</c:v>
                </c:pt>
                <c:pt idx="83">
                  <c:v>0.95724533193011552</c:v>
                </c:pt>
                <c:pt idx="84">
                  <c:v>0.97867700865527052</c:v>
                </c:pt>
                <c:pt idx="85">
                  <c:v>1.0001086853804255</c:v>
                </c:pt>
                <c:pt idx="86">
                  <c:v>1.0215403621055805</c:v>
                </c:pt>
                <c:pt idx="87">
                  <c:v>1.0429720388307355</c:v>
                </c:pt>
                <c:pt idx="88">
                  <c:v>1.0644037155558905</c:v>
                </c:pt>
                <c:pt idx="89">
                  <c:v>1.0858353922810455</c:v>
                </c:pt>
                <c:pt idx="90">
                  <c:v>1.1072670690062005</c:v>
                </c:pt>
                <c:pt idx="91">
                  <c:v>1.1286987457313555</c:v>
                </c:pt>
                <c:pt idx="92">
                  <c:v>1.1501304224565105</c:v>
                </c:pt>
                <c:pt idx="93">
                  <c:v>1.1715620991816655</c:v>
                </c:pt>
                <c:pt idx="94">
                  <c:v>1.1929937759068205</c:v>
                </c:pt>
                <c:pt idx="95">
                  <c:v>1.2144254526319755</c:v>
                </c:pt>
                <c:pt idx="96">
                  <c:v>1.2358571293571305</c:v>
                </c:pt>
                <c:pt idx="97">
                  <c:v>1.2572888060822855</c:v>
                </c:pt>
                <c:pt idx="98">
                  <c:v>1.2787204828074406</c:v>
                </c:pt>
                <c:pt idx="99">
                  <c:v>1.3001521595325956</c:v>
                </c:pt>
                <c:pt idx="100">
                  <c:v>1.3215838362577492</c:v>
                </c:pt>
              </c:numCache>
            </c:numRef>
          </c:cat>
          <c:val>
            <c:numRef>
              <c:f>'General z-test - one tailed'!$I$2:$I$102</c:f>
              <c:numCache>
                <c:formatCode>General</c:formatCode>
                <c:ptCount val="101"/>
                <c:pt idx="1">
                  <c:v>3.3239600416568038E-7</c:v>
                </c:pt>
                <c:pt idx="2">
                  <c:v>4.8186437562325324E-7</c:v>
                </c:pt>
                <c:pt idx="3">
                  <c:v>6.9428227178480739E-7</c:v>
                </c:pt>
                <c:pt idx="4">
                  <c:v>9.9423460719894052E-7</c:v>
                </c:pt>
                <c:pt idx="5">
                  <c:v>1.4150873347551496E-6</c:v>
                </c:pt>
                <c:pt idx="6">
                  <c:v>2.0017934365679224E-6</c:v>
                </c:pt>
                <c:pt idx="7">
                  <c:v>2.8144719894651615E-6</c:v>
                </c:pt>
                <c:pt idx="8">
                  <c:v>3.9329300143275958E-6</c:v>
                </c:pt>
                <c:pt idx="9">
                  <c:v>5.4623200747005995E-6</c:v>
                </c:pt>
                <c:pt idx="10">
                  <c:v>7.5401450531087377E-6</c:v>
                </c:pt>
                <c:pt idx="11">
                  <c:v>1.0344842707787905E-5</c:v>
                </c:pt>
                <c:pt idx="12">
                  <c:v>1.4106189609841557E-5</c:v>
                </c:pt>
                <c:pt idx="13">
                  <c:v>1.9117767535936636E-5</c:v>
                </c:pt>
                <c:pt idx="14">
                  <c:v>2.5751721710598474E-5</c:v>
                </c:pt>
                <c:pt idx="15">
                  <c:v>3.4476010079442787E-5</c:v>
                </c:pt>
                <c:pt idx="16">
                  <c:v>4.5874290727554445E-5</c:v>
                </c:pt>
                <c:pt idx="17">
                  <c:v>6.0668514533235296E-5</c:v>
                </c:pt>
                <c:pt idx="18">
                  <c:v>7.9744179819485339E-5</c:v>
                </c:pt>
                <c:pt idx="19">
                  <c:v>1.0417805994467066E-4</c:v>
                </c:pt>
                <c:pt idx="20">
                  <c:v>1.3526803192187575E-4</c:v>
                </c:pt>
                <c:pt idx="21">
                  <c:v>1.7456441333418837E-4</c:v>
                </c:pt>
                <c:pt idx="22">
                  <c:v>2.239019579777235E-4</c:v>
                </c:pt>
                <c:pt idx="23">
                  <c:v>2.8543137270431451E-4</c:v>
                </c:pt>
                <c:pt idx="24">
                  <c:v>3.6164890759082802E-4</c:v>
                </c:pt>
                <c:pt idx="25">
                  <c:v>4.5542225143746506E-4</c:v>
                </c:pt>
                <c:pt idx="26">
                  <c:v>5.7001065181361277E-4</c:v>
                </c:pt>
                <c:pt idx="27">
                  <c:v>7.0907689485188996E-4</c:v>
                </c:pt>
                <c:pt idx="28">
                  <c:v>8.766885499027488E-4</c:v>
                </c:pt>
                <c:pt idx="29">
                  <c:v>1.0773057362968297E-3</c:v>
                </c:pt>
                <c:pt idx="30">
                  <c:v>1.3157526338061221E-3</c:v>
                </c:pt>
                <c:pt idx="31">
                  <c:v>1.5971700646826292E-3</c:v>
                </c:pt>
                <c:pt idx="32">
                  <c:v>1.9269467509991367E-3</c:v>
                </c:pt>
                <c:pt idx="33">
                  <c:v>2.3106273187116777E-3</c:v>
                </c:pt>
                <c:pt idx="34">
                  <c:v>2.7537957943373215E-3</c:v>
                </c:pt>
                <c:pt idx="35">
                  <c:v>3.2619342252711014E-3</c:v>
                </c:pt>
                <c:pt idx="36">
                  <c:v>3.8402571416201736E-3</c:v>
                </c:pt>
                <c:pt idx="37">
                  <c:v>4.4935238414889334E-3</c:v>
                </c:pt>
                <c:pt idx="38">
                  <c:v>5.2258318819224936E-3</c:v>
                </c:pt>
                <c:pt idx="39">
                  <c:v>6.040396636426415E-3</c:v>
                </c:pt>
                <c:pt idx="40">
                  <c:v>6.9393232633848667E-3</c:v>
                </c:pt>
                <c:pt idx="41">
                  <c:v>7.9233788309962527E-3</c:v>
                </c:pt>
                <c:pt idx="42">
                  <c:v>8.9917735672097043E-3</c:v>
                </c:pt>
                <c:pt idx="43">
                  <c:v>1.0141961147412393E-2</c:v>
                </c:pt>
                <c:pt idx="44">
                  <c:v>1.1369468500767033E-2</c:v>
                </c:pt>
                <c:pt idx="45">
                  <c:v>1.2667765720476565E-2</c:v>
                </c:pt>
                <c:pt idx="46">
                  <c:v>1.4028186234012585E-2</c:v>
                </c:pt>
                <c:pt idx="47">
                  <c:v>1.5439906381623514E-2</c:v>
                </c:pt>
                <c:pt idx="48">
                  <c:v>1.6889991951867134E-2</c:v>
                </c:pt>
                <c:pt idx="49">
                  <c:v>1.836351705457806E-2</c:v>
                </c:pt>
                <c:pt idx="50">
                  <c:v>1.9843758036523385E-2</c:v>
                </c:pt>
                <c:pt idx="51">
                  <c:v>2.1312462063976301E-2</c:v>
                </c:pt>
                <c:pt idx="52">
                  <c:v>2.2750186646376069E-2</c:v>
                </c:pt>
                <c:pt idx="53">
                  <c:v>2.4136702922763487E-2</c:v>
                </c:pt>
                <c:pt idx="54">
                  <c:v>2.5451452165390798E-2</c:v>
                </c:pt>
                <c:pt idx="55">
                  <c:v>2.6674041870026755E-2</c:v>
                </c:pt>
                <c:pt idx="56">
                  <c:v>2.778476519408879E-2</c:v>
                </c:pt>
                <c:pt idx="57">
                  <c:v>2.8765125549061854E-2</c:v>
                </c:pt>
                <c:pt idx="58">
                  <c:v>2.9598346999974212E-2</c:v>
                </c:pt>
                <c:pt idx="59">
                  <c:v>3.0269850877328142E-2</c:v>
                </c:pt>
                <c:pt idx="60">
                  <c:v>3.0767679720139052E-2</c:v>
                </c:pt>
                <c:pt idx="61">
                  <c:v>3.108285133966826E-2</c:v>
                </c:pt>
                <c:pt idx="62">
                  <c:v>3.1209628360090891E-2</c:v>
                </c:pt>
                <c:pt idx="63">
                  <c:v>3.1145691935893893E-2</c:v>
                </c:pt>
                <c:pt idx="64">
                  <c:v>3.0892212297184751E-2</c:v>
                </c:pt>
                <c:pt idx="65">
                  <c:v>3.0453813124371121E-2</c:v>
                </c:pt>
                <c:pt idx="66">
                  <c:v>2.9838431267486087E-2</c:v>
                </c:pt>
                <c:pt idx="67">
                  <c:v>2.9057077756551197E-2</c:v>
                </c:pt>
                <c:pt idx="68">
                  <c:v>2.8123510157062048E-2</c:v>
                </c:pt>
                <c:pt idx="69">
                  <c:v>2.7053829889684078E-2</c:v>
                </c:pt>
                <c:pt idx="70">
                  <c:v>2.586602097200319E-2</c:v>
                </c:pt>
                <c:pt idx="71">
                  <c:v>2.4579448616387611E-2</c:v>
                </c:pt>
                <c:pt idx="72">
                  <c:v>2.3214337150468722E-2</c:v>
                </c:pt>
                <c:pt idx="73">
                  <c:v>2.1791246793062213E-2</c:v>
                </c:pt>
                <c:pt idx="74">
                  <c:v>2.0330567954391809E-2</c:v>
                </c:pt>
                <c:pt idx="75">
                  <c:v>1.8852050024648959E-2</c:v>
                </c:pt>
                <c:pt idx="76">
                  <c:v>1.737437920384266E-2</c:v>
                </c:pt>
                <c:pt idx="77">
                  <c:v>1.5914816977324775E-2</c:v>
                </c:pt>
                <c:pt idx="78">
                  <c:v>1.4488907545354146E-2</c:v>
                </c:pt>
                <c:pt idx="79">
                  <c:v>1.3110259069221253E-2</c:v>
                </c:pt>
                <c:pt idx="80">
                  <c:v>1.1790400192960737E-2</c:v>
                </c:pt>
                <c:pt idx="81">
                  <c:v>1.0538710113132232E-2</c:v>
                </c:pt>
                <c:pt idx="82">
                  <c:v>9.362417647082677E-3</c:v>
                </c:pt>
                <c:pt idx="83">
                  <c:v>8.2666624057471383E-3</c:v>
                </c:pt>
                <c:pt idx="84">
                  <c:v>7.2546093853702587E-3</c:v>
                </c:pt>
                <c:pt idx="85">
                  <c:v>6.3276070893309999E-3</c:v>
                </c:pt>
                <c:pt idx="86">
                  <c:v>5.4853786746398292E-3</c:v>
                </c:pt>
                <c:pt idx="87">
                  <c:v>4.7262355526537236E-3</c:v>
                </c:pt>
                <c:pt idx="88">
                  <c:v>4.0473032976494627E-3</c:v>
                </c:pt>
                <c:pt idx="89">
                  <c:v>3.4447505475007079E-3</c:v>
                </c:pt>
                <c:pt idx="90">
                  <c:v>2.9140127227602619E-3</c:v>
                </c:pt>
                <c:pt idx="91">
                  <c:v>2.4500037437910072E-3</c:v>
                </c:pt>
                <c:pt idx="92">
                  <c:v>2.04731039209749E-3</c:v>
                </c:pt>
                <c:pt idx="93">
                  <c:v>1.7003654511029698E-3</c:v>
                </c:pt>
                <c:pt idx="94">
                  <c:v>1.4035971949726278E-3</c:v>
                </c:pt>
                <c:pt idx="95">
                  <c:v>1.1515541084720082E-3</c:v>
                </c:pt>
                <c:pt idx="96">
                  <c:v>9.3900486962927854E-4</c:v>
                </c:pt>
                <c:pt idx="97">
                  <c:v>7.6101458042598935E-4</c:v>
                </c:pt>
                <c:pt idx="98">
                  <c:v>6.1299897481015275E-4</c:v>
                </c:pt>
                <c:pt idx="99">
                  <c:v>4.9075886815164171E-4</c:v>
                </c:pt>
                <c:pt idx="100">
                  <c:v>3.9049744917574181E-4</c:v>
                </c:pt>
              </c:numCache>
            </c:numRef>
          </c:val>
        </c:ser>
        <c:ser>
          <c:idx val="2"/>
          <c:order val="2"/>
          <c:tx>
            <c:strRef>
              <c:f>'General z-test - one tailed'!$J$1</c:f>
              <c:strCache>
                <c:ptCount val="1"/>
                <c:pt idx="0">
                  <c:v>Rejection area, a</c:v>
                </c:pt>
              </c:strCache>
            </c:strRef>
          </c:tx>
          <c:marker>
            <c:symbol val="none"/>
          </c:marker>
          <c:cat>
            <c:numRef>
              <c:f>'General z-test - one tailed'!$G$2:$G$102</c:f>
              <c:numCache>
                <c:formatCode>General</c:formatCode>
                <c:ptCount val="101"/>
                <c:pt idx="0">
                  <c:v>-0.82158383625774911</c:v>
                </c:pt>
                <c:pt idx="1">
                  <c:v>-0.80015215953259411</c:v>
                </c:pt>
                <c:pt idx="2">
                  <c:v>-0.77872048280743911</c:v>
                </c:pt>
                <c:pt idx="3">
                  <c:v>-0.7572888060822841</c:v>
                </c:pt>
                <c:pt idx="4">
                  <c:v>-0.7358571293571291</c:v>
                </c:pt>
                <c:pt idx="5">
                  <c:v>-0.7144254526319741</c:v>
                </c:pt>
                <c:pt idx="6">
                  <c:v>-0.6929937759068191</c:v>
                </c:pt>
                <c:pt idx="7">
                  <c:v>-0.6715620991816641</c:v>
                </c:pt>
                <c:pt idx="8">
                  <c:v>-0.65013042245650909</c:v>
                </c:pt>
                <c:pt idx="9">
                  <c:v>-0.62869874573135409</c:v>
                </c:pt>
                <c:pt idx="10">
                  <c:v>-0.60726706900619909</c:v>
                </c:pt>
                <c:pt idx="11">
                  <c:v>-0.58583539228104409</c:v>
                </c:pt>
                <c:pt idx="12">
                  <c:v>-0.56440371555588909</c:v>
                </c:pt>
                <c:pt idx="13">
                  <c:v>-0.54297203883073408</c:v>
                </c:pt>
                <c:pt idx="14">
                  <c:v>-0.52154036210557908</c:v>
                </c:pt>
                <c:pt idx="15">
                  <c:v>-0.50010868538042408</c:v>
                </c:pt>
                <c:pt idx="16">
                  <c:v>-0.47867700865526908</c:v>
                </c:pt>
                <c:pt idx="17">
                  <c:v>-0.45724533193011407</c:v>
                </c:pt>
                <c:pt idx="18">
                  <c:v>-0.43581365520495907</c:v>
                </c:pt>
                <c:pt idx="19">
                  <c:v>-0.41438197847980407</c:v>
                </c:pt>
                <c:pt idx="20">
                  <c:v>-0.39295030175464907</c:v>
                </c:pt>
                <c:pt idx="21">
                  <c:v>-0.37151862502949407</c:v>
                </c:pt>
                <c:pt idx="22">
                  <c:v>-0.35008694830433906</c:v>
                </c:pt>
                <c:pt idx="23">
                  <c:v>-0.32865527157918406</c:v>
                </c:pt>
                <c:pt idx="24">
                  <c:v>-0.30722359485402906</c:v>
                </c:pt>
                <c:pt idx="25">
                  <c:v>-0.28579191812887406</c:v>
                </c:pt>
                <c:pt idx="26">
                  <c:v>-0.26436024140371905</c:v>
                </c:pt>
                <c:pt idx="27">
                  <c:v>-0.24292856467856408</c:v>
                </c:pt>
                <c:pt idx="28">
                  <c:v>-0.22149688795340911</c:v>
                </c:pt>
                <c:pt idx="29">
                  <c:v>-0.20006521122825413</c:v>
                </c:pt>
                <c:pt idx="30">
                  <c:v>-0.17863353450309916</c:v>
                </c:pt>
                <c:pt idx="31">
                  <c:v>-0.15720185777794418</c:v>
                </c:pt>
                <c:pt idx="32">
                  <c:v>-0.13577018105278921</c:v>
                </c:pt>
                <c:pt idx="33">
                  <c:v>-0.11433850432763422</c:v>
                </c:pt>
                <c:pt idx="34">
                  <c:v>-9.2906827602479231E-2</c:v>
                </c:pt>
                <c:pt idx="35">
                  <c:v>-7.1475150877324242E-2</c:v>
                </c:pt>
                <c:pt idx="36">
                  <c:v>-5.0043474152169254E-2</c:v>
                </c:pt>
                <c:pt idx="37">
                  <c:v>-2.8611797427014269E-2</c:v>
                </c:pt>
                <c:pt idx="38">
                  <c:v>-7.1801207018592841E-3</c:v>
                </c:pt>
                <c:pt idx="39">
                  <c:v>1.4251556023295701E-2</c:v>
                </c:pt>
                <c:pt idx="40">
                  <c:v>3.5683232748450686E-2</c:v>
                </c:pt>
                <c:pt idx="41">
                  <c:v>5.7114909473605674E-2</c:v>
                </c:pt>
                <c:pt idx="42">
                  <c:v>7.8546586198760662E-2</c:v>
                </c:pt>
                <c:pt idx="43">
                  <c:v>9.9978262923915651E-2</c:v>
                </c:pt>
                <c:pt idx="44">
                  <c:v>0.12140993964907064</c:v>
                </c:pt>
                <c:pt idx="45">
                  <c:v>0.14284161637422563</c:v>
                </c:pt>
                <c:pt idx="46">
                  <c:v>0.1642732930993806</c:v>
                </c:pt>
                <c:pt idx="47">
                  <c:v>0.18570496982453558</c:v>
                </c:pt>
                <c:pt idx="48">
                  <c:v>0.20713664654969055</c:v>
                </c:pt>
                <c:pt idx="49">
                  <c:v>0.22856832327484553</c:v>
                </c:pt>
                <c:pt idx="50">
                  <c:v>0.2500000000000005</c:v>
                </c:pt>
                <c:pt idx="51">
                  <c:v>0.2714316767251555</c:v>
                </c:pt>
                <c:pt idx="52">
                  <c:v>0.2928633534503105</c:v>
                </c:pt>
                <c:pt idx="53">
                  <c:v>0.31429503017546551</c:v>
                </c:pt>
                <c:pt idx="54">
                  <c:v>0.33572670690062051</c:v>
                </c:pt>
                <c:pt idx="55">
                  <c:v>0.35715838362577551</c:v>
                </c:pt>
                <c:pt idx="56">
                  <c:v>0.37859006035093051</c:v>
                </c:pt>
                <c:pt idx="57">
                  <c:v>0.40002173707608552</c:v>
                </c:pt>
                <c:pt idx="58">
                  <c:v>0.42145341380124052</c:v>
                </c:pt>
                <c:pt idx="59">
                  <c:v>0.44288509052639552</c:v>
                </c:pt>
                <c:pt idx="60">
                  <c:v>0.46431676725155052</c:v>
                </c:pt>
                <c:pt idx="61">
                  <c:v>0.48574844397670552</c:v>
                </c:pt>
                <c:pt idx="62">
                  <c:v>0.50718012070186047</c:v>
                </c:pt>
                <c:pt idx="63">
                  <c:v>0.52861179742701547</c:v>
                </c:pt>
                <c:pt idx="64">
                  <c:v>0.55004347415217048</c:v>
                </c:pt>
                <c:pt idx="65">
                  <c:v>0.57147515087732548</c:v>
                </c:pt>
                <c:pt idx="66">
                  <c:v>0.59290682760248048</c:v>
                </c:pt>
                <c:pt idx="67">
                  <c:v>0.61433850432763548</c:v>
                </c:pt>
                <c:pt idx="68">
                  <c:v>0.63577018105279048</c:v>
                </c:pt>
                <c:pt idx="69">
                  <c:v>0.65720185777794549</c:v>
                </c:pt>
                <c:pt idx="70">
                  <c:v>0.67863353450310049</c:v>
                </c:pt>
                <c:pt idx="71">
                  <c:v>0.70006521122825549</c:v>
                </c:pt>
                <c:pt idx="72">
                  <c:v>0.72149688795341049</c:v>
                </c:pt>
                <c:pt idx="73">
                  <c:v>0.7429285646785655</c:v>
                </c:pt>
                <c:pt idx="74">
                  <c:v>0.7643602414037205</c:v>
                </c:pt>
                <c:pt idx="75">
                  <c:v>0.7857919181288755</c:v>
                </c:pt>
                <c:pt idx="76">
                  <c:v>0.8072235948540305</c:v>
                </c:pt>
                <c:pt idx="77">
                  <c:v>0.8286552715791855</c:v>
                </c:pt>
                <c:pt idx="78">
                  <c:v>0.85008694830434051</c:v>
                </c:pt>
                <c:pt idx="79">
                  <c:v>0.87151862502949551</c:v>
                </c:pt>
                <c:pt idx="80">
                  <c:v>0.89295030175465051</c:v>
                </c:pt>
                <c:pt idx="81">
                  <c:v>0.91438197847980551</c:v>
                </c:pt>
                <c:pt idx="82">
                  <c:v>0.93581365520496052</c:v>
                </c:pt>
                <c:pt idx="83">
                  <c:v>0.95724533193011552</c:v>
                </c:pt>
                <c:pt idx="84">
                  <c:v>0.97867700865527052</c:v>
                </c:pt>
                <c:pt idx="85">
                  <c:v>1.0001086853804255</c:v>
                </c:pt>
                <c:pt idx="86">
                  <c:v>1.0215403621055805</c:v>
                </c:pt>
                <c:pt idx="87">
                  <c:v>1.0429720388307355</c:v>
                </c:pt>
                <c:pt idx="88">
                  <c:v>1.0644037155558905</c:v>
                </c:pt>
                <c:pt idx="89">
                  <c:v>1.0858353922810455</c:v>
                </c:pt>
                <c:pt idx="90">
                  <c:v>1.1072670690062005</c:v>
                </c:pt>
                <c:pt idx="91">
                  <c:v>1.1286987457313555</c:v>
                </c:pt>
                <c:pt idx="92">
                  <c:v>1.1501304224565105</c:v>
                </c:pt>
                <c:pt idx="93">
                  <c:v>1.1715620991816655</c:v>
                </c:pt>
                <c:pt idx="94">
                  <c:v>1.1929937759068205</c:v>
                </c:pt>
                <c:pt idx="95">
                  <c:v>1.2144254526319755</c:v>
                </c:pt>
                <c:pt idx="96">
                  <c:v>1.2358571293571305</c:v>
                </c:pt>
                <c:pt idx="97">
                  <c:v>1.2572888060822855</c:v>
                </c:pt>
                <c:pt idx="98">
                  <c:v>1.2787204828074406</c:v>
                </c:pt>
                <c:pt idx="99">
                  <c:v>1.3001521595325956</c:v>
                </c:pt>
                <c:pt idx="100">
                  <c:v>1.3215838362577492</c:v>
                </c:pt>
              </c:numCache>
            </c:numRef>
          </c:cat>
          <c:val>
            <c:numRef>
              <c:f>'General z-test - one tailed'!$J$2:$J$102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1.4028186234012363E-2</c:v>
                </c:pt>
                <c:pt idx="56">
                  <c:v>1.2667765720476565E-2</c:v>
                </c:pt>
                <c:pt idx="57">
                  <c:v>1.1369468500767033E-2</c:v>
                </c:pt>
                <c:pt idx="58">
                  <c:v>1.0141961147412282E-2</c:v>
                </c:pt>
                <c:pt idx="59">
                  <c:v>8.9917735672095933E-3</c:v>
                </c:pt>
                <c:pt idx="60">
                  <c:v>7.9233788309960307E-3</c:v>
                </c:pt>
                <c:pt idx="61">
                  <c:v>6.9393232633849777E-3</c:v>
                </c:pt>
                <c:pt idx="62">
                  <c:v>6.040396636426193E-3</c:v>
                </c:pt>
                <c:pt idx="63">
                  <c:v>5.2258318819227156E-3</c:v>
                </c:pt>
                <c:pt idx="64">
                  <c:v>4.4935238414889334E-3</c:v>
                </c:pt>
                <c:pt idx="65">
                  <c:v>3.8402571416201736E-3</c:v>
                </c:pt>
                <c:pt idx="66">
                  <c:v>3.2619342252707684E-3</c:v>
                </c:pt>
                <c:pt idx="67">
                  <c:v>2.7537957943375435E-3</c:v>
                </c:pt>
                <c:pt idx="68">
                  <c:v>2.3106273187114557E-3</c:v>
                </c:pt>
                <c:pt idx="69">
                  <c:v>1.9269467509990257E-3</c:v>
                </c:pt>
                <c:pt idx="70">
                  <c:v>1.5971700646827403E-3</c:v>
                </c:pt>
                <c:pt idx="71">
                  <c:v>1.3157526338059E-3</c:v>
                </c:pt>
                <c:pt idx="72">
                  <c:v>1.0773057362974958E-3</c:v>
                </c:pt>
                <c:pt idx="73">
                  <c:v>8.7668854990230471E-4</c:v>
                </c:pt>
                <c:pt idx="74">
                  <c:v>7.0907689485211201E-4</c:v>
                </c:pt>
                <c:pt idx="75">
                  <c:v>5.7001065181361277E-4</c:v>
                </c:pt>
                <c:pt idx="76">
                  <c:v>4.5542225143690995E-4</c:v>
                </c:pt>
                <c:pt idx="77">
                  <c:v>3.6164890759082802E-4</c:v>
                </c:pt>
                <c:pt idx="78">
                  <c:v>2.8543137270387042E-4</c:v>
                </c:pt>
                <c:pt idx="79">
                  <c:v>2.239019579787227E-4</c:v>
                </c:pt>
                <c:pt idx="80">
                  <c:v>1.7456441333407735E-4</c:v>
                </c:pt>
                <c:pt idx="81">
                  <c:v>1.3526803192120962E-4</c:v>
                </c:pt>
                <c:pt idx="82">
                  <c:v>1.0417805994511475E-4</c:v>
                </c:pt>
                <c:pt idx="83">
                  <c:v>7.9744179819818406E-5</c:v>
                </c:pt>
                <c:pt idx="84">
                  <c:v>6.0668514535011653E-5</c:v>
                </c:pt>
                <c:pt idx="85">
                  <c:v>4.5874290727998535E-5</c:v>
                </c:pt>
                <c:pt idx="86">
                  <c:v>3.4476010078443586E-5</c:v>
                </c:pt>
                <c:pt idx="87">
                  <c:v>2.5751721704936337E-5</c:v>
                </c:pt>
                <c:pt idx="88">
                  <c:v>1.9117767540377528E-5</c:v>
                </c:pt>
                <c:pt idx="89">
                  <c:v>1.4106189602181018E-5</c:v>
                </c:pt>
                <c:pt idx="90">
                  <c:v>1.0344842720555469E-5</c:v>
                </c:pt>
                <c:pt idx="91">
                  <c:v>7.5401450618794996E-6</c:v>
                </c:pt>
                <c:pt idx="92">
                  <c:v>5.4623200416159534E-6</c:v>
                </c:pt>
                <c:pt idx="93">
                  <c:v>3.9329300604018513E-6</c:v>
                </c:pt>
                <c:pt idx="94">
                  <c:v>2.8144719370626348E-6</c:v>
                </c:pt>
                <c:pt idx="95">
                  <c:v>2.0017934714289254E-6</c:v>
                </c:pt>
                <c:pt idx="96">
                  <c:v>1.4150873099971761E-6</c:v>
                </c:pt>
                <c:pt idx="97">
                  <c:v>9.9423461241698874E-7</c:v>
                </c:pt>
                <c:pt idx="98">
                  <c:v>6.9428216531441933E-7</c:v>
                </c:pt>
                <c:pt idx="99">
                  <c:v>4.8186463130761581E-7</c:v>
                </c:pt>
                <c:pt idx="100">
                  <c:v>3.3239586494371309E-7</c:v>
                </c:pt>
              </c:numCache>
            </c:numRef>
          </c:val>
        </c:ser>
        <c:ser>
          <c:idx val="3"/>
          <c:order val="3"/>
          <c:tx>
            <c:strRef>
              <c:f>'General z-test - one tailed'!$K$1</c:f>
              <c:strCache>
                <c:ptCount val="1"/>
                <c:pt idx="0">
                  <c:v>Beta</c:v>
                </c:pt>
              </c:strCache>
            </c:strRef>
          </c:tx>
          <c:marker>
            <c:symbol val="none"/>
          </c:marker>
          <c:cat>
            <c:numRef>
              <c:f>'General z-test - one tailed'!$G$2:$G$102</c:f>
              <c:numCache>
                <c:formatCode>General</c:formatCode>
                <c:ptCount val="101"/>
                <c:pt idx="0">
                  <c:v>-0.82158383625774911</c:v>
                </c:pt>
                <c:pt idx="1">
                  <c:v>-0.80015215953259411</c:v>
                </c:pt>
                <c:pt idx="2">
                  <c:v>-0.77872048280743911</c:v>
                </c:pt>
                <c:pt idx="3">
                  <c:v>-0.7572888060822841</c:v>
                </c:pt>
                <c:pt idx="4">
                  <c:v>-0.7358571293571291</c:v>
                </c:pt>
                <c:pt idx="5">
                  <c:v>-0.7144254526319741</c:v>
                </c:pt>
                <c:pt idx="6">
                  <c:v>-0.6929937759068191</c:v>
                </c:pt>
                <c:pt idx="7">
                  <c:v>-0.6715620991816641</c:v>
                </c:pt>
                <c:pt idx="8">
                  <c:v>-0.65013042245650909</c:v>
                </c:pt>
                <c:pt idx="9">
                  <c:v>-0.62869874573135409</c:v>
                </c:pt>
                <c:pt idx="10">
                  <c:v>-0.60726706900619909</c:v>
                </c:pt>
                <c:pt idx="11">
                  <c:v>-0.58583539228104409</c:v>
                </c:pt>
                <c:pt idx="12">
                  <c:v>-0.56440371555588909</c:v>
                </c:pt>
                <c:pt idx="13">
                  <c:v>-0.54297203883073408</c:v>
                </c:pt>
                <c:pt idx="14">
                  <c:v>-0.52154036210557908</c:v>
                </c:pt>
                <c:pt idx="15">
                  <c:v>-0.50010868538042408</c:v>
                </c:pt>
                <c:pt idx="16">
                  <c:v>-0.47867700865526908</c:v>
                </c:pt>
                <c:pt idx="17">
                  <c:v>-0.45724533193011407</c:v>
                </c:pt>
                <c:pt idx="18">
                  <c:v>-0.43581365520495907</c:v>
                </c:pt>
                <c:pt idx="19">
                  <c:v>-0.41438197847980407</c:v>
                </c:pt>
                <c:pt idx="20">
                  <c:v>-0.39295030175464907</c:v>
                </c:pt>
                <c:pt idx="21">
                  <c:v>-0.37151862502949407</c:v>
                </c:pt>
                <c:pt idx="22">
                  <c:v>-0.35008694830433906</c:v>
                </c:pt>
                <c:pt idx="23">
                  <c:v>-0.32865527157918406</c:v>
                </c:pt>
                <c:pt idx="24">
                  <c:v>-0.30722359485402906</c:v>
                </c:pt>
                <c:pt idx="25">
                  <c:v>-0.28579191812887406</c:v>
                </c:pt>
                <c:pt idx="26">
                  <c:v>-0.26436024140371905</c:v>
                </c:pt>
                <c:pt idx="27">
                  <c:v>-0.24292856467856408</c:v>
                </c:pt>
                <c:pt idx="28">
                  <c:v>-0.22149688795340911</c:v>
                </c:pt>
                <c:pt idx="29">
                  <c:v>-0.20006521122825413</c:v>
                </c:pt>
                <c:pt idx="30">
                  <c:v>-0.17863353450309916</c:v>
                </c:pt>
                <c:pt idx="31">
                  <c:v>-0.15720185777794418</c:v>
                </c:pt>
                <c:pt idx="32">
                  <c:v>-0.13577018105278921</c:v>
                </c:pt>
                <c:pt idx="33">
                  <c:v>-0.11433850432763422</c:v>
                </c:pt>
                <c:pt idx="34">
                  <c:v>-9.2906827602479231E-2</c:v>
                </c:pt>
                <c:pt idx="35">
                  <c:v>-7.1475150877324242E-2</c:v>
                </c:pt>
                <c:pt idx="36">
                  <c:v>-5.0043474152169254E-2</c:v>
                </c:pt>
                <c:pt idx="37">
                  <c:v>-2.8611797427014269E-2</c:v>
                </c:pt>
                <c:pt idx="38">
                  <c:v>-7.1801207018592841E-3</c:v>
                </c:pt>
                <c:pt idx="39">
                  <c:v>1.4251556023295701E-2</c:v>
                </c:pt>
                <c:pt idx="40">
                  <c:v>3.5683232748450686E-2</c:v>
                </c:pt>
                <c:pt idx="41">
                  <c:v>5.7114909473605674E-2</c:v>
                </c:pt>
                <c:pt idx="42">
                  <c:v>7.8546586198760662E-2</c:v>
                </c:pt>
                <c:pt idx="43">
                  <c:v>9.9978262923915651E-2</c:v>
                </c:pt>
                <c:pt idx="44">
                  <c:v>0.12140993964907064</c:v>
                </c:pt>
                <c:pt idx="45">
                  <c:v>0.14284161637422563</c:v>
                </c:pt>
                <c:pt idx="46">
                  <c:v>0.1642732930993806</c:v>
                </c:pt>
                <c:pt idx="47">
                  <c:v>0.18570496982453558</c:v>
                </c:pt>
                <c:pt idx="48">
                  <c:v>0.20713664654969055</c:v>
                </c:pt>
                <c:pt idx="49">
                  <c:v>0.22856832327484553</c:v>
                </c:pt>
                <c:pt idx="50">
                  <c:v>0.2500000000000005</c:v>
                </c:pt>
                <c:pt idx="51">
                  <c:v>0.2714316767251555</c:v>
                </c:pt>
                <c:pt idx="52">
                  <c:v>0.2928633534503105</c:v>
                </c:pt>
                <c:pt idx="53">
                  <c:v>0.31429503017546551</c:v>
                </c:pt>
                <c:pt idx="54">
                  <c:v>0.33572670690062051</c:v>
                </c:pt>
                <c:pt idx="55">
                  <c:v>0.35715838362577551</c:v>
                </c:pt>
                <c:pt idx="56">
                  <c:v>0.37859006035093051</c:v>
                </c:pt>
                <c:pt idx="57">
                  <c:v>0.40002173707608552</c:v>
                </c:pt>
                <c:pt idx="58">
                  <c:v>0.42145341380124052</c:v>
                </c:pt>
                <c:pt idx="59">
                  <c:v>0.44288509052639552</c:v>
                </c:pt>
                <c:pt idx="60">
                  <c:v>0.46431676725155052</c:v>
                </c:pt>
                <c:pt idx="61">
                  <c:v>0.48574844397670552</c:v>
                </c:pt>
                <c:pt idx="62">
                  <c:v>0.50718012070186047</c:v>
                </c:pt>
                <c:pt idx="63">
                  <c:v>0.52861179742701547</c:v>
                </c:pt>
                <c:pt idx="64">
                  <c:v>0.55004347415217048</c:v>
                </c:pt>
                <c:pt idx="65">
                  <c:v>0.57147515087732548</c:v>
                </c:pt>
                <c:pt idx="66">
                  <c:v>0.59290682760248048</c:v>
                </c:pt>
                <c:pt idx="67">
                  <c:v>0.61433850432763548</c:v>
                </c:pt>
                <c:pt idx="68">
                  <c:v>0.63577018105279048</c:v>
                </c:pt>
                <c:pt idx="69">
                  <c:v>0.65720185777794549</c:v>
                </c:pt>
                <c:pt idx="70">
                  <c:v>0.67863353450310049</c:v>
                </c:pt>
                <c:pt idx="71">
                  <c:v>0.70006521122825549</c:v>
                </c:pt>
                <c:pt idx="72">
                  <c:v>0.72149688795341049</c:v>
                </c:pt>
                <c:pt idx="73">
                  <c:v>0.7429285646785655</c:v>
                </c:pt>
                <c:pt idx="74">
                  <c:v>0.7643602414037205</c:v>
                </c:pt>
                <c:pt idx="75">
                  <c:v>0.7857919181288755</c:v>
                </c:pt>
                <c:pt idx="76">
                  <c:v>0.8072235948540305</c:v>
                </c:pt>
                <c:pt idx="77">
                  <c:v>0.8286552715791855</c:v>
                </c:pt>
                <c:pt idx="78">
                  <c:v>0.85008694830434051</c:v>
                </c:pt>
                <c:pt idx="79">
                  <c:v>0.87151862502949551</c:v>
                </c:pt>
                <c:pt idx="80">
                  <c:v>0.89295030175465051</c:v>
                </c:pt>
                <c:pt idx="81">
                  <c:v>0.91438197847980551</c:v>
                </c:pt>
                <c:pt idx="82">
                  <c:v>0.93581365520496052</c:v>
                </c:pt>
                <c:pt idx="83">
                  <c:v>0.95724533193011552</c:v>
                </c:pt>
                <c:pt idx="84">
                  <c:v>0.97867700865527052</c:v>
                </c:pt>
                <c:pt idx="85">
                  <c:v>1.0001086853804255</c:v>
                </c:pt>
                <c:pt idx="86">
                  <c:v>1.0215403621055805</c:v>
                </c:pt>
                <c:pt idx="87">
                  <c:v>1.0429720388307355</c:v>
                </c:pt>
                <c:pt idx="88">
                  <c:v>1.0644037155558905</c:v>
                </c:pt>
                <c:pt idx="89">
                  <c:v>1.0858353922810455</c:v>
                </c:pt>
                <c:pt idx="90">
                  <c:v>1.1072670690062005</c:v>
                </c:pt>
                <c:pt idx="91">
                  <c:v>1.1286987457313555</c:v>
                </c:pt>
                <c:pt idx="92">
                  <c:v>1.1501304224565105</c:v>
                </c:pt>
                <c:pt idx="93">
                  <c:v>1.1715620991816655</c:v>
                </c:pt>
                <c:pt idx="94">
                  <c:v>1.1929937759068205</c:v>
                </c:pt>
                <c:pt idx="95">
                  <c:v>1.2144254526319755</c:v>
                </c:pt>
                <c:pt idx="96">
                  <c:v>1.2358571293571305</c:v>
                </c:pt>
                <c:pt idx="97">
                  <c:v>1.2572888060822855</c:v>
                </c:pt>
                <c:pt idx="98">
                  <c:v>1.2787204828074406</c:v>
                </c:pt>
                <c:pt idx="99">
                  <c:v>1.3001521595325956</c:v>
                </c:pt>
                <c:pt idx="100">
                  <c:v>1.3215838362577492</c:v>
                </c:pt>
              </c:numCache>
            </c:numRef>
          </c:cat>
          <c:val>
            <c:numRef>
              <c:f>'General z-test - one tailed'!$K$2:$K$102</c:f>
              <c:numCache>
                <c:formatCode>General</c:formatCode>
                <c:ptCount val="101"/>
                <c:pt idx="0">
                  <c:v>0</c:v>
                </c:pt>
                <c:pt idx="1">
                  <c:v>3.3239600416568038E-7</c:v>
                </c:pt>
                <c:pt idx="2">
                  <c:v>4.8186437562325324E-7</c:v>
                </c:pt>
                <c:pt idx="3">
                  <c:v>6.9428227178480739E-7</c:v>
                </c:pt>
                <c:pt idx="4">
                  <c:v>9.9423460719894052E-7</c:v>
                </c:pt>
                <c:pt idx="5">
                  <c:v>1.4150873347551496E-6</c:v>
                </c:pt>
                <c:pt idx="6">
                  <c:v>2.0017934365679224E-6</c:v>
                </c:pt>
                <c:pt idx="7">
                  <c:v>2.8144719894651615E-6</c:v>
                </c:pt>
                <c:pt idx="8">
                  <c:v>3.9329300143275958E-6</c:v>
                </c:pt>
                <c:pt idx="9">
                  <c:v>5.4623200747005995E-6</c:v>
                </c:pt>
                <c:pt idx="10">
                  <c:v>7.5401450531087377E-6</c:v>
                </c:pt>
                <c:pt idx="11">
                  <c:v>1.0344842707787905E-5</c:v>
                </c:pt>
                <c:pt idx="12">
                  <c:v>1.4106189609841557E-5</c:v>
                </c:pt>
                <c:pt idx="13">
                  <c:v>1.9117767535936636E-5</c:v>
                </c:pt>
                <c:pt idx="14">
                  <c:v>2.5751721710598474E-5</c:v>
                </c:pt>
                <c:pt idx="15">
                  <c:v>3.4476010079442787E-5</c:v>
                </c:pt>
                <c:pt idx="16">
                  <c:v>4.5874290727554445E-5</c:v>
                </c:pt>
                <c:pt idx="17">
                  <c:v>6.0668514533235296E-5</c:v>
                </c:pt>
                <c:pt idx="18">
                  <c:v>7.9744179819485339E-5</c:v>
                </c:pt>
                <c:pt idx="19">
                  <c:v>1.0417805994467066E-4</c:v>
                </c:pt>
                <c:pt idx="20">
                  <c:v>1.3526803192187575E-4</c:v>
                </c:pt>
                <c:pt idx="21">
                  <c:v>1.7456441333418837E-4</c:v>
                </c:pt>
                <c:pt idx="22">
                  <c:v>2.239019579777235E-4</c:v>
                </c:pt>
                <c:pt idx="23">
                  <c:v>2.8543137270431451E-4</c:v>
                </c:pt>
                <c:pt idx="24">
                  <c:v>3.6164890759082802E-4</c:v>
                </c:pt>
                <c:pt idx="25">
                  <c:v>4.5542225143746506E-4</c:v>
                </c:pt>
                <c:pt idx="26">
                  <c:v>5.7001065181361277E-4</c:v>
                </c:pt>
                <c:pt idx="27">
                  <c:v>7.0907689485188996E-4</c:v>
                </c:pt>
                <c:pt idx="28">
                  <c:v>8.766885499027488E-4</c:v>
                </c:pt>
                <c:pt idx="29">
                  <c:v>1.0773057362968297E-3</c:v>
                </c:pt>
                <c:pt idx="30">
                  <c:v>1.3157526338061221E-3</c:v>
                </c:pt>
                <c:pt idx="31">
                  <c:v>1.5971700646826292E-3</c:v>
                </c:pt>
                <c:pt idx="32">
                  <c:v>1.9269467509991367E-3</c:v>
                </c:pt>
                <c:pt idx="33">
                  <c:v>2.3106273187116777E-3</c:v>
                </c:pt>
                <c:pt idx="34">
                  <c:v>2.7537957943373215E-3</c:v>
                </c:pt>
                <c:pt idx="35">
                  <c:v>3.2619342252711014E-3</c:v>
                </c:pt>
                <c:pt idx="36">
                  <c:v>3.8402571416201736E-3</c:v>
                </c:pt>
                <c:pt idx="37">
                  <c:v>4.4935238414889334E-3</c:v>
                </c:pt>
                <c:pt idx="38">
                  <c:v>5.2258318819224936E-3</c:v>
                </c:pt>
                <c:pt idx="39">
                  <c:v>6.040396636426415E-3</c:v>
                </c:pt>
                <c:pt idx="40">
                  <c:v>6.9393232633848667E-3</c:v>
                </c:pt>
                <c:pt idx="41">
                  <c:v>7.9233788309962527E-3</c:v>
                </c:pt>
                <c:pt idx="42">
                  <c:v>8.9917735672097043E-3</c:v>
                </c:pt>
                <c:pt idx="43">
                  <c:v>1.0141961147412393E-2</c:v>
                </c:pt>
                <c:pt idx="44">
                  <c:v>1.1369468500767033E-2</c:v>
                </c:pt>
                <c:pt idx="45">
                  <c:v>1.2667765720476565E-2</c:v>
                </c:pt>
                <c:pt idx="46">
                  <c:v>1.4028186234012585E-2</c:v>
                </c:pt>
                <c:pt idx="47">
                  <c:v>1.5439906381623514E-2</c:v>
                </c:pt>
                <c:pt idx="48">
                  <c:v>1.6889991951867134E-2</c:v>
                </c:pt>
                <c:pt idx="49">
                  <c:v>1.836351705457806E-2</c:v>
                </c:pt>
                <c:pt idx="50">
                  <c:v>1.9843758036523385E-2</c:v>
                </c:pt>
                <c:pt idx="51">
                  <c:v>2.1312462063976301E-2</c:v>
                </c:pt>
                <c:pt idx="52">
                  <c:v>2.2750186646376069E-2</c:v>
                </c:pt>
                <c:pt idx="53">
                  <c:v>2.4136702922763487E-2</c:v>
                </c:pt>
                <c:pt idx="54">
                  <c:v>2.5451452165390798E-2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marker val="1"/>
        <c:axId val="67309568"/>
        <c:axId val="67311104"/>
      </c:lineChart>
      <c:catAx>
        <c:axId val="67309568"/>
        <c:scaling>
          <c:orientation val="minMax"/>
        </c:scaling>
        <c:axPos val="b"/>
        <c:numFmt formatCode="#,##0.0" sourceLinked="0"/>
        <c:tickLblPos val="nextTo"/>
        <c:crossAx val="67311104"/>
        <c:crosses val="autoZero"/>
        <c:auto val="1"/>
        <c:lblAlgn val="ctr"/>
        <c:lblOffset val="100"/>
      </c:catAx>
      <c:valAx>
        <c:axId val="67311104"/>
        <c:scaling>
          <c:orientation val="minMax"/>
        </c:scaling>
        <c:delete val="1"/>
        <c:axPos val="l"/>
        <c:majorGridlines/>
        <c:numFmt formatCode="General" sourceLinked="1"/>
        <c:tickLblPos val="none"/>
        <c:crossAx val="67309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8</xdr:row>
      <xdr:rowOff>180975</xdr:rowOff>
    </xdr:from>
    <xdr:to>
      <xdr:col>12</xdr:col>
      <xdr:colOff>228600</xdr:colOff>
      <xdr:row>23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2"/>
  <sheetViews>
    <sheetView tabSelected="1" workbookViewId="0">
      <selection activeCell="B16" sqref="B16"/>
    </sheetView>
  </sheetViews>
  <sheetFormatPr defaultRowHeight="15"/>
  <cols>
    <col min="1" max="1" width="31.7109375" customWidth="1"/>
    <col min="14" max="14" width="12" bestFit="1" customWidth="1"/>
  </cols>
  <sheetData>
    <row r="1" spans="1:14">
      <c r="C1" t="s">
        <v>1</v>
      </c>
      <c r="D1" t="s">
        <v>2</v>
      </c>
      <c r="H1" t="s">
        <v>14</v>
      </c>
      <c r="I1" t="s">
        <v>15</v>
      </c>
      <c r="J1" t="s">
        <v>16</v>
      </c>
      <c r="K1" t="s">
        <v>12</v>
      </c>
      <c r="M1" t="s">
        <v>14</v>
      </c>
      <c r="N1" t="s">
        <v>15</v>
      </c>
    </row>
    <row r="2" spans="1:14">
      <c r="A2" t="s">
        <v>3</v>
      </c>
      <c r="C2" s="1">
        <v>0</v>
      </c>
      <c r="D2" s="1">
        <v>1.5</v>
      </c>
      <c r="G2">
        <f>MIN(C8-D8*3,C9-D9*3)</f>
        <v>-0.82158383625774911</v>
      </c>
      <c r="J2" t="str">
        <f>IF(C$8&lt;C$9,IF(G2&gt;C$11,H2,""),IF(G2&lt;C$11,H2,""))</f>
        <v/>
      </c>
      <c r="K2">
        <f>IF(C$9&gt;C$8,IF(G2&lt;C$11,I2,""),IF(G2&gt;C$11,I2,""))</f>
        <v>0</v>
      </c>
      <c r="M2">
        <f>NORMDIST(G2,C$8,D$8,1)</f>
        <v>1.3498980316301035E-3</v>
      </c>
      <c r="N2">
        <f>NORMDIST(G2,C$9,D$9,1)</f>
        <v>6.9741531072420315E-7</v>
      </c>
    </row>
    <row r="3" spans="1:14">
      <c r="A3" t="s">
        <v>4</v>
      </c>
      <c r="C3" s="1">
        <v>0.5</v>
      </c>
      <c r="D3" s="1">
        <v>1.5</v>
      </c>
      <c r="G3">
        <f t="shared" ref="G3:G34" si="0">G2+(G$102-G$2)/100</f>
        <v>-0.80015215953259411</v>
      </c>
      <c r="H3">
        <f>M3-M2</f>
        <v>3.9049744917596385E-4</v>
      </c>
      <c r="I3">
        <f t="shared" ref="I3:I66" si="1">N3-N2</f>
        <v>3.3239600416568038E-7</v>
      </c>
      <c r="J3" t="str">
        <f t="shared" ref="J3:J66" si="2">IF(C$8&lt;C$9,IF(G3&gt;C$11,H3,""),IF(G3&lt;C$11,H3,""))</f>
        <v/>
      </c>
      <c r="K3">
        <f t="shared" ref="K3:K66" si="3">IF(C$9&gt;C$8,IF(G3&lt;C$11,I3,""),IF(G3&gt;C$11,I3,""))</f>
        <v>3.3239600416568038E-7</v>
      </c>
      <c r="M3">
        <f t="shared" ref="M3:M66" si="4">NORMDIST(G3,C$8,D$8,1)</f>
        <v>1.7403954808060673E-3</v>
      </c>
      <c r="N3">
        <f t="shared" ref="N3:N66" si="5">NORMDIST(G3,C$9,D$9,1)</f>
        <v>1.0298113148898835E-6</v>
      </c>
    </row>
    <row r="4" spans="1:14">
      <c r="G4">
        <f t="shared" si="0"/>
        <v>-0.77872048280743911</v>
      </c>
      <c r="H4">
        <f t="shared" ref="H4:H67" si="6">M4-M3</f>
        <v>4.9075886815119762E-4</v>
      </c>
      <c r="I4">
        <f t="shared" si="1"/>
        <v>4.8186437562325324E-7</v>
      </c>
      <c r="J4" t="str">
        <f t="shared" si="2"/>
        <v/>
      </c>
      <c r="K4">
        <f t="shared" si="3"/>
        <v>4.8186437562325324E-7</v>
      </c>
      <c r="M4">
        <f t="shared" si="4"/>
        <v>2.2311543489572649E-3</v>
      </c>
      <c r="N4">
        <f t="shared" si="5"/>
        <v>1.5116756905131368E-6</v>
      </c>
    </row>
    <row r="5" spans="1:14">
      <c r="A5" t="s">
        <v>9</v>
      </c>
      <c r="B5" s="1">
        <v>0.1</v>
      </c>
      <c r="D5" t="s">
        <v>10</v>
      </c>
      <c r="E5">
        <f>NORMSINV(1-B5)</f>
        <v>1.2815515655446004</v>
      </c>
      <c r="G5">
        <f t="shared" si="0"/>
        <v>-0.7572888060822841</v>
      </c>
      <c r="H5">
        <f t="shared" si="6"/>
        <v>6.1299897481004173E-4</v>
      </c>
      <c r="I5">
        <f t="shared" si="1"/>
        <v>6.9428227178480739E-7</v>
      </c>
      <c r="J5" t="str">
        <f t="shared" si="2"/>
        <v/>
      </c>
      <c r="K5">
        <f t="shared" si="3"/>
        <v>6.9428227178480739E-7</v>
      </c>
      <c r="M5">
        <f t="shared" si="4"/>
        <v>2.8441533237673067E-3</v>
      </c>
      <c r="N5">
        <f t="shared" si="5"/>
        <v>2.2059579622979442E-6</v>
      </c>
    </row>
    <row r="6" spans="1:14">
      <c r="G6">
        <f t="shared" si="0"/>
        <v>-0.7358571293571291</v>
      </c>
      <c r="H6">
        <f t="shared" si="6"/>
        <v>7.6101458042643344E-4</v>
      </c>
      <c r="I6">
        <f t="shared" si="1"/>
        <v>9.9423460719894052E-7</v>
      </c>
      <c r="J6" t="str">
        <f t="shared" si="2"/>
        <v/>
      </c>
      <c r="K6">
        <f t="shared" si="3"/>
        <v>9.9423460719894052E-7</v>
      </c>
      <c r="M6">
        <f t="shared" si="4"/>
        <v>3.6051679041937401E-3</v>
      </c>
      <c r="N6">
        <f t="shared" si="5"/>
        <v>3.2001925694968847E-6</v>
      </c>
    </row>
    <row r="7" spans="1:14">
      <c r="B7" t="s">
        <v>0</v>
      </c>
      <c r="C7" t="s">
        <v>8</v>
      </c>
      <c r="D7" t="s">
        <v>7</v>
      </c>
      <c r="G7">
        <f t="shared" si="0"/>
        <v>-0.7144254526319741</v>
      </c>
      <c r="H7">
        <f t="shared" si="6"/>
        <v>9.3900486962938956E-4</v>
      </c>
      <c r="I7">
        <f t="shared" si="1"/>
        <v>1.4150873347551496E-6</v>
      </c>
      <c r="J7" t="str">
        <f t="shared" si="2"/>
        <v/>
      </c>
      <c r="K7">
        <f t="shared" si="3"/>
        <v>1.4150873347551496E-6</v>
      </c>
      <c r="M7">
        <f t="shared" si="4"/>
        <v>4.5441727738231297E-3</v>
      </c>
      <c r="N7">
        <f t="shared" si="5"/>
        <v>4.6152799042520343E-6</v>
      </c>
    </row>
    <row r="8" spans="1:14">
      <c r="A8" t="s">
        <v>6</v>
      </c>
      <c r="B8" s="1">
        <v>30</v>
      </c>
      <c r="C8">
        <f>C2</f>
        <v>0</v>
      </c>
      <c r="D8">
        <f>D2/SQRT(B8)</f>
        <v>0.27386127875258304</v>
      </c>
      <c r="G8">
        <f t="shared" si="0"/>
        <v>-0.6929937759068191</v>
      </c>
      <c r="H8">
        <f t="shared" si="6"/>
        <v>1.1515541084718972E-3</v>
      </c>
      <c r="I8">
        <f t="shared" si="1"/>
        <v>2.0017934365679224E-6</v>
      </c>
      <c r="J8" t="str">
        <f t="shared" si="2"/>
        <v/>
      </c>
      <c r="K8">
        <f t="shared" si="3"/>
        <v>2.0017934365679224E-6</v>
      </c>
      <c r="M8">
        <f t="shared" si="4"/>
        <v>5.6957268822950269E-3</v>
      </c>
      <c r="N8">
        <f t="shared" si="5"/>
        <v>6.6170733408199567E-6</v>
      </c>
    </row>
    <row r="9" spans="1:14">
      <c r="A9" t="s">
        <v>5</v>
      </c>
      <c r="B9" s="1">
        <v>30</v>
      </c>
      <c r="C9">
        <f>C3</f>
        <v>0.5</v>
      </c>
      <c r="D9">
        <f>D3/SQRT(B9)</f>
        <v>0.27386127875258304</v>
      </c>
      <c r="G9">
        <f t="shared" si="0"/>
        <v>-0.6715620991816641</v>
      </c>
      <c r="H9">
        <f t="shared" si="6"/>
        <v>1.4035971949726278E-3</v>
      </c>
      <c r="I9">
        <f t="shared" si="1"/>
        <v>2.8144719894651615E-6</v>
      </c>
      <c r="J9" t="str">
        <f t="shared" si="2"/>
        <v/>
      </c>
      <c r="K9">
        <f t="shared" si="3"/>
        <v>2.8144719894651615E-6</v>
      </c>
      <c r="M9">
        <f t="shared" si="4"/>
        <v>7.0993240772676547E-3</v>
      </c>
      <c r="N9">
        <f t="shared" si="5"/>
        <v>9.4315453302851182E-6</v>
      </c>
    </row>
    <row r="10" spans="1:14">
      <c r="G10">
        <f t="shared" si="0"/>
        <v>-0.65013042245650909</v>
      </c>
      <c r="H10">
        <f t="shared" si="6"/>
        <v>1.7003654511029698E-3</v>
      </c>
      <c r="I10">
        <f t="shared" si="1"/>
        <v>3.9329300143275958E-6</v>
      </c>
      <c r="J10" t="str">
        <f t="shared" si="2"/>
        <v/>
      </c>
      <c r="K10">
        <f t="shared" si="3"/>
        <v>3.9329300143275958E-6</v>
      </c>
      <c r="M10">
        <f t="shared" si="4"/>
        <v>8.7996895283706245E-3</v>
      </c>
      <c r="N10">
        <f t="shared" si="5"/>
        <v>1.3364475344612714E-5</v>
      </c>
    </row>
    <row r="11" spans="1:14">
      <c r="A11" t="s">
        <v>11</v>
      </c>
      <c r="C11">
        <f>IF(C8&lt;C9,C8+D8*E5,C8-D8*E5)</f>
        <v>0.35096735052741901</v>
      </c>
      <c r="G11">
        <f t="shared" si="0"/>
        <v>-0.62869874573135409</v>
      </c>
      <c r="H11">
        <f t="shared" si="6"/>
        <v>2.04731039209749E-3</v>
      </c>
      <c r="I11">
        <f t="shared" si="1"/>
        <v>5.4623200747005995E-6</v>
      </c>
      <c r="J11" t="str">
        <f t="shared" si="2"/>
        <v/>
      </c>
      <c r="K11">
        <f t="shared" si="3"/>
        <v>5.4623200747005995E-6</v>
      </c>
      <c r="M11">
        <f t="shared" si="4"/>
        <v>1.0846999920468114E-2</v>
      </c>
      <c r="N11">
        <f t="shared" si="5"/>
        <v>1.8826795419313314E-5</v>
      </c>
    </row>
    <row r="12" spans="1:14">
      <c r="G12">
        <f t="shared" si="0"/>
        <v>-0.60726706900619909</v>
      </c>
      <c r="H12">
        <f t="shared" si="6"/>
        <v>2.4500037437910072E-3</v>
      </c>
      <c r="I12">
        <f t="shared" si="1"/>
        <v>7.5401450531087377E-6</v>
      </c>
      <c r="J12" t="str">
        <f t="shared" si="2"/>
        <v/>
      </c>
      <c r="K12">
        <f t="shared" si="3"/>
        <v>7.5401450531087377E-6</v>
      </c>
      <c r="M12">
        <f t="shared" si="4"/>
        <v>1.3297003664259122E-2</v>
      </c>
      <c r="N12">
        <f t="shared" si="5"/>
        <v>2.6366940472422051E-5</v>
      </c>
    </row>
    <row r="13" spans="1:14">
      <c r="A13" t="s">
        <v>12</v>
      </c>
      <c r="B13">
        <f>IF(C9&gt;C8,NORMDIST(C11,C9,D9,1),1-(NORMDIST(C11,C9,D9,1)))</f>
        <v>0.29315526553025528</v>
      </c>
      <c r="G13">
        <f t="shared" si="0"/>
        <v>-0.58583539228104409</v>
      </c>
      <c r="H13">
        <f t="shared" si="6"/>
        <v>2.9140127227602619E-3</v>
      </c>
      <c r="I13">
        <f t="shared" si="1"/>
        <v>1.0344842707787905E-5</v>
      </c>
      <c r="J13" t="str">
        <f t="shared" si="2"/>
        <v/>
      </c>
      <c r="K13">
        <f t="shared" si="3"/>
        <v>1.0344842707787905E-5</v>
      </c>
      <c r="M13">
        <f t="shared" si="4"/>
        <v>1.6211016387019384E-2</v>
      </c>
      <c r="N13">
        <f t="shared" si="5"/>
        <v>3.6711783180209956E-5</v>
      </c>
    </row>
    <row r="14" spans="1:14">
      <c r="G14">
        <f t="shared" si="0"/>
        <v>-0.56440371555588909</v>
      </c>
      <c r="H14">
        <f t="shared" si="6"/>
        <v>3.4447505475007079E-3</v>
      </c>
      <c r="I14">
        <f t="shared" si="1"/>
        <v>1.4106189609841557E-5</v>
      </c>
      <c r="J14" t="str">
        <f t="shared" si="2"/>
        <v/>
      </c>
      <c r="K14">
        <f t="shared" si="3"/>
        <v>1.4106189609841557E-5</v>
      </c>
      <c r="M14">
        <f t="shared" si="4"/>
        <v>1.9655766934520091E-2</v>
      </c>
      <c r="N14">
        <f t="shared" si="5"/>
        <v>5.0817972790051513E-5</v>
      </c>
    </row>
    <row r="15" spans="1:14">
      <c r="A15" t="s">
        <v>13</v>
      </c>
      <c r="B15" s="2">
        <f>1-B13</f>
        <v>0.70684473446974472</v>
      </c>
      <c r="G15">
        <f t="shared" si="0"/>
        <v>-0.54297203883073408</v>
      </c>
      <c r="H15">
        <f t="shared" si="6"/>
        <v>4.0473032976495738E-3</v>
      </c>
      <c r="I15">
        <f t="shared" si="1"/>
        <v>1.9117767535936636E-5</v>
      </c>
      <c r="J15" t="str">
        <f t="shared" si="2"/>
        <v/>
      </c>
      <c r="K15">
        <f t="shared" si="3"/>
        <v>1.9117767535936636E-5</v>
      </c>
      <c r="M15">
        <f t="shared" si="4"/>
        <v>2.3703070232169665E-2</v>
      </c>
      <c r="N15">
        <f t="shared" si="5"/>
        <v>6.9935740325988149E-5</v>
      </c>
    </row>
    <row r="16" spans="1:14">
      <c r="G16">
        <f t="shared" si="0"/>
        <v>-0.52154036210557908</v>
      </c>
      <c r="H16">
        <f t="shared" si="6"/>
        <v>4.7262355526537236E-3</v>
      </c>
      <c r="I16">
        <f t="shared" si="1"/>
        <v>2.5751721710598474E-5</v>
      </c>
      <c r="J16" t="str">
        <f t="shared" si="2"/>
        <v/>
      </c>
      <c r="K16">
        <f t="shared" si="3"/>
        <v>2.5751721710598474E-5</v>
      </c>
      <c r="M16">
        <f t="shared" si="4"/>
        <v>2.8429305784823389E-2</v>
      </c>
      <c r="N16">
        <f t="shared" si="5"/>
        <v>9.5687462036586624E-5</v>
      </c>
    </row>
    <row r="17" spans="7:14">
      <c r="G17">
        <f t="shared" si="0"/>
        <v>-0.50010868538042408</v>
      </c>
      <c r="H17">
        <f t="shared" si="6"/>
        <v>5.4853786746397182E-3</v>
      </c>
      <c r="I17">
        <f t="shared" si="1"/>
        <v>3.4476010079442787E-5</v>
      </c>
      <c r="J17" t="str">
        <f t="shared" si="2"/>
        <v/>
      </c>
      <c r="K17">
        <f t="shared" si="3"/>
        <v>3.4476010079442787E-5</v>
      </c>
      <c r="M17">
        <f t="shared" si="4"/>
        <v>3.3914684459463107E-2</v>
      </c>
      <c r="N17">
        <f t="shared" si="5"/>
        <v>1.3016347211602941E-4</v>
      </c>
    </row>
    <row r="18" spans="7:14">
      <c r="G18">
        <f t="shared" si="0"/>
        <v>-0.47867700865526908</v>
      </c>
      <c r="H18">
        <f t="shared" si="6"/>
        <v>6.327607089331444E-3</v>
      </c>
      <c r="I18">
        <f t="shared" si="1"/>
        <v>4.5874290727554445E-5</v>
      </c>
      <c r="J18" t="str">
        <f t="shared" si="2"/>
        <v/>
      </c>
      <c r="K18">
        <f t="shared" si="3"/>
        <v>4.5874290727554445E-5</v>
      </c>
      <c r="M18">
        <f t="shared" si="4"/>
        <v>4.0242291548794551E-2</v>
      </c>
      <c r="N18">
        <f t="shared" si="5"/>
        <v>1.7603776284358386E-4</v>
      </c>
    </row>
    <row r="19" spans="7:14">
      <c r="G19">
        <f t="shared" si="0"/>
        <v>-0.45724533193011407</v>
      </c>
      <c r="H19">
        <f t="shared" si="6"/>
        <v>7.2546093853702587E-3</v>
      </c>
      <c r="I19">
        <f t="shared" si="1"/>
        <v>6.0668514533235296E-5</v>
      </c>
      <c r="J19" t="str">
        <f t="shared" si="2"/>
        <v/>
      </c>
      <c r="K19">
        <f t="shared" si="3"/>
        <v>6.0668514533235296E-5</v>
      </c>
      <c r="M19">
        <f t="shared" si="4"/>
        <v>4.749690093416481E-2</v>
      </c>
      <c r="N19">
        <f t="shared" si="5"/>
        <v>2.3670627737681915E-4</v>
      </c>
    </row>
    <row r="20" spans="7:14">
      <c r="G20">
        <f t="shared" si="0"/>
        <v>-0.43581365520495907</v>
      </c>
      <c r="H20">
        <f t="shared" si="6"/>
        <v>8.2666624057470273E-3</v>
      </c>
      <c r="I20">
        <f t="shared" si="1"/>
        <v>7.9744179819485339E-5</v>
      </c>
      <c r="J20" t="str">
        <f t="shared" si="2"/>
        <v/>
      </c>
      <c r="K20">
        <f t="shared" si="3"/>
        <v>7.9744179819485339E-5</v>
      </c>
      <c r="M20">
        <f t="shared" si="4"/>
        <v>5.5763563339911837E-2</v>
      </c>
      <c r="N20">
        <f t="shared" si="5"/>
        <v>3.1645045719630449E-4</v>
      </c>
    </row>
    <row r="21" spans="7:14">
      <c r="G21">
        <f t="shared" si="0"/>
        <v>-0.41438197847980407</v>
      </c>
      <c r="H21">
        <f t="shared" si="6"/>
        <v>9.362417647082899E-3</v>
      </c>
      <c r="I21">
        <f t="shared" si="1"/>
        <v>1.0417805994467066E-4</v>
      </c>
      <c r="J21" t="str">
        <f t="shared" si="2"/>
        <v/>
      </c>
      <c r="K21">
        <f t="shared" si="3"/>
        <v>1.0417805994467066E-4</v>
      </c>
      <c r="M21">
        <f t="shared" si="4"/>
        <v>6.5125980986994736E-2</v>
      </c>
      <c r="N21">
        <f t="shared" si="5"/>
        <v>4.2062851714097516E-4</v>
      </c>
    </row>
    <row r="22" spans="7:14">
      <c r="G22">
        <f t="shared" si="0"/>
        <v>-0.39295030175464907</v>
      </c>
      <c r="H22">
        <f t="shared" si="6"/>
        <v>1.0538710113132121E-2</v>
      </c>
      <c r="I22">
        <f t="shared" si="1"/>
        <v>1.3526803192187575E-4</v>
      </c>
      <c r="J22" t="str">
        <f t="shared" si="2"/>
        <v/>
      </c>
      <c r="K22">
        <f t="shared" si="3"/>
        <v>1.3526803192187575E-4</v>
      </c>
      <c r="M22">
        <f t="shared" si="4"/>
        <v>7.5664691100126857E-2</v>
      </c>
      <c r="N22">
        <f t="shared" si="5"/>
        <v>5.5589654906285091E-4</v>
      </c>
    </row>
    <row r="23" spans="7:14">
      <c r="G23">
        <f t="shared" si="0"/>
        <v>-0.37151862502949407</v>
      </c>
      <c r="H23">
        <f t="shared" si="6"/>
        <v>1.1790400192960959E-2</v>
      </c>
      <c r="I23">
        <f t="shared" si="1"/>
        <v>1.7456441333418837E-4</v>
      </c>
      <c r="J23" t="str">
        <f t="shared" si="2"/>
        <v/>
      </c>
      <c r="K23">
        <f t="shared" si="3"/>
        <v>1.7456441333418837E-4</v>
      </c>
      <c r="M23">
        <f t="shared" si="4"/>
        <v>8.7455091293087817E-2</v>
      </c>
      <c r="N23">
        <f t="shared" si="5"/>
        <v>7.3046096239703928E-4</v>
      </c>
    </row>
    <row r="24" spans="7:14">
      <c r="G24">
        <f t="shared" si="0"/>
        <v>-0.35008694830433906</v>
      </c>
      <c r="H24">
        <f t="shared" si="6"/>
        <v>1.3110259069221364E-2</v>
      </c>
      <c r="I24">
        <f t="shared" si="1"/>
        <v>2.239019579777235E-4</v>
      </c>
      <c r="J24" t="str">
        <f t="shared" si="2"/>
        <v/>
      </c>
      <c r="K24">
        <f t="shared" si="3"/>
        <v>2.239019579777235E-4</v>
      </c>
      <c r="M24">
        <f t="shared" si="4"/>
        <v>0.10056535036230918</v>
      </c>
      <c r="N24">
        <f t="shared" si="5"/>
        <v>9.5436292037476278E-4</v>
      </c>
    </row>
    <row r="25" spans="7:14">
      <c r="G25">
        <f t="shared" si="0"/>
        <v>-0.32865527157918406</v>
      </c>
      <c r="H25">
        <f t="shared" si="6"/>
        <v>1.4488907545354146E-2</v>
      </c>
      <c r="I25">
        <f t="shared" si="1"/>
        <v>2.8543137270431451E-4</v>
      </c>
      <c r="J25" t="str">
        <f t="shared" si="2"/>
        <v/>
      </c>
      <c r="K25">
        <f t="shared" si="3"/>
        <v>2.8543137270431451E-4</v>
      </c>
      <c r="M25">
        <f t="shared" si="4"/>
        <v>0.11505425790766333</v>
      </c>
      <c r="N25">
        <f t="shared" si="5"/>
        <v>1.2397942930790773E-3</v>
      </c>
    </row>
    <row r="26" spans="7:14">
      <c r="G26">
        <f t="shared" si="0"/>
        <v>-0.30722359485402906</v>
      </c>
      <c r="H26">
        <f t="shared" si="6"/>
        <v>1.5914816977324886E-2</v>
      </c>
      <c r="I26">
        <f t="shared" si="1"/>
        <v>3.6164890759082802E-4</v>
      </c>
      <c r="J26" t="str">
        <f t="shared" si="2"/>
        <v/>
      </c>
      <c r="K26">
        <f t="shared" si="3"/>
        <v>3.6164890759082802E-4</v>
      </c>
      <c r="M26">
        <f t="shared" si="4"/>
        <v>0.13096907488498821</v>
      </c>
      <c r="N26">
        <f t="shared" si="5"/>
        <v>1.6014432006699053E-3</v>
      </c>
    </row>
    <row r="27" spans="7:14">
      <c r="G27">
        <f t="shared" si="0"/>
        <v>-0.28579191812887406</v>
      </c>
      <c r="H27">
        <f t="shared" si="6"/>
        <v>1.7374379203842771E-2</v>
      </c>
      <c r="I27">
        <f t="shared" si="1"/>
        <v>4.5542225143746506E-4</v>
      </c>
      <c r="J27" t="str">
        <f t="shared" si="2"/>
        <v/>
      </c>
      <c r="K27">
        <f t="shared" si="3"/>
        <v>4.5542225143746506E-4</v>
      </c>
      <c r="M27">
        <f t="shared" si="4"/>
        <v>0.14834345408883098</v>
      </c>
      <c r="N27">
        <f t="shared" si="5"/>
        <v>2.0568654521073704E-3</v>
      </c>
    </row>
    <row r="28" spans="7:14">
      <c r="G28">
        <f t="shared" si="0"/>
        <v>-0.26436024140371905</v>
      </c>
      <c r="H28">
        <f t="shared" si="6"/>
        <v>1.885205002464907E-2</v>
      </c>
      <c r="I28">
        <f t="shared" si="1"/>
        <v>5.7001065181361277E-4</v>
      </c>
      <c r="J28" t="str">
        <f t="shared" si="2"/>
        <v/>
      </c>
      <c r="K28">
        <f t="shared" si="3"/>
        <v>5.7001065181361277E-4</v>
      </c>
      <c r="M28">
        <f t="shared" si="4"/>
        <v>0.16719550411348005</v>
      </c>
      <c r="N28">
        <f t="shared" si="5"/>
        <v>2.6268761039209831E-3</v>
      </c>
    </row>
    <row r="29" spans="7:14">
      <c r="G29">
        <f t="shared" si="0"/>
        <v>-0.24292856467856408</v>
      </c>
      <c r="H29">
        <f t="shared" si="6"/>
        <v>2.033056795439192E-2</v>
      </c>
      <c r="I29">
        <f t="shared" si="1"/>
        <v>7.0907689485188996E-4</v>
      </c>
      <c r="J29" t="str">
        <f t="shared" si="2"/>
        <v/>
      </c>
      <c r="K29">
        <f t="shared" si="3"/>
        <v>7.0907689485188996E-4</v>
      </c>
      <c r="M29">
        <f t="shared" si="4"/>
        <v>0.18752607206787197</v>
      </c>
      <c r="N29">
        <f t="shared" si="5"/>
        <v>3.3359529987728731E-3</v>
      </c>
    </row>
    <row r="30" spans="7:14">
      <c r="G30">
        <f t="shared" si="0"/>
        <v>-0.22149688795340911</v>
      </c>
      <c r="H30">
        <f t="shared" si="6"/>
        <v>2.1791246793062102E-2</v>
      </c>
      <c r="I30">
        <f t="shared" si="1"/>
        <v>8.766885499027488E-4</v>
      </c>
      <c r="J30" t="str">
        <f t="shared" si="2"/>
        <v/>
      </c>
      <c r="K30">
        <f t="shared" si="3"/>
        <v>8.766885499027488E-4</v>
      </c>
      <c r="M30">
        <f t="shared" si="4"/>
        <v>0.20931731886093408</v>
      </c>
      <c r="N30">
        <f t="shared" si="5"/>
        <v>4.2126415486756219E-3</v>
      </c>
    </row>
    <row r="31" spans="7:14">
      <c r="G31">
        <f t="shared" si="0"/>
        <v>-0.20006521122825413</v>
      </c>
      <c r="H31">
        <f t="shared" si="6"/>
        <v>2.3214337150468944E-2</v>
      </c>
      <c r="I31">
        <f t="shared" si="1"/>
        <v>1.0773057362968297E-3</v>
      </c>
      <c r="J31" t="str">
        <f t="shared" si="2"/>
        <v/>
      </c>
      <c r="K31">
        <f t="shared" si="3"/>
        <v>1.0773057362968297E-3</v>
      </c>
      <c r="M31">
        <f t="shared" si="4"/>
        <v>0.23253165601140302</v>
      </c>
      <c r="N31">
        <f t="shared" si="5"/>
        <v>5.2899472849724516E-3</v>
      </c>
    </row>
    <row r="32" spans="7:14">
      <c r="G32">
        <f t="shared" si="0"/>
        <v>-0.17863353450309916</v>
      </c>
      <c r="H32">
        <f t="shared" si="6"/>
        <v>2.4579448616387611E-2</v>
      </c>
      <c r="I32">
        <f t="shared" si="1"/>
        <v>1.3157526338061221E-3</v>
      </c>
      <c r="J32" t="str">
        <f t="shared" si="2"/>
        <v/>
      </c>
      <c r="K32">
        <f t="shared" si="3"/>
        <v>1.3157526338061221E-3</v>
      </c>
      <c r="M32">
        <f t="shared" si="4"/>
        <v>0.25711110462779063</v>
      </c>
      <c r="N32">
        <f t="shared" si="5"/>
        <v>6.6056999187785737E-3</v>
      </c>
    </row>
    <row r="33" spans="7:14">
      <c r="G33">
        <f t="shared" si="0"/>
        <v>-0.15720185777794418</v>
      </c>
      <c r="H33">
        <f t="shared" si="6"/>
        <v>2.5866020972003301E-2</v>
      </c>
      <c r="I33">
        <f t="shared" si="1"/>
        <v>1.5971700646826292E-3</v>
      </c>
      <c r="J33" t="str">
        <f t="shared" si="2"/>
        <v/>
      </c>
      <c r="K33">
        <f t="shared" si="3"/>
        <v>1.5971700646826292E-3</v>
      </c>
      <c r="M33">
        <f t="shared" si="4"/>
        <v>0.28297712559979393</v>
      </c>
      <c r="N33">
        <f t="shared" si="5"/>
        <v>8.2028699834612029E-3</v>
      </c>
    </row>
    <row r="34" spans="7:14">
      <c r="G34">
        <f t="shared" si="0"/>
        <v>-0.13577018105278921</v>
      </c>
      <c r="H34">
        <f t="shared" si="6"/>
        <v>2.7053829889684078E-2</v>
      </c>
      <c r="I34">
        <f t="shared" si="1"/>
        <v>1.9269467509991367E-3</v>
      </c>
      <c r="J34" t="str">
        <f t="shared" si="2"/>
        <v/>
      </c>
      <c r="K34">
        <f t="shared" si="3"/>
        <v>1.9269467509991367E-3</v>
      </c>
      <c r="M34">
        <f t="shared" si="4"/>
        <v>0.31003095548947801</v>
      </c>
      <c r="N34">
        <f t="shared" si="5"/>
        <v>1.012981673446034E-2</v>
      </c>
    </row>
    <row r="35" spans="7:14">
      <c r="G35">
        <f t="shared" ref="G35:G66" si="7">G34+(G$102-G$2)/100</f>
        <v>-0.11433850432763422</v>
      </c>
      <c r="H35">
        <f t="shared" si="6"/>
        <v>2.8123510157062048E-2</v>
      </c>
      <c r="I35">
        <f t="shared" si="1"/>
        <v>2.3106273187116777E-3</v>
      </c>
      <c r="J35" t="str">
        <f t="shared" si="2"/>
        <v/>
      </c>
      <c r="K35">
        <f t="shared" si="3"/>
        <v>2.3106273187116777E-3</v>
      </c>
      <c r="M35">
        <f t="shared" si="4"/>
        <v>0.33815446564654006</v>
      </c>
      <c r="N35">
        <f t="shared" si="5"/>
        <v>1.2440444053172017E-2</v>
      </c>
    </row>
    <row r="36" spans="7:14">
      <c r="G36">
        <f t="shared" si="7"/>
        <v>-9.2906827602479231E-2</v>
      </c>
      <c r="H36">
        <f t="shared" si="6"/>
        <v>2.9057077756551197E-2</v>
      </c>
      <c r="I36">
        <f t="shared" si="1"/>
        <v>2.7537957943373215E-3</v>
      </c>
      <c r="J36" t="str">
        <f t="shared" si="2"/>
        <v/>
      </c>
      <c r="K36">
        <f t="shared" si="3"/>
        <v>2.7537957943373215E-3</v>
      </c>
      <c r="M36">
        <f t="shared" si="4"/>
        <v>0.36721154340309126</v>
      </c>
      <c r="N36">
        <f t="shared" si="5"/>
        <v>1.5194239847509339E-2</v>
      </c>
    </row>
    <row r="37" spans="7:14">
      <c r="G37">
        <f t="shared" si="7"/>
        <v>-7.1475150877324242E-2</v>
      </c>
      <c r="H37">
        <f t="shared" si="6"/>
        <v>2.9838431267486198E-2</v>
      </c>
      <c r="I37">
        <f t="shared" si="1"/>
        <v>3.2619342252711014E-3</v>
      </c>
      <c r="J37" t="str">
        <f t="shared" si="2"/>
        <v/>
      </c>
      <c r="K37">
        <f t="shared" si="3"/>
        <v>3.2619342252711014E-3</v>
      </c>
      <c r="M37">
        <f t="shared" si="4"/>
        <v>0.39704997467057745</v>
      </c>
      <c r="N37">
        <f t="shared" si="5"/>
        <v>1.845617407278044E-2</v>
      </c>
    </row>
    <row r="38" spans="7:14">
      <c r="G38">
        <f t="shared" si="7"/>
        <v>-5.0043474152169254E-2</v>
      </c>
      <c r="H38">
        <f t="shared" si="6"/>
        <v>3.0453813124371121E-2</v>
      </c>
      <c r="I38">
        <f t="shared" si="1"/>
        <v>3.8402571416201736E-3</v>
      </c>
      <c r="J38" t="str">
        <f t="shared" si="2"/>
        <v/>
      </c>
      <c r="K38">
        <f t="shared" si="3"/>
        <v>3.8402571416201736E-3</v>
      </c>
      <c r="M38">
        <f t="shared" si="4"/>
        <v>0.42750378779494858</v>
      </c>
      <c r="N38">
        <f t="shared" si="5"/>
        <v>2.2296431214400614E-2</v>
      </c>
    </row>
    <row r="39" spans="7:14">
      <c r="G39">
        <f t="shared" si="7"/>
        <v>-2.8611797427014269E-2</v>
      </c>
      <c r="H39">
        <f t="shared" si="6"/>
        <v>3.089221229718464E-2</v>
      </c>
      <c r="I39">
        <f t="shared" si="1"/>
        <v>4.4935238414889334E-3</v>
      </c>
      <c r="J39" t="str">
        <f t="shared" si="2"/>
        <v/>
      </c>
      <c r="K39">
        <f t="shared" si="3"/>
        <v>4.4935238414889334E-3</v>
      </c>
      <c r="M39">
        <f t="shared" si="4"/>
        <v>0.45839600009213322</v>
      </c>
      <c r="N39">
        <f t="shared" si="5"/>
        <v>2.6789955055889547E-2</v>
      </c>
    </row>
    <row r="40" spans="7:14">
      <c r="G40">
        <f t="shared" si="7"/>
        <v>-7.1801207018592841E-3</v>
      </c>
      <c r="H40">
        <f t="shared" si="6"/>
        <v>3.1145691935894004E-2</v>
      </c>
      <c r="I40">
        <f t="shared" si="1"/>
        <v>5.2258318819224936E-3</v>
      </c>
      <c r="J40" t="str">
        <f t="shared" si="2"/>
        <v/>
      </c>
      <c r="K40">
        <f t="shared" si="3"/>
        <v>5.2258318819224936E-3</v>
      </c>
      <c r="M40">
        <f t="shared" si="4"/>
        <v>0.48954169202802722</v>
      </c>
      <c r="N40">
        <f t="shared" si="5"/>
        <v>3.2015786937812041E-2</v>
      </c>
    </row>
    <row r="41" spans="7:14">
      <c r="G41">
        <f t="shared" si="7"/>
        <v>1.4251556023295701E-2</v>
      </c>
      <c r="H41">
        <f t="shared" si="6"/>
        <v>3.1209628360090891E-2</v>
      </c>
      <c r="I41">
        <f t="shared" si="1"/>
        <v>6.040396636426415E-3</v>
      </c>
      <c r="J41" t="str">
        <f t="shared" si="2"/>
        <v/>
      </c>
      <c r="K41">
        <f t="shared" si="3"/>
        <v>6.040396636426415E-3</v>
      </c>
      <c r="M41">
        <f t="shared" si="4"/>
        <v>0.52075132038811811</v>
      </c>
      <c r="N41">
        <f t="shared" si="5"/>
        <v>3.8056183574238456E-2</v>
      </c>
    </row>
    <row r="42" spans="7:14">
      <c r="G42">
        <f t="shared" si="7"/>
        <v>3.5683232748450686E-2</v>
      </c>
      <c r="H42">
        <f t="shared" si="6"/>
        <v>3.108285133966826E-2</v>
      </c>
      <c r="I42">
        <f t="shared" si="1"/>
        <v>6.9393232633848667E-3</v>
      </c>
      <c r="J42" t="str">
        <f t="shared" si="2"/>
        <v/>
      </c>
      <c r="K42">
        <f t="shared" si="3"/>
        <v>6.9393232633848667E-3</v>
      </c>
      <c r="M42">
        <f t="shared" si="4"/>
        <v>0.55183417172778637</v>
      </c>
      <c r="N42">
        <f t="shared" si="5"/>
        <v>4.4995506837623322E-2</v>
      </c>
    </row>
    <row r="43" spans="7:14">
      <c r="G43">
        <f t="shared" si="7"/>
        <v>5.7114909473605674E-2</v>
      </c>
      <c r="H43">
        <f t="shared" si="6"/>
        <v>3.0767679720139052E-2</v>
      </c>
      <c r="I43">
        <f t="shared" si="1"/>
        <v>7.9233788309962527E-3</v>
      </c>
      <c r="J43" t="str">
        <f t="shared" si="2"/>
        <v/>
      </c>
      <c r="K43">
        <f t="shared" si="3"/>
        <v>7.9233788309962527E-3</v>
      </c>
      <c r="M43">
        <f t="shared" si="4"/>
        <v>0.58260185144792542</v>
      </c>
      <c r="N43">
        <f t="shared" si="5"/>
        <v>5.2918885668619575E-2</v>
      </c>
    </row>
    <row r="44" spans="7:14">
      <c r="G44">
        <f t="shared" si="7"/>
        <v>7.8546586198760662E-2</v>
      </c>
      <c r="H44">
        <f t="shared" si="6"/>
        <v>3.0269850877328031E-2</v>
      </c>
      <c r="I44">
        <f t="shared" si="1"/>
        <v>8.9917735672097043E-3</v>
      </c>
      <c r="J44" t="str">
        <f t="shared" si="2"/>
        <v/>
      </c>
      <c r="K44">
        <f t="shared" si="3"/>
        <v>8.9917735672097043E-3</v>
      </c>
      <c r="M44">
        <f t="shared" si="4"/>
        <v>0.61287170232525345</v>
      </c>
      <c r="N44">
        <f t="shared" si="5"/>
        <v>6.191065923582928E-2</v>
      </c>
    </row>
    <row r="45" spans="7:14">
      <c r="G45">
        <f t="shared" si="7"/>
        <v>9.9978262923915651E-2</v>
      </c>
      <c r="H45">
        <f t="shared" si="6"/>
        <v>2.9598346999974101E-2</v>
      </c>
      <c r="I45">
        <f t="shared" si="1"/>
        <v>1.0141961147412393E-2</v>
      </c>
      <c r="J45" t="str">
        <f t="shared" si="2"/>
        <v/>
      </c>
      <c r="K45">
        <f t="shared" si="3"/>
        <v>1.0141961147412393E-2</v>
      </c>
      <c r="M45">
        <f t="shared" si="4"/>
        <v>0.64247004932522755</v>
      </c>
      <c r="N45">
        <f t="shared" si="5"/>
        <v>7.2052620383241672E-2</v>
      </c>
    </row>
    <row r="46" spans="7:14">
      <c r="G46">
        <f t="shared" si="7"/>
        <v>0.12140993964907064</v>
      </c>
      <c r="H46">
        <f t="shared" si="6"/>
        <v>2.8765125549061854E-2</v>
      </c>
      <c r="I46">
        <f t="shared" si="1"/>
        <v>1.1369468500767033E-2</v>
      </c>
      <c r="J46" t="str">
        <f t="shared" si="2"/>
        <v/>
      </c>
      <c r="K46">
        <f t="shared" si="3"/>
        <v>1.1369468500767033E-2</v>
      </c>
      <c r="M46">
        <f t="shared" si="4"/>
        <v>0.67123517487428941</v>
      </c>
      <c r="N46">
        <f t="shared" si="5"/>
        <v>8.3422088884008705E-2</v>
      </c>
    </row>
    <row r="47" spans="7:14">
      <c r="G47">
        <f t="shared" si="7"/>
        <v>0.14284161637422563</v>
      </c>
      <c r="H47">
        <f t="shared" si="6"/>
        <v>2.7784765194088679E-2</v>
      </c>
      <c r="I47">
        <f t="shared" si="1"/>
        <v>1.2667765720476565E-2</v>
      </c>
      <c r="J47" t="str">
        <f t="shared" si="2"/>
        <v/>
      </c>
      <c r="K47">
        <f t="shared" si="3"/>
        <v>1.2667765720476565E-2</v>
      </c>
      <c r="M47">
        <f t="shared" si="4"/>
        <v>0.69901994006837809</v>
      </c>
      <c r="N47">
        <f t="shared" si="5"/>
        <v>9.608985460448527E-2</v>
      </c>
    </row>
    <row r="48" spans="7:14">
      <c r="G48">
        <f t="shared" si="7"/>
        <v>0.1642732930993806</v>
      </c>
      <c r="H48">
        <f t="shared" si="6"/>
        <v>2.6674041870026755E-2</v>
      </c>
      <c r="I48">
        <f t="shared" si="1"/>
        <v>1.4028186234012585E-2</v>
      </c>
      <c r="J48" t="str">
        <f t="shared" si="2"/>
        <v/>
      </c>
      <c r="K48">
        <f t="shared" si="3"/>
        <v>1.4028186234012585E-2</v>
      </c>
      <c r="M48">
        <f t="shared" si="4"/>
        <v>0.72569398193840484</v>
      </c>
      <c r="N48">
        <f t="shared" si="5"/>
        <v>0.11011804083849785</v>
      </c>
    </row>
    <row r="49" spans="7:14">
      <c r="G49">
        <f t="shared" si="7"/>
        <v>0.18570496982453558</v>
      </c>
      <c r="H49">
        <f t="shared" si="6"/>
        <v>2.5451452165390687E-2</v>
      </c>
      <c r="I49">
        <f t="shared" si="1"/>
        <v>1.5439906381623514E-2</v>
      </c>
      <c r="J49" t="str">
        <f t="shared" si="2"/>
        <v/>
      </c>
      <c r="K49">
        <f t="shared" si="3"/>
        <v>1.5439906381623514E-2</v>
      </c>
      <c r="M49">
        <f t="shared" si="4"/>
        <v>0.75114543410379553</v>
      </c>
      <c r="N49">
        <f t="shared" si="5"/>
        <v>0.12555794722012137</v>
      </c>
    </row>
    <row r="50" spans="7:14">
      <c r="G50">
        <f t="shared" si="7"/>
        <v>0.20713664654969055</v>
      </c>
      <c r="H50">
        <f t="shared" si="6"/>
        <v>2.4136702922763376E-2</v>
      </c>
      <c r="I50">
        <f t="shared" si="1"/>
        <v>1.6889991951867134E-2</v>
      </c>
      <c r="J50" t="str">
        <f t="shared" si="2"/>
        <v/>
      </c>
      <c r="K50">
        <f t="shared" si="3"/>
        <v>1.6889991951867134E-2</v>
      </c>
      <c r="M50">
        <f t="shared" si="4"/>
        <v>0.7752821370265589</v>
      </c>
      <c r="N50">
        <f t="shared" si="5"/>
        <v>0.1424479391719885</v>
      </c>
    </row>
    <row r="51" spans="7:14">
      <c r="G51">
        <f t="shared" si="7"/>
        <v>0.22856832327484553</v>
      </c>
      <c r="H51">
        <f t="shared" si="6"/>
        <v>2.2750186646375847E-2</v>
      </c>
      <c r="I51">
        <f t="shared" si="1"/>
        <v>1.836351705457806E-2</v>
      </c>
      <c r="J51" t="str">
        <f t="shared" si="2"/>
        <v/>
      </c>
      <c r="K51">
        <f t="shared" si="3"/>
        <v>1.836351705457806E-2</v>
      </c>
      <c r="M51">
        <f t="shared" si="4"/>
        <v>0.79803232367293475</v>
      </c>
      <c r="N51">
        <f t="shared" si="5"/>
        <v>0.16081145622656656</v>
      </c>
    </row>
    <row r="52" spans="7:14">
      <c r="G52">
        <f t="shared" si="7"/>
        <v>0.2500000000000005</v>
      </c>
      <c r="H52">
        <f t="shared" si="6"/>
        <v>2.1312462063976412E-2</v>
      </c>
      <c r="I52">
        <f t="shared" si="1"/>
        <v>1.9843758036523385E-2</v>
      </c>
      <c r="J52" t="str">
        <f t="shared" si="2"/>
        <v/>
      </c>
      <c r="K52">
        <f t="shared" si="3"/>
        <v>1.9843758036523385E-2</v>
      </c>
      <c r="M52">
        <f t="shared" si="4"/>
        <v>0.81934478573691116</v>
      </c>
      <c r="N52">
        <f t="shared" si="5"/>
        <v>0.18065521426308995</v>
      </c>
    </row>
    <row r="53" spans="7:14">
      <c r="G53">
        <f t="shared" si="7"/>
        <v>0.2714316767251555</v>
      </c>
      <c r="H53">
        <f t="shared" si="6"/>
        <v>1.9843758036523163E-2</v>
      </c>
      <c r="I53">
        <f t="shared" si="1"/>
        <v>2.1312462063976301E-2</v>
      </c>
      <c r="J53" t="str">
        <f t="shared" si="2"/>
        <v/>
      </c>
      <c r="K53">
        <f t="shared" si="3"/>
        <v>2.1312462063976301E-2</v>
      </c>
      <c r="M53">
        <f t="shared" si="4"/>
        <v>0.83918854377343433</v>
      </c>
      <c r="N53">
        <f t="shared" si="5"/>
        <v>0.20196767632706625</v>
      </c>
    </row>
    <row r="54" spans="7:14">
      <c r="G54">
        <f t="shared" si="7"/>
        <v>0.2928633534503105</v>
      </c>
      <c r="H54">
        <f t="shared" si="6"/>
        <v>1.8363517054577949E-2</v>
      </c>
      <c r="I54">
        <f t="shared" si="1"/>
        <v>2.2750186646376069E-2</v>
      </c>
      <c r="J54" t="str">
        <f t="shared" si="2"/>
        <v/>
      </c>
      <c r="K54">
        <f t="shared" si="3"/>
        <v>2.2750186646376069E-2</v>
      </c>
      <c r="M54">
        <f t="shared" si="4"/>
        <v>0.85755206082801227</v>
      </c>
      <c r="N54">
        <f t="shared" si="5"/>
        <v>0.22471786297344232</v>
      </c>
    </row>
    <row r="55" spans="7:14">
      <c r="G55">
        <f t="shared" si="7"/>
        <v>0.31429503017546551</v>
      </c>
      <c r="H55">
        <f t="shared" si="6"/>
        <v>1.6889991951867245E-2</v>
      </c>
      <c r="I55">
        <f t="shared" si="1"/>
        <v>2.4136702922763487E-2</v>
      </c>
      <c r="J55" t="str">
        <f t="shared" si="2"/>
        <v/>
      </c>
      <c r="K55">
        <f t="shared" si="3"/>
        <v>2.4136702922763487E-2</v>
      </c>
      <c r="M55">
        <f t="shared" si="4"/>
        <v>0.87444205277987952</v>
      </c>
      <c r="N55">
        <f t="shared" si="5"/>
        <v>0.2488545658962058</v>
      </c>
    </row>
    <row r="56" spans="7:14">
      <c r="G56">
        <f t="shared" si="7"/>
        <v>0.33572670690062051</v>
      </c>
      <c r="H56">
        <f t="shared" si="6"/>
        <v>1.5439906381623514E-2</v>
      </c>
      <c r="I56">
        <f t="shared" si="1"/>
        <v>2.5451452165390798E-2</v>
      </c>
      <c r="J56" t="str">
        <f t="shared" si="2"/>
        <v/>
      </c>
      <c r="K56">
        <f t="shared" si="3"/>
        <v>2.5451452165390798E-2</v>
      </c>
      <c r="M56">
        <f t="shared" si="4"/>
        <v>0.88988195916150303</v>
      </c>
      <c r="N56">
        <f t="shared" si="5"/>
        <v>0.2743060180615966</v>
      </c>
    </row>
    <row r="57" spans="7:14">
      <c r="G57">
        <f t="shared" si="7"/>
        <v>0.35715838362577551</v>
      </c>
      <c r="H57">
        <f t="shared" si="6"/>
        <v>1.4028186234012363E-2</v>
      </c>
      <c r="I57">
        <f t="shared" si="1"/>
        <v>2.6674041870026755E-2</v>
      </c>
      <c r="J57">
        <f t="shared" si="2"/>
        <v>1.4028186234012363E-2</v>
      </c>
      <c r="K57" t="str">
        <f t="shared" si="3"/>
        <v/>
      </c>
      <c r="M57">
        <f t="shared" si="4"/>
        <v>0.9039101453955154</v>
      </c>
      <c r="N57">
        <f t="shared" si="5"/>
        <v>0.30098005993162336</v>
      </c>
    </row>
    <row r="58" spans="7:14">
      <c r="G58">
        <f t="shared" si="7"/>
        <v>0.37859006035093051</v>
      </c>
      <c r="H58">
        <f t="shared" si="6"/>
        <v>1.2667765720476565E-2</v>
      </c>
      <c r="I58">
        <f t="shared" si="1"/>
        <v>2.778476519408879E-2</v>
      </c>
      <c r="J58">
        <f t="shared" si="2"/>
        <v>1.2667765720476565E-2</v>
      </c>
      <c r="K58" t="str">
        <f t="shared" si="3"/>
        <v/>
      </c>
      <c r="M58">
        <f t="shared" si="4"/>
        <v>0.91657791111599196</v>
      </c>
      <c r="N58">
        <f t="shared" si="5"/>
        <v>0.32876482512571215</v>
      </c>
    </row>
    <row r="59" spans="7:14">
      <c r="G59">
        <f t="shared" si="7"/>
        <v>0.40002173707608552</v>
      </c>
      <c r="H59">
        <f t="shared" si="6"/>
        <v>1.1369468500767033E-2</v>
      </c>
      <c r="I59">
        <f t="shared" si="1"/>
        <v>2.8765125549061854E-2</v>
      </c>
      <c r="J59">
        <f t="shared" si="2"/>
        <v>1.1369468500767033E-2</v>
      </c>
      <c r="K59" t="str">
        <f t="shared" si="3"/>
        <v/>
      </c>
      <c r="M59">
        <f t="shared" si="4"/>
        <v>0.92794737961675899</v>
      </c>
      <c r="N59">
        <f t="shared" si="5"/>
        <v>0.357529950674774</v>
      </c>
    </row>
    <row r="60" spans="7:14">
      <c r="G60">
        <f t="shared" si="7"/>
        <v>0.42145341380124052</v>
      </c>
      <c r="H60">
        <f t="shared" si="6"/>
        <v>1.0141961147412282E-2</v>
      </c>
      <c r="I60">
        <f t="shared" si="1"/>
        <v>2.9598346999974212E-2</v>
      </c>
      <c r="J60">
        <f t="shared" si="2"/>
        <v>1.0141961147412282E-2</v>
      </c>
      <c r="K60" t="str">
        <f t="shared" si="3"/>
        <v/>
      </c>
      <c r="M60">
        <f t="shared" si="4"/>
        <v>0.93808934076417128</v>
      </c>
      <c r="N60">
        <f t="shared" si="5"/>
        <v>0.38712829767474821</v>
      </c>
    </row>
    <row r="61" spans="7:14">
      <c r="G61">
        <f t="shared" si="7"/>
        <v>0.44288509052639552</v>
      </c>
      <c r="H61">
        <f t="shared" si="6"/>
        <v>8.9917735672095933E-3</v>
      </c>
      <c r="I61">
        <f t="shared" si="1"/>
        <v>3.0269850877328142E-2</v>
      </c>
      <c r="J61">
        <f t="shared" si="2"/>
        <v>8.9917735672095933E-3</v>
      </c>
      <c r="K61" t="str">
        <f t="shared" si="3"/>
        <v/>
      </c>
      <c r="M61">
        <f t="shared" si="4"/>
        <v>0.94708111433138087</v>
      </c>
      <c r="N61">
        <f t="shared" si="5"/>
        <v>0.41739814855207635</v>
      </c>
    </row>
    <row r="62" spans="7:14">
      <c r="G62">
        <f t="shared" si="7"/>
        <v>0.46431676725155052</v>
      </c>
      <c r="H62">
        <f t="shared" si="6"/>
        <v>7.9233788309960307E-3</v>
      </c>
      <c r="I62">
        <f t="shared" si="1"/>
        <v>3.0767679720139052E-2</v>
      </c>
      <c r="J62">
        <f t="shared" si="2"/>
        <v>7.9233788309960307E-3</v>
      </c>
      <c r="K62" t="str">
        <f t="shared" si="3"/>
        <v/>
      </c>
      <c r="M62">
        <f t="shared" si="4"/>
        <v>0.9550044931623769</v>
      </c>
      <c r="N62">
        <f t="shared" si="5"/>
        <v>0.44816582827221541</v>
      </c>
    </row>
    <row r="63" spans="7:14">
      <c r="G63">
        <f t="shared" si="7"/>
        <v>0.48574844397670552</v>
      </c>
      <c r="H63">
        <f t="shared" si="6"/>
        <v>6.9393232633849777E-3</v>
      </c>
      <c r="I63">
        <f t="shared" si="1"/>
        <v>3.108285133966826E-2</v>
      </c>
      <c r="J63">
        <f t="shared" si="2"/>
        <v>6.9393232633849777E-3</v>
      </c>
      <c r="K63" t="str">
        <f t="shared" si="3"/>
        <v/>
      </c>
      <c r="M63">
        <f t="shared" si="4"/>
        <v>0.96194381642576188</v>
      </c>
      <c r="N63">
        <f t="shared" si="5"/>
        <v>0.47924867961188367</v>
      </c>
    </row>
    <row r="64" spans="7:14">
      <c r="G64">
        <f t="shared" si="7"/>
        <v>0.50718012070186047</v>
      </c>
      <c r="H64">
        <f t="shared" si="6"/>
        <v>6.040396636426193E-3</v>
      </c>
      <c r="I64">
        <f t="shared" si="1"/>
        <v>3.1209628360090891E-2</v>
      </c>
      <c r="J64">
        <f t="shared" si="2"/>
        <v>6.040396636426193E-3</v>
      </c>
      <c r="K64" t="str">
        <f t="shared" si="3"/>
        <v/>
      </c>
      <c r="M64">
        <f t="shared" si="4"/>
        <v>0.96798421306218807</v>
      </c>
      <c r="N64">
        <f t="shared" si="5"/>
        <v>0.51045830797197456</v>
      </c>
    </row>
    <row r="65" spans="7:14">
      <c r="G65">
        <f t="shared" si="7"/>
        <v>0.52861179742701547</v>
      </c>
      <c r="H65">
        <f t="shared" si="6"/>
        <v>5.2258318819227156E-3</v>
      </c>
      <c r="I65">
        <f t="shared" si="1"/>
        <v>3.1145691935893893E-2</v>
      </c>
      <c r="J65">
        <f t="shared" si="2"/>
        <v>5.2258318819227156E-3</v>
      </c>
      <c r="K65" t="str">
        <f t="shared" si="3"/>
        <v/>
      </c>
      <c r="M65">
        <f t="shared" si="4"/>
        <v>0.97321004494411079</v>
      </c>
      <c r="N65">
        <f t="shared" si="5"/>
        <v>0.54160399990786845</v>
      </c>
    </row>
    <row r="66" spans="7:14">
      <c r="G66">
        <f t="shared" si="7"/>
        <v>0.55004347415217048</v>
      </c>
      <c r="H66">
        <f t="shared" si="6"/>
        <v>4.4935238414889334E-3</v>
      </c>
      <c r="I66">
        <f t="shared" si="1"/>
        <v>3.0892212297184751E-2</v>
      </c>
      <c r="J66">
        <f t="shared" si="2"/>
        <v>4.4935238414889334E-3</v>
      </c>
      <c r="K66" t="str">
        <f t="shared" si="3"/>
        <v/>
      </c>
      <c r="M66">
        <f t="shared" si="4"/>
        <v>0.97770356878559972</v>
      </c>
      <c r="N66">
        <f t="shared" si="5"/>
        <v>0.5724962122050532</v>
      </c>
    </row>
    <row r="67" spans="7:14">
      <c r="G67">
        <f t="shared" ref="G67:G101" si="8">G66+(G$102-G$2)/100</f>
        <v>0.57147515087732548</v>
      </c>
      <c r="H67">
        <f t="shared" si="6"/>
        <v>3.8402571416201736E-3</v>
      </c>
      <c r="I67">
        <f t="shared" ref="I67:I102" si="9">N67-N66</f>
        <v>3.0453813124371121E-2</v>
      </c>
      <c r="J67">
        <f t="shared" ref="J67:J102" si="10">IF(C$8&lt;C$9,IF(G67&gt;C$11,H67,""),IF(G67&lt;C$11,H67,""))</f>
        <v>3.8402571416201736E-3</v>
      </c>
      <c r="K67" t="str">
        <f t="shared" ref="K67:K102" si="11">IF(C$9&gt;C$8,IF(G67&lt;C$11,I67,""),IF(G67&gt;C$11,I67,""))</f>
        <v/>
      </c>
      <c r="M67">
        <f t="shared" ref="M67:M102" si="12">NORMDIST(G67,C$8,D$8,1)</f>
        <v>0.98154382592721989</v>
      </c>
      <c r="N67">
        <f t="shared" ref="N67:N102" si="13">NORMDIST(G67,C$9,D$9,1)</f>
        <v>0.60295002532942432</v>
      </c>
    </row>
    <row r="68" spans="7:14">
      <c r="G68">
        <f t="shared" si="8"/>
        <v>0.59290682760248048</v>
      </c>
      <c r="H68">
        <f t="shared" ref="H68:H102" si="14">M68-M67</f>
        <v>3.2619342252707684E-3</v>
      </c>
      <c r="I68">
        <f t="shared" si="9"/>
        <v>2.9838431267486087E-2</v>
      </c>
      <c r="J68">
        <f t="shared" si="10"/>
        <v>3.2619342252707684E-3</v>
      </c>
      <c r="K68" t="str">
        <f t="shared" si="11"/>
        <v/>
      </c>
      <c r="M68">
        <f t="shared" si="12"/>
        <v>0.98480576015249066</v>
      </c>
      <c r="N68">
        <f t="shared" si="13"/>
        <v>0.63278845659691041</v>
      </c>
    </row>
    <row r="69" spans="7:14">
      <c r="G69">
        <f t="shared" si="8"/>
        <v>0.61433850432763548</v>
      </c>
      <c r="H69">
        <f t="shared" si="14"/>
        <v>2.7537957943375435E-3</v>
      </c>
      <c r="I69">
        <f t="shared" si="9"/>
        <v>2.9057077756551197E-2</v>
      </c>
      <c r="J69">
        <f t="shared" si="10"/>
        <v>2.7537957943375435E-3</v>
      </c>
      <c r="K69" t="str">
        <f t="shared" si="11"/>
        <v/>
      </c>
      <c r="M69">
        <f t="shared" si="12"/>
        <v>0.9875595559468282</v>
      </c>
      <c r="N69">
        <f t="shared" si="13"/>
        <v>0.66184553435346161</v>
      </c>
    </row>
    <row r="70" spans="7:14">
      <c r="G70">
        <f t="shared" si="8"/>
        <v>0.63577018105279048</v>
      </c>
      <c r="H70">
        <f t="shared" si="14"/>
        <v>2.3106273187114557E-3</v>
      </c>
      <c r="I70">
        <f t="shared" si="9"/>
        <v>2.8123510157062048E-2</v>
      </c>
      <c r="J70">
        <f t="shared" si="10"/>
        <v>2.3106273187114557E-3</v>
      </c>
      <c r="K70" t="str">
        <f t="shared" si="11"/>
        <v/>
      </c>
      <c r="M70">
        <f t="shared" si="12"/>
        <v>0.98987018326553966</v>
      </c>
      <c r="N70">
        <f t="shared" si="13"/>
        <v>0.68996904451052365</v>
      </c>
    </row>
    <row r="71" spans="7:14">
      <c r="G71">
        <f t="shared" si="8"/>
        <v>0.65720185777794549</v>
      </c>
      <c r="H71">
        <f t="shared" si="14"/>
        <v>1.9269467509990257E-3</v>
      </c>
      <c r="I71">
        <f t="shared" si="9"/>
        <v>2.7053829889684078E-2</v>
      </c>
      <c r="J71">
        <f t="shared" si="10"/>
        <v>1.9269467509990257E-3</v>
      </c>
      <c r="K71" t="str">
        <f t="shared" si="11"/>
        <v/>
      </c>
      <c r="M71">
        <f t="shared" si="12"/>
        <v>0.99179713001653869</v>
      </c>
      <c r="N71">
        <f t="shared" si="13"/>
        <v>0.71702287440020773</v>
      </c>
    </row>
    <row r="72" spans="7:14">
      <c r="G72">
        <f t="shared" si="8"/>
        <v>0.67863353450310049</v>
      </c>
      <c r="H72">
        <f t="shared" si="14"/>
        <v>1.5971700646827403E-3</v>
      </c>
      <c r="I72">
        <f t="shared" si="9"/>
        <v>2.586602097200319E-2</v>
      </c>
      <c r="J72">
        <f t="shared" si="10"/>
        <v>1.5971700646827403E-3</v>
      </c>
      <c r="K72" t="str">
        <f t="shared" si="11"/>
        <v/>
      </c>
      <c r="M72">
        <f t="shared" si="12"/>
        <v>0.99339430008122143</v>
      </c>
      <c r="N72">
        <f t="shared" si="13"/>
        <v>0.74288889537221092</v>
      </c>
    </row>
    <row r="73" spans="7:14">
      <c r="G73">
        <f t="shared" si="8"/>
        <v>0.70006521122825549</v>
      </c>
      <c r="H73">
        <f t="shared" si="14"/>
        <v>1.3157526338059E-3</v>
      </c>
      <c r="I73">
        <f t="shared" si="9"/>
        <v>2.4579448616387611E-2</v>
      </c>
      <c r="J73">
        <f t="shared" si="10"/>
        <v>1.3157526338059E-3</v>
      </c>
      <c r="K73" t="str">
        <f t="shared" si="11"/>
        <v/>
      </c>
      <c r="M73">
        <f t="shared" si="12"/>
        <v>0.99471005271502733</v>
      </c>
      <c r="N73">
        <f t="shared" si="13"/>
        <v>0.76746834398859853</v>
      </c>
    </row>
    <row r="74" spans="7:14">
      <c r="G74">
        <f t="shared" si="8"/>
        <v>0.72149688795341049</v>
      </c>
      <c r="H74">
        <f t="shared" si="14"/>
        <v>1.0773057362974958E-3</v>
      </c>
      <c r="I74">
        <f t="shared" si="9"/>
        <v>2.3214337150468722E-2</v>
      </c>
      <c r="J74">
        <f t="shared" si="10"/>
        <v>1.0773057362974958E-3</v>
      </c>
      <c r="K74" t="str">
        <f t="shared" si="11"/>
        <v/>
      </c>
      <c r="M74">
        <f t="shared" si="12"/>
        <v>0.99578735845132482</v>
      </c>
      <c r="N74">
        <f t="shared" si="13"/>
        <v>0.79068268113906726</v>
      </c>
    </row>
    <row r="75" spans="7:14">
      <c r="G75">
        <f t="shared" si="8"/>
        <v>0.7429285646785655</v>
      </c>
      <c r="H75">
        <f t="shared" si="14"/>
        <v>8.7668854990230471E-4</v>
      </c>
      <c r="I75">
        <f t="shared" si="9"/>
        <v>2.1791246793062213E-2</v>
      </c>
      <c r="J75">
        <f t="shared" si="10"/>
        <v>8.7668854990230471E-4</v>
      </c>
      <c r="K75" t="str">
        <f t="shared" si="11"/>
        <v/>
      </c>
      <c r="M75">
        <f t="shared" si="12"/>
        <v>0.99666404700122713</v>
      </c>
      <c r="N75">
        <f t="shared" si="13"/>
        <v>0.81247392793212947</v>
      </c>
    </row>
    <row r="76" spans="7:14">
      <c r="G76">
        <f t="shared" si="8"/>
        <v>0.7643602414037205</v>
      </c>
      <c r="H76">
        <f t="shared" si="14"/>
        <v>7.0907689485211201E-4</v>
      </c>
      <c r="I76">
        <f t="shared" si="9"/>
        <v>2.0330567954391809E-2</v>
      </c>
      <c r="J76">
        <f t="shared" si="10"/>
        <v>7.0907689485211201E-4</v>
      </c>
      <c r="K76" t="str">
        <f t="shared" si="11"/>
        <v/>
      </c>
      <c r="M76">
        <f t="shared" si="12"/>
        <v>0.99737312389607924</v>
      </c>
      <c r="N76">
        <f t="shared" si="13"/>
        <v>0.83280449588652128</v>
      </c>
    </row>
    <row r="77" spans="7:14">
      <c r="G77">
        <f t="shared" si="8"/>
        <v>0.7857919181288755</v>
      </c>
      <c r="H77">
        <f t="shared" si="14"/>
        <v>5.7001065181361277E-4</v>
      </c>
      <c r="I77">
        <f t="shared" si="9"/>
        <v>1.8852050024648959E-2</v>
      </c>
      <c r="J77">
        <f t="shared" si="10"/>
        <v>5.7001065181361277E-4</v>
      </c>
      <c r="K77" t="str">
        <f t="shared" si="11"/>
        <v/>
      </c>
      <c r="M77">
        <f t="shared" si="12"/>
        <v>0.99794313454789285</v>
      </c>
      <c r="N77">
        <f t="shared" si="13"/>
        <v>0.85165654591117024</v>
      </c>
    </row>
    <row r="78" spans="7:14">
      <c r="G78">
        <f t="shared" si="8"/>
        <v>0.8072235948540305</v>
      </c>
      <c r="H78">
        <f t="shared" si="14"/>
        <v>4.5542225143690995E-4</v>
      </c>
      <c r="I78">
        <f t="shared" si="9"/>
        <v>1.737437920384266E-2</v>
      </c>
      <c r="J78">
        <f t="shared" si="10"/>
        <v>4.5542225143690995E-4</v>
      </c>
      <c r="K78" t="str">
        <f t="shared" si="11"/>
        <v/>
      </c>
      <c r="M78">
        <f t="shared" si="12"/>
        <v>0.99839855679932976</v>
      </c>
      <c r="N78">
        <f t="shared" si="13"/>
        <v>0.8690309251150129</v>
      </c>
    </row>
    <row r="79" spans="7:14">
      <c r="G79">
        <f t="shared" si="8"/>
        <v>0.8286552715791855</v>
      </c>
      <c r="H79">
        <f t="shared" si="14"/>
        <v>3.6164890759082802E-4</v>
      </c>
      <c r="I79">
        <f t="shared" si="9"/>
        <v>1.5914816977324775E-2</v>
      </c>
      <c r="J79">
        <f t="shared" si="10"/>
        <v>3.6164890759082802E-4</v>
      </c>
      <c r="K79" t="str">
        <f t="shared" si="11"/>
        <v/>
      </c>
      <c r="M79">
        <f t="shared" si="12"/>
        <v>0.99876020570692059</v>
      </c>
      <c r="N79">
        <f t="shared" si="13"/>
        <v>0.88494574209233767</v>
      </c>
    </row>
    <row r="80" spans="7:14">
      <c r="G80">
        <f t="shared" si="8"/>
        <v>0.85008694830434051</v>
      </c>
      <c r="H80">
        <f t="shared" si="14"/>
        <v>2.8543137270387042E-4</v>
      </c>
      <c r="I80">
        <f t="shared" si="9"/>
        <v>1.4488907545354146E-2</v>
      </c>
      <c r="J80">
        <f t="shared" si="10"/>
        <v>2.8543137270387042E-4</v>
      </c>
      <c r="K80" t="str">
        <f t="shared" si="11"/>
        <v/>
      </c>
      <c r="M80">
        <f t="shared" si="12"/>
        <v>0.99904563707962446</v>
      </c>
      <c r="N80">
        <f t="shared" si="13"/>
        <v>0.89943464963769182</v>
      </c>
    </row>
    <row r="81" spans="7:14">
      <c r="G81">
        <f t="shared" si="8"/>
        <v>0.87151862502949551</v>
      </c>
      <c r="H81">
        <f t="shared" si="14"/>
        <v>2.239019579787227E-4</v>
      </c>
      <c r="I81">
        <f t="shared" si="9"/>
        <v>1.3110259069221253E-2</v>
      </c>
      <c r="J81">
        <f t="shared" si="10"/>
        <v>2.239019579787227E-4</v>
      </c>
      <c r="K81" t="str">
        <f t="shared" si="11"/>
        <v/>
      </c>
      <c r="M81">
        <f t="shared" si="12"/>
        <v>0.99926953903760318</v>
      </c>
      <c r="N81">
        <f t="shared" si="13"/>
        <v>0.91254490870691307</v>
      </c>
    </row>
    <row r="82" spans="7:14">
      <c r="G82">
        <f t="shared" si="8"/>
        <v>0.89295030175465051</v>
      </c>
      <c r="H82">
        <f t="shared" si="14"/>
        <v>1.7456441333407735E-4</v>
      </c>
      <c r="I82">
        <f t="shared" si="9"/>
        <v>1.1790400192960737E-2</v>
      </c>
      <c r="J82">
        <f t="shared" si="10"/>
        <v>1.7456441333407735E-4</v>
      </c>
      <c r="K82" t="str">
        <f t="shared" si="11"/>
        <v/>
      </c>
      <c r="M82">
        <f t="shared" si="12"/>
        <v>0.99944410345093726</v>
      </c>
      <c r="N82">
        <f t="shared" si="13"/>
        <v>0.92433530889987381</v>
      </c>
    </row>
    <row r="83" spans="7:14">
      <c r="G83">
        <f t="shared" si="8"/>
        <v>0.91438197847980551</v>
      </c>
      <c r="H83">
        <f t="shared" si="14"/>
        <v>1.3526803192120962E-4</v>
      </c>
      <c r="I83">
        <f t="shared" si="9"/>
        <v>1.0538710113132232E-2</v>
      </c>
      <c r="J83">
        <f t="shared" si="10"/>
        <v>1.3526803192120962E-4</v>
      </c>
      <c r="K83" t="str">
        <f t="shared" si="11"/>
        <v/>
      </c>
      <c r="M83">
        <f t="shared" si="12"/>
        <v>0.99957937148285847</v>
      </c>
      <c r="N83">
        <f t="shared" si="13"/>
        <v>0.93487401901300604</v>
      </c>
    </row>
    <row r="84" spans="7:14">
      <c r="G84">
        <f t="shared" si="8"/>
        <v>0.93581365520496052</v>
      </c>
      <c r="H84">
        <f t="shared" si="14"/>
        <v>1.0417805994511475E-4</v>
      </c>
      <c r="I84">
        <f t="shared" si="9"/>
        <v>9.362417647082677E-3</v>
      </c>
      <c r="J84">
        <f t="shared" si="10"/>
        <v>1.0417805994511475E-4</v>
      </c>
      <c r="K84" t="str">
        <f t="shared" si="11"/>
        <v/>
      </c>
      <c r="M84">
        <f t="shared" si="12"/>
        <v>0.99968354954280358</v>
      </c>
      <c r="N84">
        <f t="shared" si="13"/>
        <v>0.94423643666008872</v>
      </c>
    </row>
    <row r="85" spans="7:14">
      <c r="G85">
        <f t="shared" si="8"/>
        <v>0.95724533193011552</v>
      </c>
      <c r="H85">
        <f t="shared" si="14"/>
        <v>7.9744179819818406E-5</v>
      </c>
      <c r="I85">
        <f t="shared" si="9"/>
        <v>8.2666624057471383E-3</v>
      </c>
      <c r="J85">
        <f t="shared" si="10"/>
        <v>7.9744179819818406E-5</v>
      </c>
      <c r="K85" t="str">
        <f t="shared" si="11"/>
        <v/>
      </c>
      <c r="M85">
        <f t="shared" si="12"/>
        <v>0.9997632937226234</v>
      </c>
      <c r="N85">
        <f t="shared" si="13"/>
        <v>0.95250309906583586</v>
      </c>
    </row>
    <row r="86" spans="7:14">
      <c r="G86">
        <f t="shared" si="8"/>
        <v>0.97867700865527052</v>
      </c>
      <c r="H86">
        <f t="shared" si="14"/>
        <v>6.0668514535011653E-5</v>
      </c>
      <c r="I86">
        <f t="shared" si="9"/>
        <v>7.2546093853702587E-3</v>
      </c>
      <c r="J86">
        <f t="shared" si="10"/>
        <v>6.0668514535011653E-5</v>
      </c>
      <c r="K86" t="str">
        <f t="shared" si="11"/>
        <v/>
      </c>
      <c r="M86">
        <f t="shared" si="12"/>
        <v>0.99982396223715841</v>
      </c>
      <c r="N86">
        <f t="shared" si="13"/>
        <v>0.95975770845120612</v>
      </c>
    </row>
    <row r="87" spans="7:14">
      <c r="G87">
        <f t="shared" si="8"/>
        <v>1.0001086853804255</v>
      </c>
      <c r="H87">
        <f t="shared" si="14"/>
        <v>4.5874290727998535E-5</v>
      </c>
      <c r="I87">
        <f t="shared" si="9"/>
        <v>6.3276070893309999E-3</v>
      </c>
      <c r="J87">
        <f t="shared" si="10"/>
        <v>4.5874290727998535E-5</v>
      </c>
      <c r="K87" t="str">
        <f t="shared" si="11"/>
        <v/>
      </c>
      <c r="M87">
        <f t="shared" si="12"/>
        <v>0.99986983652788641</v>
      </c>
      <c r="N87">
        <f t="shared" si="13"/>
        <v>0.96608531554053712</v>
      </c>
    </row>
    <row r="88" spans="7:14">
      <c r="G88">
        <f t="shared" si="8"/>
        <v>1.0215403621055805</v>
      </c>
      <c r="H88">
        <f t="shared" si="14"/>
        <v>3.4476010078443586E-5</v>
      </c>
      <c r="I88">
        <f t="shared" si="9"/>
        <v>5.4853786746398292E-3</v>
      </c>
      <c r="J88">
        <f t="shared" si="10"/>
        <v>3.4476010078443586E-5</v>
      </c>
      <c r="K88" t="str">
        <f t="shared" si="11"/>
        <v/>
      </c>
      <c r="M88">
        <f t="shared" si="12"/>
        <v>0.99990431253796486</v>
      </c>
      <c r="N88">
        <f t="shared" si="13"/>
        <v>0.97157069421517694</v>
      </c>
    </row>
    <row r="89" spans="7:14">
      <c r="G89">
        <f t="shared" si="8"/>
        <v>1.0429720388307355</v>
      </c>
      <c r="H89">
        <f t="shared" si="14"/>
        <v>2.5751721704936337E-5</v>
      </c>
      <c r="I89">
        <f t="shared" si="9"/>
        <v>4.7262355526537236E-3</v>
      </c>
      <c r="J89">
        <f t="shared" si="10"/>
        <v>2.5751721704936337E-5</v>
      </c>
      <c r="K89" t="str">
        <f t="shared" si="11"/>
        <v/>
      </c>
      <c r="M89">
        <f t="shared" si="12"/>
        <v>0.99993006425966979</v>
      </c>
      <c r="N89">
        <f t="shared" si="13"/>
        <v>0.97629692976783067</v>
      </c>
    </row>
    <row r="90" spans="7:14">
      <c r="G90">
        <f t="shared" si="8"/>
        <v>1.0644037155558905</v>
      </c>
      <c r="H90">
        <f t="shared" si="14"/>
        <v>1.9117767540377528E-5</v>
      </c>
      <c r="I90">
        <f t="shared" si="9"/>
        <v>4.0473032976494627E-3</v>
      </c>
      <c r="J90">
        <f t="shared" si="10"/>
        <v>1.9117767540377528E-5</v>
      </c>
      <c r="K90" t="str">
        <f t="shared" si="11"/>
        <v/>
      </c>
      <c r="M90">
        <f t="shared" si="12"/>
        <v>0.99994918202721017</v>
      </c>
      <c r="N90">
        <f t="shared" si="13"/>
        <v>0.98034423306548013</v>
      </c>
    </row>
    <row r="91" spans="7:14">
      <c r="G91">
        <f t="shared" si="8"/>
        <v>1.0858353922810455</v>
      </c>
      <c r="H91">
        <f t="shared" si="14"/>
        <v>1.4106189602181018E-5</v>
      </c>
      <c r="I91">
        <f t="shared" si="9"/>
        <v>3.4447505475007079E-3</v>
      </c>
      <c r="J91">
        <f t="shared" si="10"/>
        <v>1.4106189602181018E-5</v>
      </c>
      <c r="K91" t="str">
        <f t="shared" si="11"/>
        <v/>
      </c>
      <c r="M91">
        <f t="shared" si="12"/>
        <v>0.99996328821681235</v>
      </c>
      <c r="N91">
        <f t="shared" si="13"/>
        <v>0.98378898361298084</v>
      </c>
    </row>
    <row r="92" spans="7:14">
      <c r="G92">
        <f t="shared" si="8"/>
        <v>1.1072670690062005</v>
      </c>
      <c r="H92">
        <f t="shared" si="14"/>
        <v>1.0344842720555469E-5</v>
      </c>
      <c r="I92">
        <f t="shared" si="9"/>
        <v>2.9140127227602619E-3</v>
      </c>
      <c r="J92">
        <f t="shared" si="10"/>
        <v>1.0344842720555469E-5</v>
      </c>
      <c r="K92" t="str">
        <f t="shared" si="11"/>
        <v/>
      </c>
      <c r="M92">
        <f t="shared" si="12"/>
        <v>0.99997363305953291</v>
      </c>
      <c r="N92">
        <f t="shared" si="13"/>
        <v>0.9867029963357411</v>
      </c>
    </row>
    <row r="93" spans="7:14">
      <c r="G93">
        <f t="shared" si="8"/>
        <v>1.1286987457313555</v>
      </c>
      <c r="H93">
        <f t="shared" si="14"/>
        <v>7.5401450618794996E-6</v>
      </c>
      <c r="I93">
        <f t="shared" si="9"/>
        <v>2.4500037437910072E-3</v>
      </c>
      <c r="J93">
        <f t="shared" si="10"/>
        <v>7.5401450618794996E-6</v>
      </c>
      <c r="K93" t="str">
        <f t="shared" si="11"/>
        <v/>
      </c>
      <c r="M93">
        <f t="shared" si="12"/>
        <v>0.99998117320459479</v>
      </c>
      <c r="N93">
        <f t="shared" si="13"/>
        <v>0.98915300007953211</v>
      </c>
    </row>
    <row r="94" spans="7:14">
      <c r="G94">
        <f t="shared" si="8"/>
        <v>1.1501304224565105</v>
      </c>
      <c r="H94">
        <f t="shared" si="14"/>
        <v>5.4623200416159534E-6</v>
      </c>
      <c r="I94">
        <f t="shared" si="9"/>
        <v>2.04731039209749E-3</v>
      </c>
      <c r="J94">
        <f t="shared" si="10"/>
        <v>5.4623200416159534E-6</v>
      </c>
      <c r="K94" t="str">
        <f t="shared" si="11"/>
        <v/>
      </c>
      <c r="M94">
        <f t="shared" si="12"/>
        <v>0.9999866355246364</v>
      </c>
      <c r="N94">
        <f t="shared" si="13"/>
        <v>0.9912003104716296</v>
      </c>
    </row>
    <row r="95" spans="7:14">
      <c r="G95">
        <f t="shared" si="8"/>
        <v>1.1715620991816655</v>
      </c>
      <c r="H95">
        <f t="shared" si="14"/>
        <v>3.9329300604018513E-6</v>
      </c>
      <c r="I95">
        <f t="shared" si="9"/>
        <v>1.7003654511029698E-3</v>
      </c>
      <c r="J95">
        <f t="shared" si="10"/>
        <v>3.9329300604018513E-6</v>
      </c>
      <c r="K95" t="str">
        <f t="shared" si="11"/>
        <v/>
      </c>
      <c r="M95">
        <f t="shared" si="12"/>
        <v>0.9999905684546968</v>
      </c>
      <c r="N95">
        <f t="shared" si="13"/>
        <v>0.99290067592273257</v>
      </c>
    </row>
    <row r="96" spans="7:14">
      <c r="G96">
        <f t="shared" si="8"/>
        <v>1.1929937759068205</v>
      </c>
      <c r="H96">
        <f t="shared" si="14"/>
        <v>2.8144719370626348E-6</v>
      </c>
      <c r="I96">
        <f t="shared" si="9"/>
        <v>1.4035971949726278E-3</v>
      </c>
      <c r="J96">
        <f t="shared" si="10"/>
        <v>2.8144719370626348E-6</v>
      </c>
      <c r="K96" t="str">
        <f t="shared" si="11"/>
        <v/>
      </c>
      <c r="M96">
        <f t="shared" si="12"/>
        <v>0.99999338292663387</v>
      </c>
      <c r="N96">
        <f t="shared" si="13"/>
        <v>0.9943042731177052</v>
      </c>
    </row>
    <row r="97" spans="7:14">
      <c r="G97">
        <f t="shared" si="8"/>
        <v>1.2144254526319755</v>
      </c>
      <c r="H97">
        <f t="shared" si="14"/>
        <v>2.0017934714289254E-6</v>
      </c>
      <c r="I97">
        <f t="shared" si="9"/>
        <v>1.1515541084720082E-3</v>
      </c>
      <c r="J97">
        <f t="shared" si="10"/>
        <v>2.0017934714289254E-6</v>
      </c>
      <c r="K97" t="str">
        <f t="shared" si="11"/>
        <v/>
      </c>
      <c r="M97">
        <f t="shared" si="12"/>
        <v>0.9999953847201053</v>
      </c>
      <c r="N97">
        <f t="shared" si="13"/>
        <v>0.9954558272261772</v>
      </c>
    </row>
    <row r="98" spans="7:14">
      <c r="G98">
        <f t="shared" si="8"/>
        <v>1.2358571293571305</v>
      </c>
      <c r="H98">
        <f t="shared" si="14"/>
        <v>1.4150873099971761E-6</v>
      </c>
      <c r="I98">
        <f t="shared" si="9"/>
        <v>9.3900486962927854E-4</v>
      </c>
      <c r="J98">
        <f t="shared" si="10"/>
        <v>1.4150873099971761E-6</v>
      </c>
      <c r="K98" t="str">
        <f t="shared" si="11"/>
        <v/>
      </c>
      <c r="M98">
        <f t="shared" si="12"/>
        <v>0.99999679980741529</v>
      </c>
      <c r="N98">
        <f t="shared" si="13"/>
        <v>0.99639483209580648</v>
      </c>
    </row>
    <row r="99" spans="7:14">
      <c r="G99">
        <f t="shared" si="8"/>
        <v>1.2572888060822855</v>
      </c>
      <c r="H99">
        <f t="shared" si="14"/>
        <v>9.9423461241698874E-7</v>
      </c>
      <c r="I99">
        <f t="shared" si="9"/>
        <v>7.6101458042598935E-4</v>
      </c>
      <c r="J99">
        <f t="shared" si="10"/>
        <v>9.9423461241698874E-7</v>
      </c>
      <c r="K99" t="str">
        <f t="shared" si="11"/>
        <v/>
      </c>
      <c r="M99">
        <f t="shared" si="12"/>
        <v>0.99999779404202771</v>
      </c>
      <c r="N99">
        <f t="shared" si="13"/>
        <v>0.99715584667623247</v>
      </c>
    </row>
    <row r="100" spans="7:14">
      <c r="G100">
        <f t="shared" si="8"/>
        <v>1.2787204828074406</v>
      </c>
      <c r="H100">
        <f t="shared" si="14"/>
        <v>6.9428216531441933E-7</v>
      </c>
      <c r="I100">
        <f t="shared" si="9"/>
        <v>6.1299897481015275E-4</v>
      </c>
      <c r="J100">
        <f t="shared" si="10"/>
        <v>6.9428216531441933E-7</v>
      </c>
      <c r="K100" t="str">
        <f t="shared" si="11"/>
        <v/>
      </c>
      <c r="M100">
        <f t="shared" si="12"/>
        <v>0.99999848832419302</v>
      </c>
      <c r="N100">
        <f t="shared" si="13"/>
        <v>0.99776884565104262</v>
      </c>
    </row>
    <row r="101" spans="7:14">
      <c r="G101">
        <f t="shared" si="8"/>
        <v>1.3001521595325956</v>
      </c>
      <c r="H101">
        <f t="shared" si="14"/>
        <v>4.8186463130761581E-7</v>
      </c>
      <c r="I101">
        <f t="shared" si="9"/>
        <v>4.9075886815164171E-4</v>
      </c>
      <c r="J101">
        <f t="shared" si="10"/>
        <v>4.8186463130761581E-7</v>
      </c>
      <c r="K101" t="str">
        <f t="shared" si="11"/>
        <v/>
      </c>
      <c r="M101">
        <f t="shared" si="12"/>
        <v>0.99999897018882433</v>
      </c>
      <c r="N101">
        <f t="shared" si="13"/>
        <v>0.99825960451919427</v>
      </c>
    </row>
    <row r="102" spans="7:14">
      <c r="G102">
        <f>MAX(C8+3*D8,C9+3*D9)</f>
        <v>1.3215838362577492</v>
      </c>
      <c r="H102">
        <f t="shared" si="14"/>
        <v>3.3239586494371309E-7</v>
      </c>
      <c r="I102">
        <f t="shared" si="9"/>
        <v>3.9049744917574181E-4</v>
      </c>
      <c r="J102">
        <f t="shared" si="10"/>
        <v>3.3239586494371309E-7</v>
      </c>
      <c r="K102" t="str">
        <f t="shared" si="11"/>
        <v/>
      </c>
      <c r="M102">
        <f t="shared" si="12"/>
        <v>0.99999930258468928</v>
      </c>
      <c r="N102">
        <f t="shared" si="13"/>
        <v>0.99865010196837001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 z-test - one tailed</vt:lpstr>
    </vt:vector>
  </TitlesOfParts>
  <Company>UWIC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ISD</dc:creator>
  <cp:lastModifiedBy>ISD</cp:lastModifiedBy>
  <dcterms:created xsi:type="dcterms:W3CDTF">2011-08-06T20:32:46Z</dcterms:created>
  <dcterms:modified xsi:type="dcterms:W3CDTF">2011-12-03T21:15:13Z</dcterms:modified>
</cp:coreProperties>
</file>