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805" windowHeight="9540"/>
  </bookViews>
  <sheets>
    <sheet name="Plan1" sheetId="1" r:id="rId1"/>
    <sheet name="Plan2" sheetId="2" r:id="rId2"/>
    <sheet name="Plan3" sheetId="3" r:id="rId3"/>
  </sheets>
  <definedNames>
    <definedName name="_xlnm._FilterDatabase" localSheetId="1" hidden="1">Plan2!$A$2:$A$24</definedName>
  </definedNames>
  <calcPr calcId="124519"/>
</workbook>
</file>

<file path=xl/calcChain.xml><?xml version="1.0" encoding="utf-8"?>
<calcChain xmlns="http://schemas.openxmlformats.org/spreadsheetml/2006/main">
  <c r="P5" i="1"/>
  <c r="N5"/>
  <c r="M12"/>
  <c r="M13"/>
  <c r="M14"/>
  <c r="M15"/>
  <c r="M16"/>
  <c r="M17"/>
  <c r="M18"/>
  <c r="M19"/>
  <c r="M20"/>
  <c r="M21"/>
  <c r="M22"/>
  <c r="M23"/>
  <c r="M24"/>
  <c r="L24"/>
  <c r="N24" s="1"/>
  <c r="L23"/>
  <c r="N23" s="1"/>
  <c r="L22"/>
  <c r="N22" s="1"/>
  <c r="L21"/>
  <c r="N21" s="1"/>
  <c r="L20"/>
  <c r="N20" s="1"/>
  <c r="L19"/>
  <c r="N19" s="1"/>
  <c r="L18"/>
  <c r="N18" s="1"/>
  <c r="L17"/>
  <c r="N17" s="1"/>
  <c r="L16"/>
  <c r="N16" s="1"/>
  <c r="L15"/>
  <c r="N15" s="1"/>
  <c r="L14"/>
  <c r="N14" s="1"/>
  <c r="L13"/>
  <c r="N13" s="1"/>
  <c r="L12"/>
  <c r="N12" s="1"/>
  <c r="P11"/>
  <c r="L11"/>
  <c r="P10"/>
  <c r="L10"/>
  <c r="P9"/>
  <c r="L9"/>
  <c r="P8"/>
  <c r="L8"/>
  <c r="P7"/>
  <c r="L7"/>
  <c r="P6"/>
  <c r="L6"/>
  <c r="L5"/>
  <c r="P8" i="2"/>
  <c r="P10"/>
  <c r="P7"/>
  <c r="P11"/>
  <c r="P5"/>
  <c r="P9"/>
  <c r="P6"/>
  <c r="L17"/>
  <c r="M17" s="1"/>
  <c r="N17" s="1"/>
  <c r="L18"/>
  <c r="M18" s="1"/>
  <c r="N18" s="1"/>
  <c r="L9"/>
  <c r="L6"/>
  <c r="M6" s="1"/>
  <c r="L8"/>
  <c r="L12"/>
  <c r="L13"/>
  <c r="L14"/>
  <c r="L15"/>
  <c r="L16"/>
  <c r="L19"/>
  <c r="L20"/>
  <c r="L21"/>
  <c r="L22"/>
  <c r="L23"/>
  <c r="L24"/>
  <c r="L5"/>
  <c r="L10"/>
  <c r="L7"/>
  <c r="M7" s="1"/>
  <c r="L11"/>
  <c r="M6" i="1" l="1"/>
  <c r="N6" s="1"/>
  <c r="M11"/>
  <c r="N11" s="1"/>
  <c r="M10"/>
  <c r="N10" s="1"/>
  <c r="M9"/>
  <c r="N9" s="1"/>
  <c r="M8"/>
  <c r="N8" s="1"/>
  <c r="M7"/>
  <c r="N7" s="1"/>
  <c r="M5"/>
  <c r="M24" i="2"/>
  <c r="N24" s="1"/>
  <c r="M23"/>
  <c r="N23" s="1"/>
  <c r="M22"/>
  <c r="N22" s="1"/>
  <c r="M21"/>
  <c r="N21" s="1"/>
  <c r="M20"/>
  <c r="N20" s="1"/>
  <c r="M19"/>
  <c r="N19" s="1"/>
  <c r="M16"/>
  <c r="N16" s="1"/>
  <c r="M15"/>
  <c r="N15" s="1"/>
  <c r="M14"/>
  <c r="N14" s="1"/>
  <c r="M13"/>
  <c r="N13" s="1"/>
  <c r="M12"/>
  <c r="N12" s="1"/>
  <c r="M9"/>
  <c r="N9" s="1"/>
  <c r="M11"/>
  <c r="N11" s="1"/>
  <c r="M10"/>
  <c r="N10" s="1"/>
  <c r="M8"/>
  <c r="N8" s="1"/>
  <c r="M5"/>
  <c r="N5" s="1"/>
  <c r="N6"/>
  <c r="N7"/>
</calcChain>
</file>

<file path=xl/sharedStrings.xml><?xml version="1.0" encoding="utf-8"?>
<sst xmlns="http://schemas.openxmlformats.org/spreadsheetml/2006/main" count="133" uniqueCount="63">
  <si>
    <r>
      <t>1</t>
    </r>
    <r>
      <rPr>
        <sz val="12"/>
        <color theme="1"/>
        <rFont val="Calibri"/>
        <family val="2"/>
      </rPr>
      <t>°</t>
    </r>
  </si>
  <si>
    <t>2°</t>
  </si>
  <si>
    <t>3°</t>
  </si>
  <si>
    <t>4°</t>
  </si>
  <si>
    <t>5°</t>
  </si>
  <si>
    <t>6°</t>
  </si>
  <si>
    <t>ORDEM</t>
  </si>
  <si>
    <t>MUNICIPIO</t>
  </si>
  <si>
    <t>FAZENDA</t>
  </si>
  <si>
    <t>NOME DA VACA</t>
  </si>
  <si>
    <t>2°ORDENHA</t>
  </si>
  <si>
    <t>3° ORDENHA</t>
  </si>
  <si>
    <t>4° ORDENHA</t>
  </si>
  <si>
    <t>5°ORDENHA</t>
  </si>
  <si>
    <t>6°ORDENHA</t>
  </si>
  <si>
    <t>DIFERENÇA</t>
  </si>
  <si>
    <t>S. PEDRO</t>
  </si>
  <si>
    <t>APIACA</t>
  </si>
  <si>
    <t>B. JESUS</t>
  </si>
  <si>
    <t>BIBOCA</t>
  </si>
  <si>
    <t>CAPELO</t>
  </si>
  <si>
    <t>TORRÃO</t>
  </si>
  <si>
    <t>MIMOSA</t>
  </si>
  <si>
    <t>CRISTA</t>
  </si>
  <si>
    <t>SEROSA</t>
  </si>
  <si>
    <t xml:space="preserve">CATEGORIA </t>
  </si>
  <si>
    <t xml:space="preserve">TOTAL </t>
  </si>
  <si>
    <t>MEDIA</t>
  </si>
  <si>
    <r>
      <t>N</t>
    </r>
    <r>
      <rPr>
        <sz val="10"/>
        <color theme="1"/>
        <rFont val="Calibri"/>
        <family val="2"/>
      </rPr>
      <t>°-</t>
    </r>
    <r>
      <rPr>
        <sz val="10"/>
        <color theme="1"/>
        <rFont val="Calibri"/>
        <family val="2"/>
        <scheme val="minor"/>
      </rPr>
      <t>PRODUTOR</t>
    </r>
  </si>
  <si>
    <t>01-PEDRO DE LARA</t>
  </si>
  <si>
    <t>02-CARLOS GARDEL</t>
  </si>
  <si>
    <t>03-JOÃO DE DEUS</t>
  </si>
  <si>
    <t>04- TADEU</t>
  </si>
  <si>
    <t>05-JUDAS</t>
  </si>
  <si>
    <t>06- PAULO</t>
  </si>
  <si>
    <t>07- ZEBEDEU</t>
  </si>
  <si>
    <t>P. FINCADO</t>
  </si>
  <si>
    <t>JADEU</t>
  </si>
  <si>
    <t>MIZERIA</t>
  </si>
  <si>
    <t>PREGUIÇA</t>
  </si>
  <si>
    <t>GOSTOSA</t>
  </si>
  <si>
    <t>GATUZA</t>
  </si>
  <si>
    <t>PELUDA</t>
  </si>
  <si>
    <t>VELUDA</t>
  </si>
  <si>
    <t>7°</t>
  </si>
  <si>
    <t>8°</t>
  </si>
  <si>
    <t>9°</t>
  </si>
  <si>
    <t>10°</t>
  </si>
  <si>
    <r>
      <t>11</t>
    </r>
    <r>
      <rPr>
        <sz val="12"/>
        <color theme="1"/>
        <rFont val="Calibri"/>
        <family val="2"/>
      </rPr>
      <t>°</t>
    </r>
  </si>
  <si>
    <r>
      <t>12</t>
    </r>
    <r>
      <rPr>
        <sz val="12"/>
        <color theme="1"/>
        <rFont val="Calibri"/>
        <family val="2"/>
      </rPr>
      <t>°</t>
    </r>
  </si>
  <si>
    <r>
      <t>13</t>
    </r>
    <r>
      <rPr>
        <sz val="12"/>
        <color theme="1"/>
        <rFont val="Calibri"/>
        <family val="2"/>
      </rPr>
      <t>°</t>
    </r>
  </si>
  <si>
    <r>
      <t>14</t>
    </r>
    <r>
      <rPr>
        <sz val="12"/>
        <color theme="1"/>
        <rFont val="Calibri"/>
        <family val="2"/>
      </rPr>
      <t>°</t>
    </r>
  </si>
  <si>
    <r>
      <t>15</t>
    </r>
    <r>
      <rPr>
        <sz val="12"/>
        <color theme="1"/>
        <rFont val="Calibri"/>
        <family val="2"/>
      </rPr>
      <t>°</t>
    </r>
  </si>
  <si>
    <r>
      <t>16</t>
    </r>
    <r>
      <rPr>
        <sz val="12"/>
        <color theme="1"/>
        <rFont val="Calibri"/>
        <family val="2"/>
      </rPr>
      <t>°</t>
    </r>
  </si>
  <si>
    <r>
      <t>17</t>
    </r>
    <r>
      <rPr>
        <sz val="12"/>
        <color theme="1"/>
        <rFont val="Calibri"/>
        <family val="2"/>
      </rPr>
      <t>°</t>
    </r>
  </si>
  <si>
    <r>
      <t>18</t>
    </r>
    <r>
      <rPr>
        <sz val="12"/>
        <color theme="1"/>
        <rFont val="Calibri"/>
        <family val="2"/>
      </rPr>
      <t>°</t>
    </r>
  </si>
  <si>
    <r>
      <t>19</t>
    </r>
    <r>
      <rPr>
        <sz val="12"/>
        <color theme="1"/>
        <rFont val="Calibri"/>
        <family val="2"/>
      </rPr>
      <t>°</t>
    </r>
  </si>
  <si>
    <r>
      <t>20</t>
    </r>
    <r>
      <rPr>
        <sz val="12"/>
        <color theme="1"/>
        <rFont val="Calibri"/>
        <family val="2"/>
      </rPr>
      <t>°</t>
    </r>
  </si>
  <si>
    <r>
      <t>1</t>
    </r>
    <r>
      <rPr>
        <sz val="8"/>
        <color theme="1"/>
        <rFont val="Calibri"/>
        <family val="2"/>
      </rPr>
      <t>° ORDENHA</t>
    </r>
  </si>
  <si>
    <t>PERC GORDURA</t>
  </si>
  <si>
    <t>D. PADRÃO</t>
  </si>
  <si>
    <r>
      <t>CONCURSO LEITEIRO N</t>
    </r>
    <r>
      <rPr>
        <sz val="18"/>
        <rFont val="Calibri"/>
        <family val="2"/>
      </rPr>
      <t xml:space="preserve">°.........    COMUNIDADE/ MUNICIPIO.................................................................. DATA:................................       </t>
    </r>
  </si>
  <si>
    <r>
      <t>N</t>
    </r>
    <r>
      <rPr>
        <sz val="12"/>
        <rFont val="Calibri"/>
        <family val="2"/>
      </rPr>
      <t>° DE DIAS ORDENHAS</t>
    </r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</si>
</sst>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name val="Calibri"/>
      <family val="2"/>
      <scheme val="minor"/>
    </font>
    <font>
      <sz val="18"/>
      <name val="Calibri"/>
      <family val="2"/>
    </font>
    <font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0" fontId="2" fillId="3" borderId="3" xfId="0" applyFont="1" applyFill="1" applyBorder="1" applyAlignment="1"/>
    <xf numFmtId="0" fontId="2" fillId="3" borderId="2" xfId="0" applyFont="1" applyFill="1" applyBorder="1" applyAlignment="1"/>
    <xf numFmtId="0" fontId="3" fillId="5" borderId="1" xfId="0" applyFont="1" applyFill="1" applyBorder="1"/>
    <xf numFmtId="0" fontId="5" fillId="5" borderId="1" xfId="0" applyFont="1" applyFill="1" applyBorder="1"/>
    <xf numFmtId="0" fontId="6" fillId="5" borderId="1" xfId="0" applyFont="1" applyFill="1" applyBorder="1"/>
    <xf numFmtId="0" fontId="4" fillId="5" borderId="1" xfId="0" applyFont="1" applyFill="1" applyBorder="1"/>
    <xf numFmtId="0" fontId="5" fillId="5" borderId="2" xfId="0" applyFont="1" applyFill="1" applyBorder="1"/>
    <xf numFmtId="0" fontId="0" fillId="6" borderId="1" xfId="0" applyFill="1" applyBorder="1"/>
    <xf numFmtId="1" fontId="0" fillId="6" borderId="1" xfId="0" applyNumberFormat="1" applyFill="1" applyBorder="1" applyAlignment="1">
      <alignment horizontal="left"/>
    </xf>
    <xf numFmtId="164" fontId="0" fillId="6" borderId="1" xfId="0" applyNumberFormat="1" applyFill="1" applyBorder="1"/>
    <xf numFmtId="0" fontId="0" fillId="6" borderId="2" xfId="0" applyFill="1" applyBorder="1"/>
    <xf numFmtId="0" fontId="1" fillId="6" borderId="1" xfId="0" applyFont="1" applyFill="1" applyBorder="1"/>
    <xf numFmtId="0" fontId="0" fillId="6" borderId="1" xfId="0" applyFill="1" applyBorder="1" applyAlignment="1">
      <alignment horizontal="left"/>
    </xf>
    <xf numFmtId="164" fontId="0" fillId="6" borderId="2" xfId="0" applyNumberFormat="1" applyFill="1" applyBorder="1"/>
    <xf numFmtId="0" fontId="2" fillId="4" borderId="4" xfId="0" applyFont="1" applyFill="1" applyBorder="1" applyAlignment="1"/>
    <xf numFmtId="0" fontId="2" fillId="4" borderId="3" xfId="0" applyFont="1" applyFill="1" applyBorder="1" applyAlignment="1"/>
    <xf numFmtId="0" fontId="2" fillId="3" borderId="4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24"/>
  <sheetViews>
    <sheetView tabSelected="1" workbookViewId="0">
      <selection activeCell="M10" sqref="M10"/>
    </sheetView>
  </sheetViews>
  <sheetFormatPr defaultRowHeight="15.75"/>
  <cols>
    <col min="1" max="1" width="11" bestFit="1" customWidth="1"/>
    <col min="2" max="2" width="17.375" bestFit="1" customWidth="1"/>
    <col min="3" max="3" width="8.625" bestFit="1" customWidth="1"/>
    <col min="4" max="4" width="10.375" bestFit="1" customWidth="1"/>
    <col min="5" max="5" width="9.5" bestFit="1" customWidth="1"/>
    <col min="6" max="6" width="8" bestFit="1" customWidth="1"/>
    <col min="7" max="7" width="7.75" bestFit="1" customWidth="1"/>
    <col min="8" max="9" width="8" bestFit="1" customWidth="1"/>
    <col min="10" max="11" width="7.75" bestFit="1" customWidth="1"/>
    <col min="12" max="12" width="5.875" bestFit="1" customWidth="1"/>
    <col min="13" max="13" width="9.375" bestFit="1" customWidth="1"/>
    <col min="14" max="14" width="8.25" bestFit="1" customWidth="1"/>
    <col min="15" max="15" width="9.75" bestFit="1" customWidth="1"/>
    <col min="16" max="16" width="7.125" bestFit="1" customWidth="1"/>
  </cols>
  <sheetData>
    <row r="2" spans="1:16" ht="23.25" customHeight="1">
      <c r="A2" s="20" t="s">
        <v>61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2"/>
    </row>
    <row r="3" spans="1:16" s="1" customFormat="1">
      <c r="A3" s="3" t="s">
        <v>25</v>
      </c>
      <c r="B3" s="2">
        <v>20000</v>
      </c>
      <c r="C3" s="3" t="s">
        <v>62</v>
      </c>
      <c r="D3" s="18"/>
      <c r="E3" s="18"/>
      <c r="F3" s="19">
        <v>3</v>
      </c>
      <c r="G3" s="16"/>
      <c r="H3" s="16"/>
      <c r="I3" s="16"/>
      <c r="J3" s="16"/>
      <c r="K3" s="16"/>
      <c r="L3" s="16"/>
      <c r="M3" s="16"/>
      <c r="N3" s="16"/>
      <c r="O3" s="16"/>
      <c r="P3" s="17"/>
    </row>
    <row r="4" spans="1:16">
      <c r="A4" s="4" t="s">
        <v>6</v>
      </c>
      <c r="B4" s="4" t="s">
        <v>28</v>
      </c>
      <c r="C4" s="4" t="s">
        <v>7</v>
      </c>
      <c r="D4" s="4" t="s">
        <v>8</v>
      </c>
      <c r="E4" s="5" t="s">
        <v>9</v>
      </c>
      <c r="F4" s="5" t="s">
        <v>58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7" t="s">
        <v>26</v>
      </c>
      <c r="M4" s="7" t="s">
        <v>27</v>
      </c>
      <c r="N4" s="7" t="s">
        <v>15</v>
      </c>
      <c r="O4" s="8" t="s">
        <v>59</v>
      </c>
      <c r="P4" s="5" t="s">
        <v>60</v>
      </c>
    </row>
    <row r="5" spans="1:16">
      <c r="A5" s="9" t="s">
        <v>0</v>
      </c>
      <c r="B5" s="10" t="s">
        <v>34</v>
      </c>
      <c r="C5" s="9" t="s">
        <v>17</v>
      </c>
      <c r="D5" s="9" t="s">
        <v>20</v>
      </c>
      <c r="E5" s="9" t="s">
        <v>23</v>
      </c>
      <c r="F5" s="9">
        <v>10000</v>
      </c>
      <c r="G5" s="9">
        <v>10000</v>
      </c>
      <c r="H5" s="9">
        <v>10000</v>
      </c>
      <c r="I5" s="9">
        <v>10000</v>
      </c>
      <c r="J5" s="9">
        <v>10000</v>
      </c>
      <c r="K5" s="9">
        <v>10000</v>
      </c>
      <c r="L5" s="9">
        <f t="shared" ref="L5:L11" si="0">SUM(F5:K5)</f>
        <v>60000</v>
      </c>
      <c r="M5" s="11">
        <f t="shared" ref="M5:M11" si="1">L5/$F$3</f>
        <v>20000</v>
      </c>
      <c r="N5" s="11">
        <f t="shared" ref="N5:N11" si="2">IF(M5=0,"",IF(M5&gt;=$B$3,M5-$B$3,$B$3-M5))</f>
        <v>0</v>
      </c>
      <c r="O5" s="12">
        <v>3.5</v>
      </c>
      <c r="P5" s="9">
        <f>STDEV(F5:K5)</f>
        <v>0</v>
      </c>
    </row>
    <row r="6" spans="1:16">
      <c r="A6" s="13" t="s">
        <v>1</v>
      </c>
      <c r="B6" s="10" t="s">
        <v>35</v>
      </c>
      <c r="C6" s="9" t="s">
        <v>18</v>
      </c>
      <c r="D6" s="9" t="s">
        <v>38</v>
      </c>
      <c r="E6" s="9" t="s">
        <v>42</v>
      </c>
      <c r="F6" s="9">
        <v>10000</v>
      </c>
      <c r="G6" s="9">
        <v>11000</v>
      </c>
      <c r="H6" s="9">
        <v>9000</v>
      </c>
      <c r="I6" s="9">
        <v>10500</v>
      </c>
      <c r="J6" s="9">
        <v>9500</v>
      </c>
      <c r="K6" s="9">
        <v>10000</v>
      </c>
      <c r="L6" s="9">
        <f t="shared" si="0"/>
        <v>60000</v>
      </c>
      <c r="M6" s="11">
        <f t="shared" si="1"/>
        <v>20000</v>
      </c>
      <c r="N6" s="11">
        <f t="shared" si="2"/>
        <v>0</v>
      </c>
      <c r="O6" s="12">
        <v>2</v>
      </c>
      <c r="P6" s="9">
        <f t="shared" ref="P5:P11" si="3">STDEV(F6:K6)</f>
        <v>707.10678118654755</v>
      </c>
    </row>
    <row r="7" spans="1:16">
      <c r="A7" s="13" t="s">
        <v>2</v>
      </c>
      <c r="B7" s="14" t="s">
        <v>31</v>
      </c>
      <c r="C7" s="9" t="s">
        <v>18</v>
      </c>
      <c r="D7" s="9" t="s">
        <v>36</v>
      </c>
      <c r="E7" s="9" t="s">
        <v>40</v>
      </c>
      <c r="F7" s="9">
        <v>10000</v>
      </c>
      <c r="G7" s="9">
        <v>11500</v>
      </c>
      <c r="H7" s="9">
        <v>9500</v>
      </c>
      <c r="I7" s="9">
        <v>9600</v>
      </c>
      <c r="J7" s="9">
        <v>9900</v>
      </c>
      <c r="K7" s="9">
        <v>9800</v>
      </c>
      <c r="L7" s="9">
        <f t="shared" si="0"/>
        <v>60300</v>
      </c>
      <c r="M7" s="11">
        <f t="shared" si="1"/>
        <v>20100</v>
      </c>
      <c r="N7" s="11">
        <f t="shared" si="2"/>
        <v>100</v>
      </c>
      <c r="O7" s="12">
        <v>2.5</v>
      </c>
      <c r="P7" s="9">
        <f t="shared" si="3"/>
        <v>734.1661937191061</v>
      </c>
    </row>
    <row r="8" spans="1:16">
      <c r="A8" s="13" t="s">
        <v>3</v>
      </c>
      <c r="B8" s="10" t="s">
        <v>32</v>
      </c>
      <c r="C8" s="9" t="s">
        <v>18</v>
      </c>
      <c r="D8" s="9" t="s">
        <v>39</v>
      </c>
      <c r="E8" s="9" t="s">
        <v>43</v>
      </c>
      <c r="F8" s="9">
        <v>9000</v>
      </c>
      <c r="G8" s="9">
        <v>8500</v>
      </c>
      <c r="H8" s="9">
        <v>9500</v>
      </c>
      <c r="I8" s="9">
        <v>10500</v>
      </c>
      <c r="J8" s="9">
        <v>11000</v>
      </c>
      <c r="K8" s="9">
        <v>12000</v>
      </c>
      <c r="L8" s="9">
        <f t="shared" si="0"/>
        <v>60500</v>
      </c>
      <c r="M8" s="11">
        <f t="shared" si="1"/>
        <v>20166.666666666668</v>
      </c>
      <c r="N8" s="11">
        <f t="shared" si="2"/>
        <v>166.66666666666788</v>
      </c>
      <c r="O8" s="12">
        <v>3</v>
      </c>
      <c r="P8" s="9">
        <f t="shared" si="3"/>
        <v>1319.7221929886132</v>
      </c>
    </row>
    <row r="9" spans="1:16">
      <c r="A9" s="13" t="s">
        <v>4</v>
      </c>
      <c r="B9" s="10" t="s">
        <v>33</v>
      </c>
      <c r="C9" s="9" t="s">
        <v>18</v>
      </c>
      <c r="D9" s="9" t="s">
        <v>37</v>
      </c>
      <c r="E9" s="9" t="s">
        <v>41</v>
      </c>
      <c r="F9" s="9">
        <v>13000</v>
      </c>
      <c r="G9" s="9">
        <v>9000</v>
      </c>
      <c r="H9" s="9">
        <v>11000</v>
      </c>
      <c r="I9" s="9">
        <v>12000</v>
      </c>
      <c r="J9" s="9">
        <v>11000</v>
      </c>
      <c r="K9" s="9">
        <v>3200</v>
      </c>
      <c r="L9" s="9">
        <f t="shared" si="0"/>
        <v>59200</v>
      </c>
      <c r="M9" s="11">
        <f t="shared" si="1"/>
        <v>19733.333333333332</v>
      </c>
      <c r="N9" s="11">
        <f t="shared" si="2"/>
        <v>266.66666666666788</v>
      </c>
      <c r="O9" s="12">
        <v>2.5</v>
      </c>
      <c r="P9" s="9">
        <f t="shared" si="3"/>
        <v>3525.1477510406107</v>
      </c>
    </row>
    <row r="10" spans="1:16">
      <c r="A10" s="13" t="s">
        <v>5</v>
      </c>
      <c r="B10" s="14" t="s">
        <v>29</v>
      </c>
      <c r="C10" s="9" t="s">
        <v>18</v>
      </c>
      <c r="D10" s="9" t="s">
        <v>21</v>
      </c>
      <c r="E10" s="9" t="s">
        <v>24</v>
      </c>
      <c r="F10" s="9">
        <v>9800</v>
      </c>
      <c r="G10" s="9">
        <v>9700</v>
      </c>
      <c r="H10" s="9">
        <v>9800</v>
      </c>
      <c r="I10" s="9">
        <v>9900</v>
      </c>
      <c r="J10" s="9">
        <v>9600</v>
      </c>
      <c r="K10" s="9">
        <v>9900</v>
      </c>
      <c r="L10" s="9">
        <f t="shared" si="0"/>
        <v>58700</v>
      </c>
      <c r="M10" s="11">
        <f t="shared" si="1"/>
        <v>19566.666666666668</v>
      </c>
      <c r="N10" s="11">
        <f t="shared" si="2"/>
        <v>433.33333333333212</v>
      </c>
      <c r="O10" s="12">
        <v>3.5</v>
      </c>
      <c r="P10" s="9">
        <f t="shared" si="3"/>
        <v>116.90451944503521</v>
      </c>
    </row>
    <row r="11" spans="1:16">
      <c r="A11" s="13" t="s">
        <v>44</v>
      </c>
      <c r="B11" s="14" t="s">
        <v>30</v>
      </c>
      <c r="C11" s="9" t="s">
        <v>16</v>
      </c>
      <c r="D11" s="9" t="s">
        <v>19</v>
      </c>
      <c r="E11" s="9" t="s">
        <v>22</v>
      </c>
      <c r="F11" s="9">
        <v>9800</v>
      </c>
      <c r="G11" s="9">
        <v>9900</v>
      </c>
      <c r="H11" s="9">
        <v>9800</v>
      </c>
      <c r="I11" s="9">
        <v>10200</v>
      </c>
      <c r="J11" s="9">
        <v>9400</v>
      </c>
      <c r="K11" s="9">
        <v>9600</v>
      </c>
      <c r="L11" s="9">
        <f t="shared" si="0"/>
        <v>58700</v>
      </c>
      <c r="M11" s="11">
        <f t="shared" si="1"/>
        <v>19566.666666666668</v>
      </c>
      <c r="N11" s="11">
        <f t="shared" si="2"/>
        <v>433.33333333333212</v>
      </c>
      <c r="O11" s="12">
        <v>3.5</v>
      </c>
      <c r="P11" s="9">
        <f t="shared" si="3"/>
        <v>271.41603981097842</v>
      </c>
    </row>
    <row r="12" spans="1:16">
      <c r="A12" s="13" t="s">
        <v>45</v>
      </c>
      <c r="B12" s="10"/>
      <c r="C12" s="9"/>
      <c r="D12" s="9"/>
      <c r="E12" s="9"/>
      <c r="F12" s="9"/>
      <c r="G12" s="9"/>
      <c r="H12" s="9"/>
      <c r="I12" s="9"/>
      <c r="J12" s="9"/>
      <c r="K12" s="9"/>
      <c r="L12" s="9">
        <f t="shared" ref="L12:L24" si="4">SUM(F12:K12)</f>
        <v>0</v>
      </c>
      <c r="M12" s="11">
        <f t="shared" ref="M12:M24" si="5">L12/$F$3</f>
        <v>0</v>
      </c>
      <c r="N12" s="11" t="str">
        <f t="shared" ref="N12:N24" si="6">IF(M12=0,"",IF(M12&gt;=$B$3,M12-$B$3,$B$3-M12))</f>
        <v/>
      </c>
      <c r="O12" s="12"/>
      <c r="P12" s="9"/>
    </row>
    <row r="13" spans="1:16">
      <c r="A13" s="13" t="s">
        <v>46</v>
      </c>
      <c r="B13" s="10"/>
      <c r="C13" s="9"/>
      <c r="D13" s="9"/>
      <c r="E13" s="9"/>
      <c r="F13" s="9"/>
      <c r="G13" s="9"/>
      <c r="H13" s="9"/>
      <c r="I13" s="9"/>
      <c r="J13" s="9"/>
      <c r="K13" s="9"/>
      <c r="L13" s="9">
        <f t="shared" si="4"/>
        <v>0</v>
      </c>
      <c r="M13" s="11">
        <f t="shared" si="5"/>
        <v>0</v>
      </c>
      <c r="N13" s="11" t="str">
        <f t="shared" si="6"/>
        <v/>
      </c>
      <c r="O13" s="12"/>
      <c r="P13" s="9"/>
    </row>
    <row r="14" spans="1:16">
      <c r="A14" s="13" t="s">
        <v>47</v>
      </c>
      <c r="B14" s="10"/>
      <c r="C14" s="9"/>
      <c r="D14" s="9"/>
      <c r="E14" s="9"/>
      <c r="F14" s="9"/>
      <c r="G14" s="9"/>
      <c r="H14" s="9"/>
      <c r="I14" s="9"/>
      <c r="J14" s="9"/>
      <c r="K14" s="9"/>
      <c r="L14" s="9">
        <f t="shared" si="4"/>
        <v>0</v>
      </c>
      <c r="M14" s="11">
        <f t="shared" si="5"/>
        <v>0</v>
      </c>
      <c r="N14" s="11" t="str">
        <f t="shared" si="6"/>
        <v/>
      </c>
      <c r="O14" s="12"/>
      <c r="P14" s="9"/>
    </row>
    <row r="15" spans="1:16">
      <c r="A15" s="9" t="s">
        <v>48</v>
      </c>
      <c r="B15" s="10"/>
      <c r="C15" s="9"/>
      <c r="D15" s="9"/>
      <c r="E15" s="9"/>
      <c r="F15" s="9"/>
      <c r="G15" s="9"/>
      <c r="H15" s="9"/>
      <c r="I15" s="9"/>
      <c r="J15" s="9"/>
      <c r="K15" s="9"/>
      <c r="L15" s="9">
        <f t="shared" si="4"/>
        <v>0</v>
      </c>
      <c r="M15" s="11">
        <f t="shared" si="5"/>
        <v>0</v>
      </c>
      <c r="N15" s="11" t="str">
        <f t="shared" si="6"/>
        <v/>
      </c>
      <c r="O15" s="12"/>
      <c r="P15" s="9"/>
    </row>
    <row r="16" spans="1:16">
      <c r="A16" s="9" t="s">
        <v>49</v>
      </c>
      <c r="B16" s="10"/>
      <c r="C16" s="9"/>
      <c r="D16" s="9"/>
      <c r="E16" s="9"/>
      <c r="F16" s="9"/>
      <c r="G16" s="9"/>
      <c r="H16" s="9"/>
      <c r="I16" s="9"/>
      <c r="J16" s="9"/>
      <c r="K16" s="9"/>
      <c r="L16" s="9">
        <f t="shared" si="4"/>
        <v>0</v>
      </c>
      <c r="M16" s="11">
        <f t="shared" si="5"/>
        <v>0</v>
      </c>
      <c r="N16" s="11" t="str">
        <f t="shared" si="6"/>
        <v/>
      </c>
      <c r="O16" s="12"/>
      <c r="P16" s="9"/>
    </row>
    <row r="17" spans="1:16">
      <c r="A17" s="9" t="s">
        <v>50</v>
      </c>
      <c r="B17" s="9"/>
      <c r="C17" s="9"/>
      <c r="D17" s="10"/>
      <c r="E17" s="9"/>
      <c r="F17" s="9"/>
      <c r="G17" s="9"/>
      <c r="H17" s="9"/>
      <c r="I17" s="9"/>
      <c r="J17" s="9"/>
      <c r="K17" s="9"/>
      <c r="L17" s="9">
        <f t="shared" si="4"/>
        <v>0</v>
      </c>
      <c r="M17" s="11">
        <f t="shared" si="5"/>
        <v>0</v>
      </c>
      <c r="N17" s="11" t="str">
        <f t="shared" si="6"/>
        <v/>
      </c>
      <c r="O17" s="15"/>
      <c r="P17" s="11"/>
    </row>
    <row r="18" spans="1:16">
      <c r="A18" s="9" t="s">
        <v>51</v>
      </c>
      <c r="B18" s="9"/>
      <c r="C18" s="9"/>
      <c r="D18" s="10"/>
      <c r="E18" s="9"/>
      <c r="F18" s="9"/>
      <c r="G18" s="9"/>
      <c r="H18" s="9"/>
      <c r="I18" s="9"/>
      <c r="J18" s="9"/>
      <c r="K18" s="9"/>
      <c r="L18" s="9">
        <f t="shared" si="4"/>
        <v>0</v>
      </c>
      <c r="M18" s="11">
        <f t="shared" si="5"/>
        <v>0</v>
      </c>
      <c r="N18" s="11" t="str">
        <f t="shared" si="6"/>
        <v/>
      </c>
      <c r="O18" s="15"/>
      <c r="P18" s="11"/>
    </row>
    <row r="19" spans="1:16">
      <c r="A19" s="9" t="s">
        <v>52</v>
      </c>
      <c r="B19" s="10"/>
      <c r="C19" s="9"/>
      <c r="D19" s="9"/>
      <c r="E19" s="9"/>
      <c r="F19" s="9"/>
      <c r="G19" s="9"/>
      <c r="H19" s="9"/>
      <c r="I19" s="9"/>
      <c r="J19" s="9"/>
      <c r="K19" s="9"/>
      <c r="L19" s="9">
        <f t="shared" si="4"/>
        <v>0</v>
      </c>
      <c r="M19" s="11">
        <f t="shared" si="5"/>
        <v>0</v>
      </c>
      <c r="N19" s="11" t="str">
        <f t="shared" si="6"/>
        <v/>
      </c>
      <c r="O19" s="12"/>
      <c r="P19" s="9"/>
    </row>
    <row r="20" spans="1:16">
      <c r="A20" s="9" t="s">
        <v>53</v>
      </c>
      <c r="B20" s="10"/>
      <c r="C20" s="9"/>
      <c r="D20" s="9"/>
      <c r="E20" s="9"/>
      <c r="F20" s="9"/>
      <c r="G20" s="9"/>
      <c r="H20" s="9"/>
      <c r="I20" s="9"/>
      <c r="J20" s="9"/>
      <c r="K20" s="9"/>
      <c r="L20" s="9">
        <f t="shared" si="4"/>
        <v>0</v>
      </c>
      <c r="M20" s="11">
        <f t="shared" si="5"/>
        <v>0</v>
      </c>
      <c r="N20" s="11" t="str">
        <f t="shared" si="6"/>
        <v/>
      </c>
      <c r="O20" s="12"/>
      <c r="P20" s="9"/>
    </row>
    <row r="21" spans="1:16">
      <c r="A21" s="9" t="s">
        <v>54</v>
      </c>
      <c r="B21" s="10"/>
      <c r="C21" s="9"/>
      <c r="D21" s="9"/>
      <c r="E21" s="9"/>
      <c r="F21" s="9"/>
      <c r="G21" s="9"/>
      <c r="H21" s="9"/>
      <c r="I21" s="9"/>
      <c r="J21" s="9"/>
      <c r="K21" s="9"/>
      <c r="L21" s="9">
        <f t="shared" si="4"/>
        <v>0</v>
      </c>
      <c r="M21" s="11">
        <f t="shared" si="5"/>
        <v>0</v>
      </c>
      <c r="N21" s="11" t="str">
        <f t="shared" si="6"/>
        <v/>
      </c>
      <c r="O21" s="12"/>
      <c r="P21" s="9"/>
    </row>
    <row r="22" spans="1:16">
      <c r="A22" s="9" t="s">
        <v>55</v>
      </c>
      <c r="B22" s="10"/>
      <c r="C22" s="9"/>
      <c r="D22" s="9"/>
      <c r="E22" s="9"/>
      <c r="F22" s="9"/>
      <c r="G22" s="9"/>
      <c r="H22" s="9"/>
      <c r="I22" s="9"/>
      <c r="J22" s="9"/>
      <c r="K22" s="9"/>
      <c r="L22" s="9">
        <f t="shared" si="4"/>
        <v>0</v>
      </c>
      <c r="M22" s="11">
        <f t="shared" si="5"/>
        <v>0</v>
      </c>
      <c r="N22" s="11" t="str">
        <f t="shared" si="6"/>
        <v/>
      </c>
      <c r="O22" s="12"/>
      <c r="P22" s="9"/>
    </row>
    <row r="23" spans="1:16">
      <c r="A23" s="9" t="s">
        <v>56</v>
      </c>
      <c r="B23" s="10"/>
      <c r="C23" s="9"/>
      <c r="D23" s="9"/>
      <c r="E23" s="9"/>
      <c r="F23" s="9"/>
      <c r="G23" s="9"/>
      <c r="H23" s="9"/>
      <c r="I23" s="9"/>
      <c r="J23" s="9"/>
      <c r="K23" s="9"/>
      <c r="L23" s="9">
        <f t="shared" si="4"/>
        <v>0</v>
      </c>
      <c r="M23" s="11">
        <f t="shared" si="5"/>
        <v>0</v>
      </c>
      <c r="N23" s="11" t="str">
        <f t="shared" si="6"/>
        <v/>
      </c>
      <c r="O23" s="12"/>
      <c r="P23" s="9"/>
    </row>
    <row r="24" spans="1:16">
      <c r="A24" s="9" t="s">
        <v>57</v>
      </c>
      <c r="B24" s="10"/>
      <c r="C24" s="9"/>
      <c r="D24" s="9"/>
      <c r="E24" s="9"/>
      <c r="F24" s="9"/>
      <c r="G24" s="9"/>
      <c r="H24" s="9"/>
      <c r="I24" s="9"/>
      <c r="J24" s="9"/>
      <c r="K24" s="9"/>
      <c r="L24" s="9">
        <f t="shared" si="4"/>
        <v>0</v>
      </c>
      <c r="M24" s="11">
        <f t="shared" si="5"/>
        <v>0</v>
      </c>
      <c r="N24" s="11" t="str">
        <f t="shared" si="6"/>
        <v/>
      </c>
      <c r="O24" s="12"/>
      <c r="P24" s="9"/>
    </row>
  </sheetData>
  <sortState ref="B5:P11">
    <sortCondition ref="N5:N11"/>
    <sortCondition descending="1" ref="O5:O11"/>
    <sortCondition ref="P5:P11"/>
  </sortState>
  <mergeCells count="1">
    <mergeCell ref="A2:P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P24"/>
  <sheetViews>
    <sheetView workbookViewId="0">
      <selection sqref="A1:XFD1048576"/>
    </sheetView>
  </sheetViews>
  <sheetFormatPr defaultRowHeight="15.75"/>
  <cols>
    <col min="1" max="1" width="11" bestFit="1" customWidth="1"/>
    <col min="2" max="2" width="17.375" bestFit="1" customWidth="1"/>
    <col min="3" max="3" width="8.625" bestFit="1" customWidth="1"/>
    <col min="4" max="4" width="10.375" bestFit="1" customWidth="1"/>
    <col min="5" max="5" width="9.5" bestFit="1" customWidth="1"/>
    <col min="6" max="6" width="8" bestFit="1" customWidth="1"/>
    <col min="7" max="7" width="7.75" bestFit="1" customWidth="1"/>
    <col min="8" max="9" width="8" bestFit="1" customWidth="1"/>
    <col min="10" max="11" width="7.75" bestFit="1" customWidth="1"/>
    <col min="12" max="12" width="5.875" bestFit="1" customWidth="1"/>
    <col min="13" max="13" width="9.375" bestFit="1" customWidth="1"/>
    <col min="14" max="14" width="8.25" bestFit="1" customWidth="1"/>
    <col min="15" max="15" width="9.75" bestFit="1" customWidth="1"/>
    <col min="16" max="16" width="7.125" bestFit="1" customWidth="1"/>
  </cols>
  <sheetData>
    <row r="2" spans="1:16" ht="23.25" customHeight="1">
      <c r="A2" s="20" t="s">
        <v>61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2"/>
    </row>
    <row r="3" spans="1:16" s="1" customFormat="1">
      <c r="A3" s="3" t="s">
        <v>25</v>
      </c>
      <c r="B3" s="2">
        <v>20000</v>
      </c>
      <c r="C3" s="23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5"/>
    </row>
    <row r="4" spans="1:16">
      <c r="A4" s="4" t="s">
        <v>6</v>
      </c>
      <c r="B4" s="4" t="s">
        <v>28</v>
      </c>
      <c r="C4" s="4" t="s">
        <v>7</v>
      </c>
      <c r="D4" s="4" t="s">
        <v>8</v>
      </c>
      <c r="E4" s="5" t="s">
        <v>9</v>
      </c>
      <c r="F4" s="5" t="s">
        <v>58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7" t="s">
        <v>26</v>
      </c>
      <c r="M4" s="7" t="s">
        <v>27</v>
      </c>
      <c r="N4" s="7" t="s">
        <v>15</v>
      </c>
      <c r="O4" s="8" t="s">
        <v>59</v>
      </c>
      <c r="P4" s="5" t="s">
        <v>60</v>
      </c>
    </row>
    <row r="5" spans="1:16">
      <c r="A5" s="9" t="s">
        <v>0</v>
      </c>
      <c r="B5" s="10" t="s">
        <v>34</v>
      </c>
      <c r="C5" s="9" t="s">
        <v>17</v>
      </c>
      <c r="D5" s="9" t="s">
        <v>20</v>
      </c>
      <c r="E5" s="9" t="s">
        <v>23</v>
      </c>
      <c r="F5" s="9">
        <v>10000</v>
      </c>
      <c r="G5" s="9">
        <v>11000</v>
      </c>
      <c r="H5" s="9">
        <v>8000</v>
      </c>
      <c r="I5" s="9">
        <v>9000</v>
      </c>
      <c r="J5" s="9">
        <v>12000</v>
      </c>
      <c r="K5" s="9">
        <v>10000</v>
      </c>
      <c r="L5" s="9">
        <f t="shared" ref="L5:L24" si="0">SUM(F5:K5)</f>
        <v>60000</v>
      </c>
      <c r="M5" s="11">
        <f t="shared" ref="M5:M24" si="1">L5/3</f>
        <v>20000</v>
      </c>
      <c r="N5" s="11">
        <f t="shared" ref="N5:N24" si="2">IF(M5=0,"",IF(M5&gt;=$B$3,M5-$B$3,$B$3-M5))</f>
        <v>0</v>
      </c>
      <c r="O5" s="12">
        <v>3.5</v>
      </c>
      <c r="P5" s="9">
        <f t="shared" ref="P5:P11" si="3">STDEV(F5:K5)</f>
        <v>1414.2135623730951</v>
      </c>
    </row>
    <row r="6" spans="1:16">
      <c r="A6" s="13" t="s">
        <v>1</v>
      </c>
      <c r="B6" s="10" t="s">
        <v>35</v>
      </c>
      <c r="C6" s="9" t="s">
        <v>18</v>
      </c>
      <c r="D6" s="9" t="s">
        <v>38</v>
      </c>
      <c r="E6" s="9" t="s">
        <v>42</v>
      </c>
      <c r="F6" s="9">
        <v>10000</v>
      </c>
      <c r="G6" s="9">
        <v>11000</v>
      </c>
      <c r="H6" s="9">
        <v>9000</v>
      </c>
      <c r="I6" s="9">
        <v>10500</v>
      </c>
      <c r="J6" s="9">
        <v>9500</v>
      </c>
      <c r="K6" s="9">
        <v>10000</v>
      </c>
      <c r="L6" s="9">
        <f t="shared" si="0"/>
        <v>60000</v>
      </c>
      <c r="M6" s="11">
        <f t="shared" si="1"/>
        <v>20000</v>
      </c>
      <c r="N6" s="11">
        <f t="shared" si="2"/>
        <v>0</v>
      </c>
      <c r="O6" s="12">
        <v>2</v>
      </c>
      <c r="P6" s="9">
        <f t="shared" si="3"/>
        <v>707.10678118654755</v>
      </c>
    </row>
    <row r="7" spans="1:16">
      <c r="A7" s="13" t="s">
        <v>2</v>
      </c>
      <c r="B7" s="14" t="s">
        <v>31</v>
      </c>
      <c r="C7" s="9" t="s">
        <v>18</v>
      </c>
      <c r="D7" s="9" t="s">
        <v>36</v>
      </c>
      <c r="E7" s="9" t="s">
        <v>40</v>
      </c>
      <c r="F7" s="9">
        <v>10000</v>
      </c>
      <c r="G7" s="9">
        <v>11500</v>
      </c>
      <c r="H7" s="9">
        <v>9500</v>
      </c>
      <c r="I7" s="9">
        <v>9600</v>
      </c>
      <c r="J7" s="9">
        <v>9900</v>
      </c>
      <c r="K7" s="9">
        <v>9800</v>
      </c>
      <c r="L7" s="9">
        <f t="shared" si="0"/>
        <v>60300</v>
      </c>
      <c r="M7" s="11">
        <f t="shared" si="1"/>
        <v>20100</v>
      </c>
      <c r="N7" s="11">
        <f t="shared" si="2"/>
        <v>100</v>
      </c>
      <c r="O7" s="12">
        <v>2.5</v>
      </c>
      <c r="P7" s="9">
        <f t="shared" si="3"/>
        <v>734.1661937191061</v>
      </c>
    </row>
    <row r="8" spans="1:16">
      <c r="A8" s="13" t="s">
        <v>3</v>
      </c>
      <c r="B8" s="10" t="s">
        <v>32</v>
      </c>
      <c r="C8" s="9" t="s">
        <v>18</v>
      </c>
      <c r="D8" s="9" t="s">
        <v>39</v>
      </c>
      <c r="E8" s="9" t="s">
        <v>43</v>
      </c>
      <c r="F8" s="9">
        <v>9000</v>
      </c>
      <c r="G8" s="9">
        <v>8500</v>
      </c>
      <c r="H8" s="9">
        <v>9500</v>
      </c>
      <c r="I8" s="9">
        <v>10500</v>
      </c>
      <c r="J8" s="9">
        <v>11000</v>
      </c>
      <c r="K8" s="9">
        <v>12000</v>
      </c>
      <c r="L8" s="9">
        <f t="shared" si="0"/>
        <v>60500</v>
      </c>
      <c r="M8" s="11">
        <f t="shared" si="1"/>
        <v>20166.666666666668</v>
      </c>
      <c r="N8" s="11">
        <f t="shared" si="2"/>
        <v>166.66666666666788</v>
      </c>
      <c r="O8" s="12">
        <v>3</v>
      </c>
      <c r="P8" s="9">
        <f t="shared" si="3"/>
        <v>1319.7221929886132</v>
      </c>
    </row>
    <row r="9" spans="1:16">
      <c r="A9" s="13" t="s">
        <v>4</v>
      </c>
      <c r="B9" s="10" t="s">
        <v>33</v>
      </c>
      <c r="C9" s="9" t="s">
        <v>18</v>
      </c>
      <c r="D9" s="9" t="s">
        <v>37</v>
      </c>
      <c r="E9" s="9" t="s">
        <v>41</v>
      </c>
      <c r="F9" s="9">
        <v>13000</v>
      </c>
      <c r="G9" s="9">
        <v>9000</v>
      </c>
      <c r="H9" s="9">
        <v>11000</v>
      </c>
      <c r="I9" s="9">
        <v>12000</v>
      </c>
      <c r="J9" s="9">
        <v>11000</v>
      </c>
      <c r="K9" s="9">
        <v>3200</v>
      </c>
      <c r="L9" s="9">
        <f t="shared" si="0"/>
        <v>59200</v>
      </c>
      <c r="M9" s="11">
        <f t="shared" si="1"/>
        <v>19733.333333333332</v>
      </c>
      <c r="N9" s="11">
        <f t="shared" si="2"/>
        <v>266.66666666666788</v>
      </c>
      <c r="O9" s="12">
        <v>2.5</v>
      </c>
      <c r="P9" s="9">
        <f t="shared" si="3"/>
        <v>3525.1477510406107</v>
      </c>
    </row>
    <row r="10" spans="1:16">
      <c r="A10" s="13" t="s">
        <v>5</v>
      </c>
      <c r="B10" s="14" t="s">
        <v>29</v>
      </c>
      <c r="C10" s="9" t="s">
        <v>18</v>
      </c>
      <c r="D10" s="9" t="s">
        <v>21</v>
      </c>
      <c r="E10" s="9" t="s">
        <v>24</v>
      </c>
      <c r="F10" s="9">
        <v>9800</v>
      </c>
      <c r="G10" s="9">
        <v>9700</v>
      </c>
      <c r="H10" s="9">
        <v>9800</v>
      </c>
      <c r="I10" s="9">
        <v>9900</v>
      </c>
      <c r="J10" s="9">
        <v>9600</v>
      </c>
      <c r="K10" s="9">
        <v>9900</v>
      </c>
      <c r="L10" s="9">
        <f t="shared" si="0"/>
        <v>58700</v>
      </c>
      <c r="M10" s="11">
        <f t="shared" si="1"/>
        <v>19566.666666666668</v>
      </c>
      <c r="N10" s="11">
        <f t="shared" si="2"/>
        <v>433.33333333333212</v>
      </c>
      <c r="O10" s="12">
        <v>3.5</v>
      </c>
      <c r="P10" s="9">
        <f t="shared" si="3"/>
        <v>116.90451944503521</v>
      </c>
    </row>
    <row r="11" spans="1:16">
      <c r="A11" s="13" t="s">
        <v>44</v>
      </c>
      <c r="B11" s="14" t="s">
        <v>30</v>
      </c>
      <c r="C11" s="9" t="s">
        <v>16</v>
      </c>
      <c r="D11" s="9" t="s">
        <v>19</v>
      </c>
      <c r="E11" s="9" t="s">
        <v>22</v>
      </c>
      <c r="F11" s="9">
        <v>9800</v>
      </c>
      <c r="G11" s="9">
        <v>9900</v>
      </c>
      <c r="H11" s="9">
        <v>9800</v>
      </c>
      <c r="I11" s="9">
        <v>9700</v>
      </c>
      <c r="J11" s="9">
        <v>9400</v>
      </c>
      <c r="K11" s="9">
        <v>9600</v>
      </c>
      <c r="L11" s="9">
        <f t="shared" si="0"/>
        <v>58200</v>
      </c>
      <c r="M11" s="11">
        <f t="shared" si="1"/>
        <v>19400</v>
      </c>
      <c r="N11" s="11">
        <f t="shared" si="2"/>
        <v>600</v>
      </c>
      <c r="O11" s="12">
        <v>2.5</v>
      </c>
      <c r="P11" s="9">
        <f t="shared" si="3"/>
        <v>178.88543819998318</v>
      </c>
    </row>
    <row r="12" spans="1:16">
      <c r="A12" s="13" t="s">
        <v>45</v>
      </c>
      <c r="B12" s="10"/>
      <c r="C12" s="9"/>
      <c r="D12" s="9"/>
      <c r="E12" s="9"/>
      <c r="F12" s="9"/>
      <c r="G12" s="9"/>
      <c r="H12" s="9"/>
      <c r="I12" s="9"/>
      <c r="J12" s="9"/>
      <c r="K12" s="9"/>
      <c r="L12" s="9">
        <f t="shared" si="0"/>
        <v>0</v>
      </c>
      <c r="M12" s="11">
        <f t="shared" si="1"/>
        <v>0</v>
      </c>
      <c r="N12" s="11" t="str">
        <f t="shared" si="2"/>
        <v/>
      </c>
      <c r="O12" s="12"/>
      <c r="P12" s="9"/>
    </row>
    <row r="13" spans="1:16">
      <c r="A13" s="13" t="s">
        <v>46</v>
      </c>
      <c r="B13" s="10"/>
      <c r="C13" s="9"/>
      <c r="D13" s="9"/>
      <c r="E13" s="9"/>
      <c r="F13" s="9"/>
      <c r="G13" s="9"/>
      <c r="H13" s="9"/>
      <c r="I13" s="9"/>
      <c r="J13" s="9"/>
      <c r="K13" s="9"/>
      <c r="L13" s="9">
        <f t="shared" si="0"/>
        <v>0</v>
      </c>
      <c r="M13" s="11">
        <f t="shared" si="1"/>
        <v>0</v>
      </c>
      <c r="N13" s="11" t="str">
        <f t="shared" si="2"/>
        <v/>
      </c>
      <c r="O13" s="12"/>
      <c r="P13" s="9"/>
    </row>
    <row r="14" spans="1:16">
      <c r="A14" s="13" t="s">
        <v>47</v>
      </c>
      <c r="B14" s="10"/>
      <c r="C14" s="9"/>
      <c r="D14" s="9"/>
      <c r="E14" s="9"/>
      <c r="F14" s="9"/>
      <c r="G14" s="9"/>
      <c r="H14" s="9"/>
      <c r="I14" s="9"/>
      <c r="J14" s="9"/>
      <c r="K14" s="9"/>
      <c r="L14" s="9">
        <f t="shared" si="0"/>
        <v>0</v>
      </c>
      <c r="M14" s="11">
        <f t="shared" si="1"/>
        <v>0</v>
      </c>
      <c r="N14" s="11" t="str">
        <f t="shared" si="2"/>
        <v/>
      </c>
      <c r="O14" s="12"/>
      <c r="P14" s="9"/>
    </row>
    <row r="15" spans="1:16">
      <c r="A15" s="9" t="s">
        <v>48</v>
      </c>
      <c r="B15" s="10"/>
      <c r="C15" s="9"/>
      <c r="D15" s="9"/>
      <c r="E15" s="9"/>
      <c r="F15" s="9"/>
      <c r="G15" s="9"/>
      <c r="H15" s="9"/>
      <c r="I15" s="9"/>
      <c r="J15" s="9"/>
      <c r="K15" s="9"/>
      <c r="L15" s="9">
        <f t="shared" si="0"/>
        <v>0</v>
      </c>
      <c r="M15" s="11">
        <f t="shared" si="1"/>
        <v>0</v>
      </c>
      <c r="N15" s="11" t="str">
        <f t="shared" si="2"/>
        <v/>
      </c>
      <c r="O15" s="12"/>
      <c r="P15" s="9"/>
    </row>
    <row r="16" spans="1:16">
      <c r="A16" s="9" t="s">
        <v>49</v>
      </c>
      <c r="B16" s="10"/>
      <c r="C16" s="9"/>
      <c r="D16" s="9"/>
      <c r="E16" s="9"/>
      <c r="F16" s="9"/>
      <c r="G16" s="9"/>
      <c r="H16" s="9"/>
      <c r="I16" s="9"/>
      <c r="J16" s="9"/>
      <c r="K16" s="9"/>
      <c r="L16" s="9">
        <f t="shared" si="0"/>
        <v>0</v>
      </c>
      <c r="M16" s="11">
        <f t="shared" si="1"/>
        <v>0</v>
      </c>
      <c r="N16" s="11" t="str">
        <f t="shared" si="2"/>
        <v/>
      </c>
      <c r="O16" s="12"/>
      <c r="P16" s="9"/>
    </row>
    <row r="17" spans="1:16">
      <c r="A17" s="9" t="s">
        <v>50</v>
      </c>
      <c r="B17" s="9"/>
      <c r="C17" s="9"/>
      <c r="D17" s="10"/>
      <c r="E17" s="9"/>
      <c r="F17" s="9"/>
      <c r="G17" s="9"/>
      <c r="H17" s="9"/>
      <c r="I17" s="9"/>
      <c r="J17" s="9"/>
      <c r="K17" s="9"/>
      <c r="L17" s="9">
        <f t="shared" si="0"/>
        <v>0</v>
      </c>
      <c r="M17" s="11">
        <f t="shared" si="1"/>
        <v>0</v>
      </c>
      <c r="N17" s="11" t="str">
        <f t="shared" si="2"/>
        <v/>
      </c>
      <c r="O17" s="15"/>
      <c r="P17" s="11"/>
    </row>
    <row r="18" spans="1:16">
      <c r="A18" s="9" t="s">
        <v>51</v>
      </c>
      <c r="B18" s="9"/>
      <c r="C18" s="9"/>
      <c r="D18" s="10"/>
      <c r="E18" s="9"/>
      <c r="F18" s="9"/>
      <c r="G18" s="9"/>
      <c r="H18" s="9"/>
      <c r="I18" s="9"/>
      <c r="J18" s="9"/>
      <c r="K18" s="9"/>
      <c r="L18" s="9">
        <f t="shared" si="0"/>
        <v>0</v>
      </c>
      <c r="M18" s="11">
        <f t="shared" si="1"/>
        <v>0</v>
      </c>
      <c r="N18" s="11" t="str">
        <f t="shared" si="2"/>
        <v/>
      </c>
      <c r="O18" s="15"/>
      <c r="P18" s="11"/>
    </row>
    <row r="19" spans="1:16">
      <c r="A19" s="9" t="s">
        <v>52</v>
      </c>
      <c r="B19" s="10"/>
      <c r="C19" s="9"/>
      <c r="D19" s="9"/>
      <c r="E19" s="9"/>
      <c r="F19" s="9"/>
      <c r="G19" s="9"/>
      <c r="H19" s="9"/>
      <c r="I19" s="9"/>
      <c r="J19" s="9"/>
      <c r="K19" s="9"/>
      <c r="L19" s="9">
        <f t="shared" si="0"/>
        <v>0</v>
      </c>
      <c r="M19" s="11">
        <f t="shared" si="1"/>
        <v>0</v>
      </c>
      <c r="N19" s="11" t="str">
        <f t="shared" si="2"/>
        <v/>
      </c>
      <c r="O19" s="12"/>
      <c r="P19" s="9"/>
    </row>
    <row r="20" spans="1:16">
      <c r="A20" s="9" t="s">
        <v>53</v>
      </c>
      <c r="B20" s="10"/>
      <c r="C20" s="9"/>
      <c r="D20" s="9"/>
      <c r="E20" s="9"/>
      <c r="F20" s="9"/>
      <c r="G20" s="9"/>
      <c r="H20" s="9"/>
      <c r="I20" s="9"/>
      <c r="J20" s="9"/>
      <c r="K20" s="9"/>
      <c r="L20" s="9">
        <f t="shared" si="0"/>
        <v>0</v>
      </c>
      <c r="M20" s="11">
        <f t="shared" si="1"/>
        <v>0</v>
      </c>
      <c r="N20" s="11" t="str">
        <f t="shared" si="2"/>
        <v/>
      </c>
      <c r="O20" s="12"/>
      <c r="P20" s="9"/>
    </row>
    <row r="21" spans="1:16">
      <c r="A21" s="9" t="s">
        <v>54</v>
      </c>
      <c r="B21" s="10"/>
      <c r="C21" s="9"/>
      <c r="D21" s="9"/>
      <c r="E21" s="9"/>
      <c r="F21" s="9"/>
      <c r="G21" s="9"/>
      <c r="H21" s="9"/>
      <c r="I21" s="9"/>
      <c r="J21" s="9"/>
      <c r="K21" s="9"/>
      <c r="L21" s="9">
        <f t="shared" si="0"/>
        <v>0</v>
      </c>
      <c r="M21" s="11">
        <f t="shared" si="1"/>
        <v>0</v>
      </c>
      <c r="N21" s="11" t="str">
        <f t="shared" si="2"/>
        <v/>
      </c>
      <c r="O21" s="12"/>
      <c r="P21" s="9"/>
    </row>
    <row r="22" spans="1:16">
      <c r="A22" s="9" t="s">
        <v>55</v>
      </c>
      <c r="B22" s="10"/>
      <c r="C22" s="9"/>
      <c r="D22" s="9"/>
      <c r="E22" s="9"/>
      <c r="F22" s="9"/>
      <c r="G22" s="9"/>
      <c r="H22" s="9"/>
      <c r="I22" s="9"/>
      <c r="J22" s="9"/>
      <c r="K22" s="9"/>
      <c r="L22" s="9">
        <f t="shared" si="0"/>
        <v>0</v>
      </c>
      <c r="M22" s="11">
        <f t="shared" si="1"/>
        <v>0</v>
      </c>
      <c r="N22" s="11" t="str">
        <f t="shared" si="2"/>
        <v/>
      </c>
      <c r="O22" s="12"/>
      <c r="P22" s="9"/>
    </row>
    <row r="23" spans="1:16">
      <c r="A23" s="9" t="s">
        <v>56</v>
      </c>
      <c r="B23" s="10"/>
      <c r="C23" s="9"/>
      <c r="D23" s="9"/>
      <c r="E23" s="9"/>
      <c r="F23" s="9"/>
      <c r="G23" s="9"/>
      <c r="H23" s="9"/>
      <c r="I23" s="9"/>
      <c r="J23" s="9"/>
      <c r="K23" s="9"/>
      <c r="L23" s="9">
        <f t="shared" si="0"/>
        <v>0</v>
      </c>
      <c r="M23" s="11">
        <f t="shared" si="1"/>
        <v>0</v>
      </c>
      <c r="N23" s="11" t="str">
        <f t="shared" si="2"/>
        <v/>
      </c>
      <c r="O23" s="12"/>
      <c r="P23" s="9"/>
    </row>
    <row r="24" spans="1:16">
      <c r="A24" s="9" t="s">
        <v>57</v>
      </c>
      <c r="B24" s="10"/>
      <c r="C24" s="9"/>
      <c r="D24" s="9"/>
      <c r="E24" s="9"/>
      <c r="F24" s="9"/>
      <c r="G24" s="9"/>
      <c r="H24" s="9"/>
      <c r="I24" s="9"/>
      <c r="J24" s="9"/>
      <c r="K24" s="9"/>
      <c r="L24" s="9">
        <f t="shared" si="0"/>
        <v>0</v>
      </c>
      <c r="M24" s="11">
        <f t="shared" si="1"/>
        <v>0</v>
      </c>
      <c r="N24" s="11" t="str">
        <f t="shared" si="2"/>
        <v/>
      </c>
      <c r="O24" s="12"/>
      <c r="P24" s="9"/>
    </row>
  </sheetData>
  <sortState ref="B5:P11">
    <sortCondition ref="N5:N11"/>
    <sortCondition descending="1" ref="O5:O11"/>
    <sortCondition ref="P5:P11"/>
  </sortState>
  <mergeCells count="2">
    <mergeCell ref="A2:P2"/>
    <mergeCell ref="C3:P3"/>
  </mergeCells>
  <pageMargins left="0.511811024" right="0.511811024" top="0.78740157499999996" bottom="0.78740157499999996" header="0.31496062000000002" footer="0.31496062000000002"/>
  <pageSetup paperSize="9" scale="5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AERTON</cp:lastModifiedBy>
  <dcterms:created xsi:type="dcterms:W3CDTF">2012-12-27T16:20:03Z</dcterms:created>
  <dcterms:modified xsi:type="dcterms:W3CDTF">2015-06-01T19:17:28Z</dcterms:modified>
</cp:coreProperties>
</file>