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Liabilities" sheetId="2" r:id="rId5"/>
    <sheet state="visible" name="Cash" sheetId="3" r:id="rId6"/>
    <sheet state="visible" name="Property" sheetId="4" r:id="rId7"/>
    <sheet state="visible" name="FTX International Crypto" sheetId="5" r:id="rId8"/>
    <sheet state="visible" name="FTX US Crypto" sheetId="6" r:id="rId9"/>
    <sheet state="visible" name="Alameda Crypto" sheetId="7" r:id="rId10"/>
    <sheet state="visible" name="FTX International Related Party" sheetId="8" r:id="rId11"/>
    <sheet state="visible" name="FTX US Related Party" sheetId="9" r:id="rId12"/>
    <sheet state="visible" name="Investments" sheetId="10" r:id="rId13"/>
    <sheet state="visible" name="Securities" sheetId="11" r:id="rId14"/>
    <sheet state="visible" name="Clawbacks" sheetId="12" r:id="rId15"/>
    <sheet state="visible" name="HOOD" sheetId="13" r:id="rId16"/>
    <sheet state="visible" name="Subsidiary Sales" sheetId="14" r:id="rId17"/>
  </sheets>
  <definedNames/>
  <calcPr/>
</workbook>
</file>

<file path=xl/sharedStrings.xml><?xml version="1.0" encoding="utf-8"?>
<sst xmlns="http://schemas.openxmlformats.org/spreadsheetml/2006/main" count="1789" uniqueCount="657">
  <si>
    <t>Type</t>
  </si>
  <si>
    <t>WRS</t>
  </si>
  <si>
    <t>Alameda</t>
  </si>
  <si>
    <t>Dotcom</t>
  </si>
  <si>
    <t>Ventures</t>
  </si>
  <si>
    <t>Cash</t>
  </si>
  <si>
    <t>Stablecoins</t>
  </si>
  <si>
    <t>Crypto - Category A</t>
  </si>
  <si>
    <t>Crypto - Category B</t>
  </si>
  <si>
    <t>Liquid Securities</t>
  </si>
  <si>
    <t>Venture Investments</t>
  </si>
  <si>
    <t>Property</t>
  </si>
  <si>
    <t>Related Party Receivables</t>
  </si>
  <si>
    <t>Clawbacks</t>
  </si>
  <si>
    <t>Subsidiary Sales</t>
  </si>
  <si>
    <t>Related Party Payables</t>
  </si>
  <si>
    <t>Customer Payables - Category A</t>
  </si>
  <si>
    <t>Customer Payables - Category B</t>
  </si>
  <si>
    <t>Unrestricted Cash</t>
  </si>
  <si>
    <t>Custodial Cash</t>
  </si>
  <si>
    <t>Other Restricted Cash</t>
  </si>
  <si>
    <t>Value from Filing</t>
  </si>
  <si>
    <t xml:space="preserve">Albany Marina Residences </t>
  </si>
  <si>
    <t xml:space="preserve">The Conch Shack </t>
  </si>
  <si>
    <t>Veridian Corporate Centre</t>
  </si>
  <si>
    <t>ONE Cable Beach</t>
  </si>
  <si>
    <t xml:space="preserve">Other Nassau Properties </t>
  </si>
  <si>
    <t>Token</t>
  </si>
  <si>
    <t>Customer Payables</t>
  </si>
  <si>
    <t>Located Assets</t>
  </si>
  <si>
    <t>Customer Receivables</t>
  </si>
  <si>
    <t>Total Assets</t>
  </si>
  <si>
    <t>Surplus</t>
  </si>
  <si>
    <t>Cash / Stablecoin</t>
  </si>
  <si>
    <t>BTC</t>
  </si>
  <si>
    <t>ETH</t>
  </si>
  <si>
    <t>SOL</t>
  </si>
  <si>
    <t>XRP</t>
  </si>
  <si>
    <t>BNB</t>
  </si>
  <si>
    <t>MATIC</t>
  </si>
  <si>
    <t>TRX</t>
  </si>
  <si>
    <t>All Other - Category A</t>
  </si>
  <si>
    <t>FTT</t>
  </si>
  <si>
    <t>MAPS</t>
  </si>
  <si>
    <t>SRM</t>
  </si>
  <si>
    <t>FIDA</t>
  </si>
  <si>
    <t>MEDIA</t>
  </si>
  <si>
    <t>All Other - Category B</t>
  </si>
  <si>
    <t>DOGE</t>
  </si>
  <si>
    <t>LINK</t>
  </si>
  <si>
    <t>SHIB</t>
  </si>
  <si>
    <t>UNI</t>
  </si>
  <si>
    <t>ALGO</t>
  </si>
  <si>
    <t>PAXG</t>
  </si>
  <si>
    <t>ETHW</t>
  </si>
  <si>
    <t>WBTC</t>
  </si>
  <si>
    <t>WETH</t>
  </si>
  <si>
    <t>Stablecoin</t>
  </si>
  <si>
    <t>SOL &amp; APT</t>
  </si>
  <si>
    <t>Related Party</t>
  </si>
  <si>
    <t>Payables</t>
  </si>
  <si>
    <t>Estimated Payables</t>
  </si>
  <si>
    <t>Receivables</t>
  </si>
  <si>
    <t>Estimated Receivables</t>
  </si>
  <si>
    <t>Alameda Research LLC</t>
  </si>
  <si>
    <t>Cottonwood Grove LTD</t>
  </si>
  <si>
    <t>Maclaurin Investments LTD (fka Alameda Ventures LTD)</t>
  </si>
  <si>
    <t>FTX Europe AG</t>
  </si>
  <si>
    <t>SNG Investments</t>
  </si>
  <si>
    <t>Founder Accounts</t>
  </si>
  <si>
    <t>FTX Turkey</t>
  </si>
  <si>
    <t>Paper Bird Inc.</t>
  </si>
  <si>
    <t>All Other</t>
  </si>
  <si>
    <t>FTX Digital Markets LTD</t>
  </si>
  <si>
    <t>Blockfolio, Inc.</t>
  </si>
  <si>
    <t>Project Name</t>
  </si>
  <si>
    <t>Investment Type</t>
  </si>
  <si>
    <t>Category</t>
  </si>
  <si>
    <t>Valuation (Post)</t>
  </si>
  <si>
    <t>Investment amount</t>
  </si>
  <si>
    <t>Discount</t>
  </si>
  <si>
    <t>Estimated Value</t>
  </si>
  <si>
    <t>Silo</t>
  </si>
  <si>
    <t>1inch</t>
  </si>
  <si>
    <t>Dex Exchange</t>
  </si>
  <si>
    <t>DeFi. Dex</t>
  </si>
  <si>
    <t>3Commas Technologies</t>
  </si>
  <si>
    <t>Equity</t>
  </si>
  <si>
    <t>Platform</t>
  </si>
  <si>
    <t>5D</t>
  </si>
  <si>
    <t>6529 NFT Fund Q1 2022</t>
  </si>
  <si>
    <t>Fund</t>
  </si>
  <si>
    <t>NFT</t>
  </si>
  <si>
    <t>6529 NFT Fund Q2 2022</t>
  </si>
  <si>
    <t>6th Man Ventures Fund</t>
  </si>
  <si>
    <t>80 Acres</t>
  </si>
  <si>
    <t>Acala</t>
  </si>
  <si>
    <t>AFK Ventures LLC</t>
  </si>
  <si>
    <t>Aladin Dao</t>
  </si>
  <si>
    <t>Alder Labs</t>
  </si>
  <si>
    <t>Alethea (1st)</t>
  </si>
  <si>
    <t>Alethea (2nd)</t>
  </si>
  <si>
    <t>Aligned AJ</t>
  </si>
  <si>
    <t>Foundation</t>
  </si>
  <si>
    <t>Altimeter Growth Partners Fund VI. L.P.</t>
  </si>
  <si>
    <t>Alvea, LLC</t>
  </si>
  <si>
    <t>Amac</t>
  </si>
  <si>
    <t>Anchorage</t>
  </si>
  <si>
    <t>Ancient8</t>
  </si>
  <si>
    <t>Guild</t>
  </si>
  <si>
    <t>Anthropic</t>
  </si>
  <si>
    <t>Al</t>
  </si>
  <si>
    <t>Anysphere Inc</t>
  </si>
  <si>
    <t>Aptos (Token Warrant) ARV LLC</t>
  </si>
  <si>
    <t>Token Warrant</t>
  </si>
  <si>
    <t>Aptos (Token Warrant) Cottonwood</t>
  </si>
  <si>
    <t>Aptos (Token Warrant) FTX Trading Ltd</t>
  </si>
  <si>
    <t>Aptos / Matonee Inc (Series A)</t>
  </si>
  <si>
    <t>Layer1</t>
  </si>
  <si>
    <t>Arcana</t>
  </si>
  <si>
    <t>Archax (Second Tranche)</t>
  </si>
  <si>
    <t>Arrow</t>
  </si>
  <si>
    <t>Artemis</t>
  </si>
  <si>
    <t>Artemis (Arts Market Limited)</t>
  </si>
  <si>
    <t>Marketplace NF</t>
  </si>
  <si>
    <t>Asymmetric Technologies LP</t>
  </si>
  <si>
    <t>ATMTA Inc Star Atlas</t>
  </si>
  <si>
    <t>Atomic Vaults</t>
  </si>
  <si>
    <t>ATTN (EVOSverse)</t>
  </si>
  <si>
    <t>DAO Gaming</t>
  </si>
  <si>
    <t>Auradine Inc</t>
  </si>
  <si>
    <t>Aurigami Vaus Limited</t>
  </si>
  <si>
    <t>Borrowing/Lending, DeFi</t>
  </si>
  <si>
    <t>Aurory</t>
  </si>
  <si>
    <t>Gaming</t>
  </si>
  <si>
    <t>Automata</t>
  </si>
  <si>
    <t>Avara Labs / LENS</t>
  </si>
  <si>
    <t>Social</t>
  </si>
  <si>
    <t>AVECRIS Research Corporation Pte Ltd (Project Door)</t>
  </si>
  <si>
    <t>Aven Protocol (Token Warrant)</t>
  </si>
  <si>
    <t>Aver Protocol/HATEA LOOP LTD (SAFE)</t>
  </si>
  <si>
    <t>Betting Gaming</t>
  </si>
  <si>
    <t>Axelar Network</t>
  </si>
  <si>
    <t>Bastion / Bengine Inc Series A</t>
  </si>
  <si>
    <t>Bastion / Bengine Inc Token Warrant</t>
  </si>
  <si>
    <t>BetDex</t>
  </si>
  <si>
    <t>Equity Token Warrant</t>
  </si>
  <si>
    <t>Betting</t>
  </si>
  <si>
    <t>BiLira (Series A Class E)</t>
  </si>
  <si>
    <t>BitNob</t>
  </si>
  <si>
    <t>Wallet</t>
  </si>
  <si>
    <t>Bitnomial</t>
  </si>
  <si>
    <t>BitOasis</t>
  </si>
  <si>
    <t>Exchange</t>
  </si>
  <si>
    <t>Bitocto (exchange Indo)/PT Triniti</t>
  </si>
  <si>
    <t>Acquisition Equity</t>
  </si>
  <si>
    <t>Blockbeats News</t>
  </si>
  <si>
    <t>Publisher</t>
  </si>
  <si>
    <t>Blockchain Space/Solutions Lab Consultancy Pte Ltd</t>
  </si>
  <si>
    <t>Blocto</t>
  </si>
  <si>
    <t>Bluebook Cities (Praxis)</t>
  </si>
  <si>
    <t>Bond III Fund</t>
  </si>
  <si>
    <t>Bonzai Finance</t>
  </si>
  <si>
    <t>Bridge Technologies (BRG Token)</t>
  </si>
  <si>
    <t>Brinc Drones</t>
  </si>
  <si>
    <t>Browder Capital</t>
  </si>
  <si>
    <t>BTC Africa, S.A., (dba AZA Finance)</t>
  </si>
  <si>
    <t>Promissory Note</t>
  </si>
  <si>
    <t>Fiat</t>
  </si>
  <si>
    <t>Burnt (follow up) Wandilla Holdings Ltd</t>
  </si>
  <si>
    <t>DeFi</t>
  </si>
  <si>
    <t>Burnt Finance/Wandilla Holdings Ltd</t>
  </si>
  <si>
    <t>Canonical Crypto Fund</t>
  </si>
  <si>
    <t>Cardinal (Nexus Pro)</t>
  </si>
  <si>
    <t>Cardinal (Nexus Pro) (Token Warrant)</t>
  </si>
  <si>
    <t>Causal Inc</t>
  </si>
  <si>
    <t>CCAI Aldin</t>
  </si>
  <si>
    <t>Cega Pte Ltd</t>
  </si>
  <si>
    <t>Celestia Network</t>
  </si>
  <si>
    <t>Ceres Protocol Inc Mythos tokens</t>
  </si>
  <si>
    <t>Change Up Series A</t>
  </si>
  <si>
    <t>ChangeUp SAFE (Mirgrated to Series A)</t>
  </si>
  <si>
    <t>chillchat private/Chilling Group Ltd</t>
  </si>
  <si>
    <t>chillchat seed/Chillchat Holdings Pte Ltd</t>
  </si>
  <si>
    <t>Chingari</t>
  </si>
  <si>
    <t>Chipper Cash Critical ideas Inc (additional investment)</t>
  </si>
  <si>
    <t>Circle</t>
  </si>
  <si>
    <t>Convertible Note</t>
  </si>
  <si>
    <t>Clover</t>
  </si>
  <si>
    <t>Coderrect Inc (Token Warrant)</t>
  </si>
  <si>
    <t>Coderrect Inc/Soteria</t>
  </si>
  <si>
    <t>Cogni</t>
  </si>
  <si>
    <t>Digital Banking</t>
  </si>
  <si>
    <t>CoinMARA</t>
  </si>
  <si>
    <t>Collide Capital Fund I</t>
  </si>
  <si>
    <t>Com2Us (C2X Tokens)</t>
  </si>
  <si>
    <t>Composable</t>
  </si>
  <si>
    <t>Compound Financial</t>
  </si>
  <si>
    <t>Confirm Solutions Inc</t>
  </si>
  <si>
    <t>Connect3/Lab3 Technology Limited</t>
  </si>
  <si>
    <t>Consensys</t>
  </si>
  <si>
    <t>Critical Ideas Inc (Chipper Cash)</t>
  </si>
  <si>
    <t>Cryowar</t>
  </si>
  <si>
    <t>Curated</t>
  </si>
  <si>
    <t>DaoSquare</t>
  </si>
  <si>
    <t>Darkfi (Private)</t>
  </si>
  <si>
    <t>Darkfi (Seed)</t>
  </si>
  <si>
    <t>Dave Inc</t>
  </si>
  <si>
    <t>PIPE</t>
  </si>
  <si>
    <t>decimated (seed)</t>
  </si>
  <si>
    <t>decimated (strategic)</t>
  </si>
  <si>
    <t>Defi Alliance DAO</t>
  </si>
  <si>
    <t>Defi Alliance DAO (Token Warrant)</t>
  </si>
  <si>
    <t>Defi Alliance Delaware Feeder LP</t>
  </si>
  <si>
    <t>Defi Land</t>
  </si>
  <si>
    <t>DeFi, Gaming</t>
  </si>
  <si>
    <t>Defi Land Seed Ala</t>
  </si>
  <si>
    <t>Defi Land Seed Game Fund</t>
  </si>
  <si>
    <t>Defi Ventures (WonderFi)</t>
  </si>
  <si>
    <t>Delphia Holdings Corp</t>
  </si>
  <si>
    <t>Delta One (DELTA ONE LABS CORP.)</t>
  </si>
  <si>
    <t>Delysium / KUROSEM INC</t>
  </si>
  <si>
    <t>Digital Assets DA AG</t>
  </si>
  <si>
    <t>FTX Europe</t>
  </si>
  <si>
    <t>Distributed Ledger Technology (DLTx)</t>
  </si>
  <si>
    <t>Mining</t>
  </si>
  <si>
    <t>DLT Climate Tech (SAFE)</t>
  </si>
  <si>
    <t>Cleantech</t>
  </si>
  <si>
    <t>DoDo</t>
  </si>
  <si>
    <t>DoinGud</t>
  </si>
  <si>
    <t>DoNotPay</t>
  </si>
  <si>
    <t>Doodles</t>
  </si>
  <si>
    <t>Doppel Inc</t>
  </si>
  <si>
    <t>Dorahack</t>
  </si>
  <si>
    <t>Community Plat</t>
  </si>
  <si>
    <t>Drift</t>
  </si>
  <si>
    <t>DriveWealth</t>
  </si>
  <si>
    <t>Dropp (Private) GM GN IRL Limited</t>
  </si>
  <si>
    <t>Dropp (Strategic) / GM GN IRL Limited</t>
  </si>
  <si>
    <t>Dtrade</t>
  </si>
  <si>
    <t>Dune Analytics</t>
  </si>
  <si>
    <t>Dust Lab Inc (SAFE)</t>
  </si>
  <si>
    <t>Dust Labs (Token)</t>
  </si>
  <si>
    <t>edenbrawl /Worldspark Studios Inc</t>
  </si>
  <si>
    <t>edenbrawl/Worldspark Studios Inc (Token Warrant)</t>
  </si>
  <si>
    <t>EFAS Kepler Space Industries</t>
  </si>
  <si>
    <t>Equity Token</t>
  </si>
  <si>
    <t>Efficient Frontier Odyssey Technologies Limited</t>
  </si>
  <si>
    <t>Eizper Chain</t>
  </si>
  <si>
    <t>Elumia Private</t>
  </si>
  <si>
    <t>Elumia Seed</t>
  </si>
  <si>
    <t>Equator Therapeutics</t>
  </si>
  <si>
    <t>EquiLibre Tecnologies Inc</t>
  </si>
  <si>
    <t>Ethereal Ventures Fund LP</t>
  </si>
  <si>
    <t>Euclid /Magic Eden Secondary Shares</t>
  </si>
  <si>
    <t>Euler (Equity Warrant)</t>
  </si>
  <si>
    <t>$ -</t>
  </si>
  <si>
    <t>Euler (Token)</t>
  </si>
  <si>
    <t>Exodus</t>
  </si>
  <si>
    <t>exotic / Pler3 Ventures Limited</t>
  </si>
  <si>
    <t>Exponent Founders Capital I LP</t>
  </si>
  <si>
    <t>Exponential DeFi Inc</t>
  </si>
  <si>
    <t>Eyme Inc</t>
  </si>
  <si>
    <t>FairSide</t>
  </si>
  <si>
    <t>Fanatics</t>
  </si>
  <si>
    <t>Faraway</t>
  </si>
  <si>
    <t>Fern Labs Inc</t>
  </si>
  <si>
    <t>Few and Far</t>
  </si>
  <si>
    <t>Figma Inc</t>
  </si>
  <si>
    <t>Float Capital/Rubin Global Ltd</t>
  </si>
  <si>
    <t>Flourishing Humanity Corporation Ltd</t>
  </si>
  <si>
    <t>Fluence Labs</t>
  </si>
  <si>
    <t>Friktion SAFE</t>
  </si>
  <si>
    <t>Friktion TPA</t>
  </si>
  <si>
    <t>Frosted Inc (Whop)</t>
  </si>
  <si>
    <t>Fuel Layer-2 Development Corp.</t>
  </si>
  <si>
    <t>FYI.FYI. Inc</t>
  </si>
  <si>
    <t>Galaxy Protocol (Galxe)</t>
  </si>
  <si>
    <t>GamerGains</t>
  </si>
  <si>
    <t>Gaming Web3</t>
  </si>
  <si>
    <t>GamesPad</t>
  </si>
  <si>
    <t>Genesis Digital Assets (100M Aug 2021)</t>
  </si>
  <si>
    <t>Genesis Digital Assets (250M, Apr 2022)</t>
  </si>
  <si>
    <t>Genesis Digital Assets (250M, Feb 2022)</t>
  </si>
  <si>
    <t>Genesis Digital Assets (550M, Jan 2022)</t>
  </si>
  <si>
    <t>Geniome (FBH Corporation)</t>
  </si>
  <si>
    <t>Genopet/WITTY ELITE LIMITED</t>
  </si>
  <si>
    <t>Gaming NFT</t>
  </si>
  <si>
    <t>GetMati</t>
  </si>
  <si>
    <t>GetPIP Web3.0/PrimeRound Ltd</t>
  </si>
  <si>
    <t>Infrastructure W</t>
  </si>
  <si>
    <t>GGX Protocol Limited/GGXToken</t>
  </si>
  <si>
    <t>Global Illumination</t>
  </si>
  <si>
    <t>GOG (Guild of Guardians)</t>
  </si>
  <si>
    <t>GuildFi CRYPTOMIND LAB PTE LTD</t>
  </si>
  <si>
    <t>Gaming Guild</t>
  </si>
  <si>
    <t>Harbor Systems Inc</t>
  </si>
  <si>
    <t>Hashflow Qflow</t>
  </si>
  <si>
    <t>Hawku</t>
  </si>
  <si>
    <t>HedgeHog</t>
  </si>
  <si>
    <t>Helix Nanotechnologies (Foundation investment)</t>
  </si>
  <si>
    <t>Hidden Road Inc</t>
  </si>
  <si>
    <t>HODL Media - SAFE</t>
  </si>
  <si>
    <t>HODL Series A</t>
  </si>
  <si>
    <t>HOLE Tokens</t>
  </si>
  <si>
    <t>http://Contxts io NFT Bank</t>
  </si>
  <si>
    <t>Data Infrastruct</t>
  </si>
  <si>
    <t>http://Owner.com/</t>
  </si>
  <si>
    <t>http://Solsniper. (Sniper Labs)</t>
  </si>
  <si>
    <t>Data Analysis N</t>
  </si>
  <si>
    <t>http://tsm.gg/ (Swift Media Entertainment Inc)</t>
  </si>
  <si>
    <t>http://wum.bo/ (Token Warrant)</t>
  </si>
  <si>
    <t>http://wum.l bo/</t>
  </si>
  <si>
    <t>https://syndica io/</t>
  </si>
  <si>
    <t>HyperNative Inc</t>
  </si>
  <si>
    <t>IEX</t>
  </si>
  <si>
    <t>Acquisition</t>
  </si>
  <si>
    <t>ImmutableX Token Prorata</t>
  </si>
  <si>
    <t>Infrastructure</t>
  </si>
  <si>
    <t>Impossible Finance</t>
  </si>
  <si>
    <t>IOSG Fund II LP</t>
  </si>
  <si>
    <t>IP3 Cripco (Line Friends) Private</t>
  </si>
  <si>
    <t>IP3 Cripco (Line Friends) Seed</t>
  </si>
  <si>
    <t>Ivy Natal</t>
  </si>
  <si>
    <t>Jambo / Project Chill Limited (10 Dec 2021)</t>
  </si>
  <si>
    <t>Jambo / Project Chill Limited (21 Dec 2021)</t>
  </si>
  <si>
    <t>Jet Protocol</t>
  </si>
  <si>
    <t>Jet Tech</t>
  </si>
  <si>
    <t>JITO</t>
  </si>
  <si>
    <t>Jito Labs Inc (Round 2)</t>
  </si>
  <si>
    <t>Jito Labs Inc Round 1</t>
  </si>
  <si>
    <t>Juiced / Basis Yield Corp</t>
  </si>
  <si>
    <t>JUMBO EXCHANGE LTD (private) possible dupe</t>
  </si>
  <si>
    <t>JUMBO EXCHANGE LTD (seed)</t>
  </si>
  <si>
    <t>Juppiomenz</t>
  </si>
  <si>
    <t>JustWontDie Ltd</t>
  </si>
  <si>
    <t>K5</t>
  </si>
  <si>
    <t>Katana Labs Blade Labs Inc (Token Warrant)</t>
  </si>
  <si>
    <t>Katana Labs/Blade Labs Inc</t>
  </si>
  <si>
    <t>DeF</t>
  </si>
  <si>
    <t>Keygen Labs Inc (Martian wallet)</t>
  </si>
  <si>
    <t>Kos Therapeutics Inc</t>
  </si>
  <si>
    <t>Kraken Ventures Fund ILP</t>
  </si>
  <si>
    <t>Kresus</t>
  </si>
  <si>
    <t>KTR Group Corporation</t>
  </si>
  <si>
    <t>Kwil Inc (Token Warrant)</t>
  </si>
  <si>
    <t>Kwill Inc</t>
  </si>
  <si>
    <t>Lake Nona Fund LN Sports &amp; Health Tech Fund I LP</t>
  </si>
  <si>
    <t>LayerZero Labs Ltd</t>
  </si>
  <si>
    <t>Bridge Infrastru</t>
  </si>
  <si>
    <t>LayerZero Labs Ltd (Secondary shares)</t>
  </si>
  <si>
    <t>Lemon Cash</t>
  </si>
  <si>
    <t>Lido</t>
  </si>
  <si>
    <t>Lifelike Capital (Randy Lee's VC fund)</t>
  </si>
  <si>
    <t>Lightspeed Faction</t>
  </si>
  <si>
    <t>Limit Break</t>
  </si>
  <si>
    <t>Liquality</t>
  </si>
  <si>
    <t>Liquid 2 Venture Fund III L.P.</t>
  </si>
  <si>
    <t>Liquid Value Fund LP</t>
  </si>
  <si>
    <t>Liquity</t>
  </si>
  <si>
    <t>LiveArtX</t>
  </si>
  <si>
    <t>Marketplace NFT</t>
  </si>
  <si>
    <t>Loan Transactions and Technology LLC Edge Tradeworks</t>
  </si>
  <si>
    <t>Lonely Road</t>
  </si>
  <si>
    <t>Convertible Note Promissory Note</t>
  </si>
  <si>
    <t>Luxon/LXN</t>
  </si>
  <si>
    <t>Magic Eden</t>
  </si>
  <si>
    <t>Exchange NFT</t>
  </si>
  <si>
    <t>Manifold Markets</t>
  </si>
  <si>
    <t>Manta (Private)</t>
  </si>
  <si>
    <t>Manta (Seed)</t>
  </si>
  <si>
    <t>Mask Network/MASKBOOK</t>
  </si>
  <si>
    <t>Mavia</t>
  </si>
  <si>
    <t>MCDEX</t>
  </si>
  <si>
    <t>MEOW</t>
  </si>
  <si>
    <t>DeFi. Lending</t>
  </si>
  <si>
    <t>Mercurial</t>
  </si>
  <si>
    <t>Merge</t>
  </si>
  <si>
    <t>Infrastructure, License Payments</t>
  </si>
  <si>
    <t>Messari</t>
  </si>
  <si>
    <t>Messari Holdings (Series B)</t>
  </si>
  <si>
    <t>MetaLink</t>
  </si>
  <si>
    <t>Metaplex</t>
  </si>
  <si>
    <t>Infrastructure, NFT</t>
  </si>
  <si>
    <t>Metaplex (IEF)</t>
  </si>
  <si>
    <t>MetaTheory</t>
  </si>
  <si>
    <t>Metaversus/Combat Lab. Inc</t>
  </si>
  <si>
    <t>Mina</t>
  </si>
  <si>
    <t>Mirror World</t>
  </si>
  <si>
    <t>MobileCoin</t>
  </si>
  <si>
    <t>Modulo Capital</t>
  </si>
  <si>
    <t>Modulo Capital (Second Subscription)</t>
  </si>
  <si>
    <t>Mojo</t>
  </si>
  <si>
    <t>Mojo (Token Warrant)</t>
  </si>
  <si>
    <t>Momentum Safe Inc (SAFE)</t>
  </si>
  <si>
    <t>Momentum Safe Inc (Token Warrant)</t>
  </si>
  <si>
    <t>MONACO /BetDEX/STRAMASH PROTOCOL LTD</t>
  </si>
  <si>
    <t>Monkey Kingdom Kingdom Metaverse Limited</t>
  </si>
  <si>
    <t>MonkeyBall</t>
  </si>
  <si>
    <t>Move Labs</t>
  </si>
  <si>
    <t>Staking</t>
  </si>
  <si>
    <t>Move Labs (SAFE)</t>
  </si>
  <si>
    <t>MPL</t>
  </si>
  <si>
    <t>Fantasy</t>
  </si>
  <si>
    <t>Multicoin Venture Fund II US LP</t>
  </si>
  <si>
    <t>Multicoin Venture Fund III US LP</t>
  </si>
  <si>
    <t>MultiSafe/ Coinshift</t>
  </si>
  <si>
    <t>Infrastructure P</t>
  </si>
  <si>
    <t>Mysten Labs</t>
  </si>
  <si>
    <t>Mysten Sui Foundation Token Warrant</t>
  </si>
  <si>
    <t>Mythical Games</t>
  </si>
  <si>
    <t>Nas Education Pte Ltd</t>
  </si>
  <si>
    <t>NEAR (Alameda)</t>
  </si>
  <si>
    <t>NEAR (FTX follow up)</t>
  </si>
  <si>
    <t>Nestcoin</t>
  </si>
  <si>
    <t>Nifty Island</t>
  </si>
  <si>
    <t>Nod Labs, Inc</t>
  </si>
  <si>
    <t>NodeGuardians (JDC franch)</t>
  </si>
  <si>
    <t>Community DA</t>
  </si>
  <si>
    <t>Nural Capital</t>
  </si>
  <si>
    <t>O'daily News</t>
  </si>
  <si>
    <t>Offchain Labs (Arbitrum)</t>
  </si>
  <si>
    <t>Only1 (Private)</t>
  </si>
  <si>
    <t>Only1 (Seed)</t>
  </si>
  <si>
    <t>Optim (Seed)</t>
  </si>
  <si>
    <t>Optim Foundation (Private)</t>
  </si>
  <si>
    <t>Orderly</t>
  </si>
  <si>
    <t>Dex</t>
  </si>
  <si>
    <t>os/Matonee Inc (Series Seed)</t>
  </si>
  <si>
    <t>OTC Service Ltd OTC Service AG</t>
  </si>
  <si>
    <t>Equity Promissory Note</t>
  </si>
  <si>
    <t>OVEX</t>
  </si>
  <si>
    <t>Pacer Pace Health Pte Ltd (Token Warrant)</t>
  </si>
  <si>
    <t>Pacer/Pace Health Pte Ltd</t>
  </si>
  <si>
    <t>Pangea Cayman Fund Ltd</t>
  </si>
  <si>
    <t>Paradigm Connect Holdings LLC (SAFE-4)</t>
  </si>
  <si>
    <t>Paradigm Connect Holdings LLC (Series A-5 Preferred)</t>
  </si>
  <si>
    <t>Paradigm One (Cayman) Feeder LP</t>
  </si>
  <si>
    <t>Paradigm One (Cayman) Feeder LP (Purchase from Chaleon)</t>
  </si>
  <si>
    <t>Parallel Finance</t>
  </si>
  <si>
    <t>Parastate</t>
  </si>
  <si>
    <t>Paraswap</t>
  </si>
  <si>
    <t>Paxos</t>
  </si>
  <si>
    <t>Perion/BUZZ DEVELOPMENT INC</t>
  </si>
  <si>
    <t>Phastasia</t>
  </si>
  <si>
    <t>PINE</t>
  </si>
  <si>
    <t>Infrastructure N</t>
  </si>
  <si>
    <t>Pionic (Toss)</t>
  </si>
  <si>
    <t>Pixelynx</t>
  </si>
  <si>
    <t>PlanetQuest</t>
  </si>
  <si>
    <t>Polygon Network</t>
  </si>
  <si>
    <t>Layer2</t>
  </si>
  <si>
    <t>Pontem Network (Private)</t>
  </si>
  <si>
    <t>Pontem Network (Seed)</t>
  </si>
  <si>
    <t>Pontis ZK Oracle (42 Labs Inc)</t>
  </si>
  <si>
    <t>ZK</t>
  </si>
  <si>
    <t>Port Finance (Token Swap) Contrarian Defi LLC</t>
  </si>
  <si>
    <t>Pragma</t>
  </si>
  <si>
    <t>Pstake</t>
  </si>
  <si>
    <t>Psyoption (round1) Off the Chain Defi Ltd</t>
  </si>
  <si>
    <t>Psyoption (round2) Off the Chain Defi Ltd</t>
  </si>
  <si>
    <t>QP-Fund I. a series of Generalist Capital LP</t>
  </si>
  <si>
    <t>Questbook/CreatorOS</t>
  </si>
  <si>
    <t>Infrastructure T</t>
  </si>
  <si>
    <t>Questbook/CreatorOS (Token Warrant)</t>
  </si>
  <si>
    <t>Infrastructure, Web3</t>
  </si>
  <si>
    <t>Race Capital II, LP</t>
  </si>
  <si>
    <t>Rainmaker</t>
  </si>
  <si>
    <t>Ratio Finance</t>
  </si>
  <si>
    <t>Rebittance (SCI)</t>
  </si>
  <si>
    <t>Receipts Depositary Corporation</t>
  </si>
  <si>
    <t>Red Sea Research</t>
  </si>
  <si>
    <t>REF</t>
  </si>
  <si>
    <t>Rejuveron</t>
  </si>
  <si>
    <t>Resonant Health Inc</t>
  </si>
  <si>
    <t>Revault</t>
  </si>
  <si>
    <t>Rockbird LLC</t>
  </si>
  <si>
    <t>Rocket</t>
  </si>
  <si>
    <t>Roco Finance</t>
  </si>
  <si>
    <t>Rok Capital Offshore Fund Ltd</t>
  </si>
  <si>
    <t>ROUTER PROTOCOL/Kallaasa Infotech Pte Ltd</t>
  </si>
  <si>
    <t>Saddle Finance/InciteTechnologies Inc</t>
  </si>
  <si>
    <t>SahiCoin</t>
  </si>
  <si>
    <t>Salad Ventures Ltd</t>
  </si>
  <si>
    <t>Samudai</t>
  </si>
  <si>
    <t>Tooling</t>
  </si>
  <si>
    <t>Satori Research</t>
  </si>
  <si>
    <t>Scopely</t>
  </si>
  <si>
    <t>SEBA Bank</t>
  </si>
  <si>
    <t>Bank</t>
  </si>
  <si>
    <t>SECRET Network / Enigma MPC Inc</t>
  </si>
  <si>
    <t>Senate</t>
  </si>
  <si>
    <t>Sequoia Capital Fund L.P.</t>
  </si>
  <si>
    <t>Sequoia Capital Heritage Fund SCHF Cayman LP</t>
  </si>
  <si>
    <t>SH Fund, LP</t>
  </si>
  <si>
    <t>Sherlock Bioscience</t>
  </si>
  <si>
    <t>Sidus</t>
  </si>
  <si>
    <t>SifChain</t>
  </si>
  <si>
    <t>Sintra</t>
  </si>
  <si>
    <t>NFT. Social Net</t>
  </si>
  <si>
    <t>Sipher</t>
  </si>
  <si>
    <t>Size</t>
  </si>
  <si>
    <t>Trading</t>
  </si>
  <si>
    <t>Sky Mavis (Axie Infinity)</t>
  </si>
  <si>
    <t>SkyBridge Capital II, LLC</t>
  </si>
  <si>
    <t>SkyBridge Coin Fund LP</t>
  </si>
  <si>
    <t>Slope</t>
  </si>
  <si>
    <t>Snickerdoodle Labs</t>
  </si>
  <si>
    <t>Data, Infrastructure</t>
  </si>
  <si>
    <t>Soba Studios Good Game Inc</t>
  </si>
  <si>
    <t>Soba Studios Good Game Inc (Token Warrant)</t>
  </si>
  <si>
    <t>SOJ Trading Ltd (JoePEGS NFT Project)</t>
  </si>
  <si>
    <t>Solana Restricted Token Purchase</t>
  </si>
  <si>
    <t>SolCial/Social Research</t>
  </si>
  <si>
    <t>Solend/Concurrent C Inc</t>
  </si>
  <si>
    <t>SolFarm</t>
  </si>
  <si>
    <t>Solice</t>
  </si>
  <si>
    <t>Solidus</t>
  </si>
  <si>
    <t>Solrise</t>
  </si>
  <si>
    <t>Solscan</t>
  </si>
  <si>
    <t>SolStarter</t>
  </si>
  <si>
    <t>Sommelier (2nd round)</t>
  </si>
  <si>
    <t>Sommelier (Jan 2021)</t>
  </si>
  <si>
    <t>Sommelier (Sep 2021)</t>
  </si>
  <si>
    <t>SperaX</t>
  </si>
  <si>
    <t>OTC. Token</t>
  </si>
  <si>
    <t>Spruce Systems Inc</t>
  </si>
  <si>
    <t>Stacked</t>
  </si>
  <si>
    <t>Stargate (LayerZero)</t>
  </si>
  <si>
    <t>Starkware</t>
  </si>
  <si>
    <t>Starkware - Secondary Sale (Mar 22)</t>
  </si>
  <si>
    <t>Starkware -SeriesD/Ordinary(May 22)</t>
  </si>
  <si>
    <t>Starkware Series C Ordinary (Nov 21)</t>
  </si>
  <si>
    <t>Starkware Tokens (Starknet) TPA</t>
  </si>
  <si>
    <t>Step Finance</t>
  </si>
  <si>
    <t>StepN (Find Satoshi Lab)</t>
  </si>
  <si>
    <t>Stocktwits</t>
  </si>
  <si>
    <t>Storybook</t>
  </si>
  <si>
    <t>SubSocial</t>
  </si>
  <si>
    <t>Subspace Network</t>
  </si>
  <si>
    <t>Infrastructure, Layer1</t>
  </si>
  <si>
    <t>Sugarwork</t>
  </si>
  <si>
    <t>Sui Token Warrant (FTX Ventures)</t>
  </si>
  <si>
    <t>Sundaeswap</t>
  </si>
  <si>
    <t>SupraOracle/ENTROPY PROTOCOL LTD</t>
  </si>
  <si>
    <t>Swim</t>
  </si>
  <si>
    <t>DeFl. Dex</t>
  </si>
  <si>
    <t>SwitchBoard</t>
  </si>
  <si>
    <t>Swoop (Fantasy Cricket)/WEBUTECH PTE LTD SAFE</t>
  </si>
  <si>
    <t>Swoop / WEBUTECH PTE LTD Token Warrant</t>
  </si>
  <si>
    <t>Symmetry (2nd round)</t>
  </si>
  <si>
    <t>Symmetry (Private)</t>
  </si>
  <si>
    <t>Symmetry (Seed)</t>
  </si>
  <si>
    <t>Symmetry (Strategic)</t>
  </si>
  <si>
    <t>Synthetify</t>
  </si>
  <si>
    <t>Tactic Spoak Inc</t>
  </si>
  <si>
    <t>Taki Network Pte Ltd</t>
  </si>
  <si>
    <t>Taki Network Pte Ltd (Token Warrant)</t>
  </si>
  <si>
    <t>Taleverse (Series Seed)</t>
  </si>
  <si>
    <t>Taleverse (Token Warrant)</t>
  </si>
  <si>
    <t>TaxBit</t>
  </si>
  <si>
    <t>Tax</t>
  </si>
  <si>
    <t>Telis Bioscience</t>
  </si>
  <si>
    <t>The Giving Block</t>
  </si>
  <si>
    <t>Thirdverse</t>
  </si>
  <si>
    <t>TipLink</t>
  </si>
  <si>
    <t>Payments</t>
  </si>
  <si>
    <t>Tools For Humanity</t>
  </si>
  <si>
    <t>Tortuga</t>
  </si>
  <si>
    <t>Torus</t>
  </si>
  <si>
    <t>Toy Ventures</t>
  </si>
  <si>
    <t>TradeWind</t>
  </si>
  <si>
    <t>TripleDot</t>
  </si>
  <si>
    <t>TrueFi</t>
  </si>
  <si>
    <t>Trustless Media</t>
  </si>
  <si>
    <t>TrySpace SPACE Metaverse AG</t>
  </si>
  <si>
    <t>TTAC</t>
  </si>
  <si>
    <t>Twilight Cyberprep Corp</t>
  </si>
  <si>
    <t>Umee</t>
  </si>
  <si>
    <t>Umee (2)</t>
  </si>
  <si>
    <t>Umee (2) Token Warrant</t>
  </si>
  <si>
    <t>UVM Signum Blockchain Fund VCC</t>
  </si>
  <si>
    <t>UXD</t>
  </si>
  <si>
    <t>VALR Proprietary Limited</t>
  </si>
  <si>
    <t>VerifyVASP Pte Ltd</t>
  </si>
  <si>
    <t>Compliance</t>
  </si>
  <si>
    <t>Vibe Labs Inc</t>
  </si>
  <si>
    <t>Vibe Labs Inc. (Token Warrant)</t>
  </si>
  <si>
    <t>Virtualness Inc (SAFE)</t>
  </si>
  <si>
    <t>Virtualness Inc (Token Warrant)</t>
  </si>
  <si>
    <t>VolMex</t>
  </si>
  <si>
    <t>VolumeFi Software Inc</t>
  </si>
  <si>
    <t>Vosbor</t>
  </si>
  <si>
    <t>VOYAGER DIGITAL LTD</t>
  </si>
  <si>
    <t>Borrowing/Lending</t>
  </si>
  <si>
    <t>VOYAGER DIGITAL LTD (Loan)</t>
  </si>
  <si>
    <t>Voyager Digital PIPE</t>
  </si>
  <si>
    <t>VY DHARANA EM TECHNOLOGY FUND L.P.</t>
  </si>
  <si>
    <t>VY Space II LP (Secondary Purchase)</t>
  </si>
  <si>
    <t>VY Space LP</t>
  </si>
  <si>
    <t>Vybe</t>
  </si>
  <si>
    <t>Vybe (follow up)</t>
  </si>
  <si>
    <t>Vybe (follow up) (Token Warrant)</t>
  </si>
  <si>
    <t>Vybe (Token Warrant)</t>
  </si>
  <si>
    <t>WAEV</t>
  </si>
  <si>
    <t>Wave Mobile Money Holdings (Foundation Investment)</t>
  </si>
  <si>
    <t>Wordcel</t>
  </si>
  <si>
    <t>Web3</t>
  </si>
  <si>
    <t>Wordcel (Token Warrant)</t>
  </si>
  <si>
    <t>X-Margin</t>
  </si>
  <si>
    <t>XDefi (Private)</t>
  </si>
  <si>
    <t>XDefi (Seed)</t>
  </si>
  <si>
    <t>Xterio</t>
  </si>
  <si>
    <t>Yuga Labs (BAYC)</t>
  </si>
  <si>
    <t>Zebec</t>
  </si>
  <si>
    <t>Zenlink</t>
  </si>
  <si>
    <t>zero one</t>
  </si>
  <si>
    <t>Zeta</t>
  </si>
  <si>
    <t>ZKlend BLUE HORIZON GLOBAL CORP</t>
  </si>
  <si>
    <t>ZKX / LTIC Inc</t>
  </si>
  <si>
    <t>DeFi, ZK</t>
  </si>
  <si>
    <t>ZRO (LayerZero)</t>
  </si>
  <si>
    <t>Zubr Exchange Ltd</t>
  </si>
  <si>
    <t>Liquid Security</t>
  </si>
  <si>
    <t>Price as of Petition Date</t>
  </si>
  <si>
    <t>Value as of Petition Date</t>
  </si>
  <si>
    <t>Est. Quantity</t>
  </si>
  <si>
    <t>Current Price</t>
  </si>
  <si>
    <t>Current Value</t>
  </si>
  <si>
    <t>Grayscale BTC Trust</t>
  </si>
  <si>
    <t>Grayscale ETHC/LITE/Large Cap ETFs</t>
  </si>
  <si>
    <t>NA</t>
  </si>
  <si>
    <t>Grayscale ETH Trust</t>
  </si>
  <si>
    <t>Bitwise 10 Crypto Index</t>
  </si>
  <si>
    <t>BlackRock Equity</t>
  </si>
  <si>
    <t>Name</t>
  </si>
  <si>
    <t>Value</t>
  </si>
  <si>
    <t>Loans To Insiders</t>
  </si>
  <si>
    <t>Binance</t>
  </si>
  <si>
    <t>Modulo</t>
  </si>
  <si>
    <t>Voyager</t>
  </si>
  <si>
    <t>FTX International (November)</t>
  </si>
  <si>
    <t>FTX US (November)</t>
  </si>
  <si>
    <t>Political Donations</t>
  </si>
  <si>
    <t>Genesis Global</t>
  </si>
  <si>
    <t>No of Shares</t>
  </si>
  <si>
    <t xml:space="preserve">SBF Ownership </t>
  </si>
  <si>
    <t>Robinhood Share Price 2/16</t>
  </si>
  <si>
    <t>Price Now</t>
  </si>
  <si>
    <t>Subsidiary</t>
  </si>
  <si>
    <t>Sold</t>
  </si>
  <si>
    <t>LedgerX</t>
  </si>
  <si>
    <t>Y</t>
  </si>
  <si>
    <t>Embed</t>
  </si>
  <si>
    <t>N</t>
  </si>
  <si>
    <t>FTX JP</t>
  </si>
  <si>
    <t>FTX 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</si>
</sst>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_(#,##0.0_);_(\(#,##0.0\);_(&quot;-&quot;??_);_(@_)"/>
    <numFmt numFmtId="168" formatCode="&quot;$&quot;#,##0.0_);\(&quot;$&quot;#,##0.0\)"/>
  </numFmts>
  <fonts count="12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rgb="FFFFFFFF"/>
      <name val="Arial"/>
    </font>
    <font>
      <color theme="1"/>
      <name val="Arial"/>
    </font>
    <font>
      <color rgb="FF000000"/>
      <name val="Arial"/>
    </font>
    <font>
      <u/>
      <color rgb="FF0000FF"/>
    </font>
    <font>
      <b/>
      <color theme="1"/>
      <name val="Arial"/>
    </font>
    <font>
      <b/>
      <sz val="12.0"/>
      <color theme="1"/>
      <name val="Calibri"/>
    </font>
    <font>
      <color rgb="FF0000FF"/>
      <name val="Arial"/>
    </font>
    <font>
      <color rgb="FF0079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4" numFmtId="9" xfId="0" applyAlignment="1" applyFont="1" applyNumberFormat="1">
      <alignment vertical="bottom"/>
    </xf>
    <xf borderId="0" fillId="2" fontId="4" numFmtId="9" xfId="0" applyAlignment="1" applyFont="1" applyNumberFormat="1">
      <alignment horizontal="center" vertical="bottom"/>
    </xf>
    <xf borderId="0" fillId="0" fontId="5" numFmtId="9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1" fillId="0" fontId="5" numFmtId="9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0" numFmtId="9" xfId="0" applyAlignment="1" applyFont="1" applyNumberFormat="1">
      <alignment horizontal="right" vertical="bottom"/>
    </xf>
    <xf borderId="0" fillId="0" fontId="11" numFmtId="168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owner.com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>SUM(Cash!B2:B4)</f>
        <v>599.02</v>
      </c>
      <c r="C2" s="3">
        <f>SUM(Cash!C2:C4)</f>
        <v>877.29</v>
      </c>
      <c r="D2" s="3">
        <f>SUM(Cash!D2:D4)</f>
        <v>407.99</v>
      </c>
      <c r="E2" s="3">
        <f>SUM(Cash!E2:E4)</f>
        <v>154.56</v>
      </c>
    </row>
    <row r="3">
      <c r="A3" s="2" t="s">
        <v>6</v>
      </c>
      <c r="B3" s="3">
        <v>88.0</v>
      </c>
      <c r="C3" s="3">
        <v>185.0</v>
      </c>
      <c r="D3" s="3">
        <v>270.0</v>
      </c>
      <c r="E3" s="3">
        <v>0.0</v>
      </c>
    </row>
    <row r="4">
      <c r="A4" s="2" t="s">
        <v>7</v>
      </c>
      <c r="B4" s="3">
        <v>152.0</v>
      </c>
      <c r="C4" s="3">
        <v>328.0</v>
      </c>
      <c r="D4" s="3">
        <f>SUM('FTX International Crypto'!C2:C10)</f>
        <v>696</v>
      </c>
      <c r="E4" s="3">
        <v>0.0</v>
      </c>
    </row>
    <row r="5">
      <c r="A5" s="2" t="s">
        <v>8</v>
      </c>
      <c r="B5" s="3">
        <v>0.0</v>
      </c>
      <c r="C5" s="3">
        <v>0.0</v>
      </c>
      <c r="D5" s="3">
        <f>SUM('FTX International Crypto'!C11:C16)</f>
        <v>1460</v>
      </c>
      <c r="E5" s="3">
        <v>0.0</v>
      </c>
    </row>
    <row r="6">
      <c r="A6" s="2" t="s">
        <v>9</v>
      </c>
      <c r="B6" s="3">
        <v>0.0</v>
      </c>
      <c r="C6" s="3">
        <v>786.0</v>
      </c>
      <c r="D6" s="3">
        <v>0.0</v>
      </c>
      <c r="E6" s="3">
        <v>0.0</v>
      </c>
    </row>
    <row r="7">
      <c r="A7" s="2" t="s">
        <v>10</v>
      </c>
      <c r="B7" s="3">
        <v>0.0</v>
      </c>
      <c r="C7" s="3">
        <v>715.0</v>
      </c>
      <c r="D7" s="3">
        <f>SUMIF(Investments!H:H,"Dotcom",Investments!G:G)/1000000</f>
        <v>271.75</v>
      </c>
      <c r="E7" s="3">
        <v>317.0</v>
      </c>
    </row>
    <row r="8">
      <c r="A8" s="2" t="s">
        <v>11</v>
      </c>
      <c r="B8" s="3">
        <v>0.0</v>
      </c>
      <c r="C8" s="3">
        <v>0.0</v>
      </c>
      <c r="D8" s="3">
        <v>253.0</v>
      </c>
      <c r="E8" s="3">
        <v>0.0</v>
      </c>
    </row>
    <row r="9">
      <c r="A9" s="2" t="s">
        <v>12</v>
      </c>
      <c r="B9" s="3">
        <f>SUM('FTX US Related Party'!E2:E8)</f>
        <v>155</v>
      </c>
      <c r="C9" s="3">
        <v>0.0</v>
      </c>
      <c r="D9" s="3">
        <f>SUM('FTX International Related Party'!E2:E10)</f>
        <v>13231</v>
      </c>
      <c r="E9" s="3">
        <v>0.0</v>
      </c>
    </row>
    <row r="10">
      <c r="A10" s="2" t="s">
        <v>13</v>
      </c>
      <c r="B10" s="3">
        <v>0.0</v>
      </c>
      <c r="C10" s="3">
        <v>1218.0</v>
      </c>
      <c r="D10" s="3">
        <v>0.0</v>
      </c>
      <c r="E10" s="3">
        <v>0.0</v>
      </c>
    </row>
    <row r="11">
      <c r="A11" s="2" t="s">
        <v>14</v>
      </c>
      <c r="B11" s="3">
        <f>SUM('Subsidiary Sales'!B2:B5)</f>
        <v>50</v>
      </c>
      <c r="C11" s="3">
        <v>0.0</v>
      </c>
      <c r="D11" s="3">
        <v>0.0</v>
      </c>
      <c r="E11" s="3">
        <v>0.0</v>
      </c>
    </row>
    <row r="14">
      <c r="H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25.38"/>
    <col customWidth="1" min="4" max="4" width="14.88"/>
    <col customWidth="1" min="5" max="5" width="15.13"/>
    <col customWidth="1" min="6" max="6" width="13.25"/>
    <col customWidth="1" min="7" max="7" width="18.75"/>
    <col customWidth="1" min="8" max="8" width="7.63"/>
  </cols>
  <sheetData>
    <row r="1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>
      <c r="A2" s="2" t="s">
        <v>83</v>
      </c>
      <c r="B2" s="2" t="s">
        <v>27</v>
      </c>
      <c r="C2" s="2" t="s">
        <v>84</v>
      </c>
      <c r="D2" s="15">
        <v>1.0E7</v>
      </c>
      <c r="E2" s="3">
        <v>1.0E7</v>
      </c>
      <c r="F2" s="16">
        <v>1.0</v>
      </c>
      <c r="G2" s="2">
        <f t="shared" ref="G2:G473" si="1">E2*(1-F2)</f>
        <v>0</v>
      </c>
      <c r="H2" s="2" t="s">
        <v>2</v>
      </c>
    </row>
    <row r="3">
      <c r="A3" s="2" t="s">
        <v>83</v>
      </c>
      <c r="B3" s="2" t="s">
        <v>27</v>
      </c>
      <c r="C3" s="2" t="s">
        <v>85</v>
      </c>
      <c r="E3" s="3">
        <v>200000.0</v>
      </c>
      <c r="F3" s="16">
        <v>1.0</v>
      </c>
      <c r="G3" s="2">
        <f t="shared" si="1"/>
        <v>0</v>
      </c>
      <c r="H3" s="2" t="s">
        <v>2</v>
      </c>
    </row>
    <row r="4">
      <c r="A4" s="2" t="s">
        <v>86</v>
      </c>
      <c r="B4" s="2" t="s">
        <v>87</v>
      </c>
      <c r="C4" s="2" t="s">
        <v>88</v>
      </c>
      <c r="D4" s="15">
        <v>2.0E8</v>
      </c>
      <c r="E4" s="3">
        <v>5000000.0</v>
      </c>
      <c r="F4" s="16">
        <v>1.0</v>
      </c>
      <c r="G4" s="2">
        <f t="shared" si="1"/>
        <v>0</v>
      </c>
      <c r="H4" s="2" t="s">
        <v>2</v>
      </c>
    </row>
    <row r="5">
      <c r="A5" s="2" t="s">
        <v>89</v>
      </c>
      <c r="B5" s="2" t="s">
        <v>27</v>
      </c>
      <c r="E5" s="3">
        <v>600000.0</v>
      </c>
      <c r="F5" s="16">
        <v>1.0</v>
      </c>
      <c r="G5" s="2">
        <f t="shared" si="1"/>
        <v>0</v>
      </c>
      <c r="H5" s="2" t="s">
        <v>2</v>
      </c>
    </row>
    <row r="6">
      <c r="A6" s="2" t="s">
        <v>90</v>
      </c>
      <c r="B6" s="2" t="s">
        <v>91</v>
      </c>
      <c r="C6" s="2" t="s">
        <v>92</v>
      </c>
      <c r="E6" s="3">
        <v>2500000.0</v>
      </c>
      <c r="F6" s="16">
        <v>1.0</v>
      </c>
      <c r="G6" s="2">
        <f t="shared" si="1"/>
        <v>0</v>
      </c>
      <c r="H6" s="2" t="s">
        <v>2</v>
      </c>
    </row>
    <row r="7">
      <c r="A7" s="2" t="s">
        <v>93</v>
      </c>
      <c r="B7" s="2" t="s">
        <v>91</v>
      </c>
      <c r="C7" s="2" t="s">
        <v>92</v>
      </c>
      <c r="E7" s="3">
        <v>2500000.0</v>
      </c>
      <c r="F7" s="16">
        <v>1.0</v>
      </c>
      <c r="G7" s="2">
        <f t="shared" si="1"/>
        <v>0</v>
      </c>
      <c r="H7" s="2" t="s">
        <v>2</v>
      </c>
    </row>
    <row r="8">
      <c r="A8" s="2" t="s">
        <v>94</v>
      </c>
      <c r="B8" s="2" t="s">
        <v>91</v>
      </c>
      <c r="E8" s="3">
        <v>500000.0</v>
      </c>
      <c r="F8" s="16">
        <v>0.75</v>
      </c>
      <c r="G8" s="2">
        <f t="shared" si="1"/>
        <v>125000</v>
      </c>
      <c r="H8" s="2" t="s">
        <v>4</v>
      </c>
    </row>
    <row r="9">
      <c r="A9" s="2" t="s">
        <v>95</v>
      </c>
      <c r="B9" s="2" t="s">
        <v>87</v>
      </c>
      <c r="E9" s="3">
        <v>2.5E7</v>
      </c>
      <c r="F9" s="16">
        <v>0.75</v>
      </c>
      <c r="G9" s="2">
        <f t="shared" si="1"/>
        <v>6250000</v>
      </c>
      <c r="H9" s="2" t="s">
        <v>4</v>
      </c>
    </row>
    <row r="10">
      <c r="A10" s="2" t="s">
        <v>96</v>
      </c>
      <c r="B10" s="2" t="s">
        <v>27</v>
      </c>
      <c r="E10" s="3">
        <v>3000.0</v>
      </c>
      <c r="F10" s="16">
        <v>1.0</v>
      </c>
      <c r="G10" s="2">
        <f t="shared" si="1"/>
        <v>0</v>
      </c>
      <c r="H10" s="2" t="s">
        <v>2</v>
      </c>
    </row>
    <row r="11">
      <c r="A11" s="2" t="s">
        <v>97</v>
      </c>
      <c r="B11" s="2" t="s">
        <v>87</v>
      </c>
      <c r="E11" s="3">
        <v>3000000.0</v>
      </c>
      <c r="F11" s="16">
        <v>0.75</v>
      </c>
      <c r="G11" s="2">
        <f t="shared" si="1"/>
        <v>750000</v>
      </c>
      <c r="H11" s="2" t="s">
        <v>4</v>
      </c>
    </row>
    <row r="12">
      <c r="A12" s="2" t="s">
        <v>98</v>
      </c>
      <c r="B12" s="2" t="s">
        <v>27</v>
      </c>
      <c r="E12" s="3">
        <v>99000.0</v>
      </c>
      <c r="F12" s="16">
        <v>1.0</v>
      </c>
      <c r="G12" s="2">
        <f t="shared" si="1"/>
        <v>0</v>
      </c>
      <c r="H12" s="2" t="s">
        <v>2</v>
      </c>
    </row>
    <row r="13">
      <c r="A13" s="2" t="s">
        <v>99</v>
      </c>
      <c r="B13" s="2" t="s">
        <v>87</v>
      </c>
      <c r="D13" s="15">
        <v>2500000.0</v>
      </c>
      <c r="E13" s="3">
        <v>1000000.0</v>
      </c>
      <c r="F13" s="16">
        <v>1.0</v>
      </c>
      <c r="G13" s="2">
        <f t="shared" si="1"/>
        <v>0</v>
      </c>
      <c r="H13" s="2" t="s">
        <v>4</v>
      </c>
    </row>
    <row r="14">
      <c r="A14" s="2" t="s">
        <v>100</v>
      </c>
      <c r="B14" s="2" t="s">
        <v>27</v>
      </c>
      <c r="E14" s="3">
        <v>100000.0</v>
      </c>
      <c r="F14" s="16">
        <v>1.0</v>
      </c>
      <c r="G14" s="2">
        <f t="shared" si="1"/>
        <v>0</v>
      </c>
      <c r="H14" s="2" t="s">
        <v>2</v>
      </c>
    </row>
    <row r="15">
      <c r="A15" s="2" t="s">
        <v>101</v>
      </c>
      <c r="B15" s="2" t="s">
        <v>27</v>
      </c>
      <c r="E15" s="3">
        <v>600000.0</v>
      </c>
      <c r="F15" s="16">
        <v>1.0</v>
      </c>
      <c r="G15" s="2">
        <f t="shared" si="1"/>
        <v>0</v>
      </c>
      <c r="H15" s="2" t="s">
        <v>2</v>
      </c>
    </row>
    <row r="16">
      <c r="A16" s="2" t="s">
        <v>102</v>
      </c>
      <c r="B16" s="2" t="s">
        <v>87</v>
      </c>
      <c r="C16" s="2" t="s">
        <v>103</v>
      </c>
      <c r="E16" s="3">
        <v>146000.0</v>
      </c>
      <c r="F16" s="16">
        <v>1.0</v>
      </c>
      <c r="G16" s="2">
        <f t="shared" si="1"/>
        <v>0</v>
      </c>
      <c r="H16" s="2" t="s">
        <v>2</v>
      </c>
    </row>
    <row r="17">
      <c r="A17" s="2" t="s">
        <v>104</v>
      </c>
      <c r="B17" s="2" t="s">
        <v>91</v>
      </c>
      <c r="C17" s="2" t="s">
        <v>91</v>
      </c>
      <c r="E17" s="3">
        <v>1500000.0</v>
      </c>
      <c r="F17" s="16">
        <v>0.0</v>
      </c>
      <c r="G17" s="2">
        <f t="shared" si="1"/>
        <v>1500000</v>
      </c>
      <c r="H17" s="2" t="s">
        <v>2</v>
      </c>
    </row>
    <row r="18">
      <c r="A18" s="2" t="s">
        <v>105</v>
      </c>
      <c r="B18" s="2" t="s">
        <v>87</v>
      </c>
      <c r="C18" s="2" t="s">
        <v>103</v>
      </c>
      <c r="E18" s="3">
        <v>6000000.0</v>
      </c>
      <c r="F18" s="16">
        <v>1.0</v>
      </c>
      <c r="G18" s="2">
        <f t="shared" si="1"/>
        <v>0</v>
      </c>
      <c r="H18" s="2" t="s">
        <v>2</v>
      </c>
    </row>
    <row r="19">
      <c r="A19" s="2" t="s">
        <v>106</v>
      </c>
      <c r="B19" s="2" t="s">
        <v>87</v>
      </c>
      <c r="D19" s="15">
        <v>6.5E7</v>
      </c>
      <c r="E19" s="3">
        <v>1000000.0</v>
      </c>
      <c r="F19" s="16">
        <v>1.0</v>
      </c>
      <c r="G19" s="2">
        <f t="shared" si="1"/>
        <v>0</v>
      </c>
      <c r="H19" s="2" t="s">
        <v>2</v>
      </c>
    </row>
    <row r="20">
      <c r="A20" s="2" t="s">
        <v>107</v>
      </c>
      <c r="B20" s="2" t="s">
        <v>87</v>
      </c>
      <c r="D20" s="15">
        <v>2.7E9</v>
      </c>
      <c r="E20" s="3">
        <v>2.0E7</v>
      </c>
      <c r="F20" s="16">
        <v>0.5</v>
      </c>
      <c r="G20" s="2">
        <f t="shared" si="1"/>
        <v>10000000</v>
      </c>
      <c r="H20" s="2" t="s">
        <v>2</v>
      </c>
    </row>
    <row r="21">
      <c r="A21" s="2" t="s">
        <v>108</v>
      </c>
      <c r="B21" s="2" t="s">
        <v>27</v>
      </c>
      <c r="C21" s="2" t="s">
        <v>109</v>
      </c>
      <c r="E21" s="3">
        <v>100000.0</v>
      </c>
      <c r="F21" s="16">
        <v>1.0</v>
      </c>
      <c r="G21" s="2">
        <f t="shared" si="1"/>
        <v>0</v>
      </c>
      <c r="H21" s="2" t="s">
        <v>2</v>
      </c>
    </row>
    <row r="22">
      <c r="A22" s="2" t="s">
        <v>110</v>
      </c>
      <c r="B22" s="2" t="s">
        <v>87</v>
      </c>
      <c r="C22" s="2" t="s">
        <v>111</v>
      </c>
      <c r="E22" s="3">
        <v>4.999999E8</v>
      </c>
      <c r="F22" s="16">
        <v>0.0</v>
      </c>
      <c r="G22" s="2">
        <f t="shared" si="1"/>
        <v>499999900</v>
      </c>
      <c r="H22" s="2" t="s">
        <v>2</v>
      </c>
    </row>
    <row r="23">
      <c r="A23" s="2" t="s">
        <v>112</v>
      </c>
      <c r="B23" s="2" t="s">
        <v>87</v>
      </c>
      <c r="C23" s="2" t="s">
        <v>103</v>
      </c>
      <c r="E23" s="3">
        <v>200000.0</v>
      </c>
      <c r="F23" s="16">
        <v>1.0</v>
      </c>
      <c r="G23" s="2">
        <f t="shared" si="1"/>
        <v>0</v>
      </c>
      <c r="H23" s="2" t="s">
        <v>2</v>
      </c>
    </row>
    <row r="24">
      <c r="A24" s="2" t="s">
        <v>113</v>
      </c>
      <c r="B24" s="2" t="s">
        <v>114</v>
      </c>
      <c r="E24" s="3">
        <v>500.0</v>
      </c>
      <c r="F24" s="16">
        <v>1.0</v>
      </c>
      <c r="G24" s="2">
        <f t="shared" si="1"/>
        <v>0</v>
      </c>
      <c r="H24" s="2" t="s">
        <v>2</v>
      </c>
    </row>
    <row r="25">
      <c r="A25" s="2" t="s">
        <v>115</v>
      </c>
      <c r="B25" s="2" t="s">
        <v>114</v>
      </c>
      <c r="E25" s="3">
        <v>100.0</v>
      </c>
      <c r="F25" s="16">
        <v>1.0</v>
      </c>
      <c r="G25" s="2">
        <f t="shared" si="1"/>
        <v>0</v>
      </c>
      <c r="H25" s="2" t="s">
        <v>2</v>
      </c>
    </row>
    <row r="26">
      <c r="A26" s="2" t="s">
        <v>116</v>
      </c>
      <c r="B26" s="2" t="s">
        <v>114</v>
      </c>
      <c r="E26" s="3">
        <v>100.0</v>
      </c>
      <c r="F26" s="16">
        <v>1.0</v>
      </c>
      <c r="G26" s="2">
        <f t="shared" si="1"/>
        <v>0</v>
      </c>
      <c r="H26" s="2" t="s">
        <v>3</v>
      </c>
    </row>
    <row r="27">
      <c r="A27" s="2" t="s">
        <v>117</v>
      </c>
      <c r="B27" s="2" t="s">
        <v>87</v>
      </c>
      <c r="C27" s="2" t="s">
        <v>118</v>
      </c>
      <c r="E27" s="3">
        <v>7.4999941E7</v>
      </c>
      <c r="F27" s="16">
        <v>1.0</v>
      </c>
      <c r="G27" s="2">
        <f t="shared" si="1"/>
        <v>0</v>
      </c>
      <c r="H27" s="2" t="s">
        <v>2</v>
      </c>
    </row>
    <row r="28">
      <c r="A28" s="2" t="s">
        <v>119</v>
      </c>
      <c r="B28" s="2" t="s">
        <v>87</v>
      </c>
      <c r="E28" s="3">
        <v>1000000.0</v>
      </c>
      <c r="F28" s="16">
        <v>1.0</v>
      </c>
      <c r="G28" s="2">
        <f t="shared" si="1"/>
        <v>0</v>
      </c>
      <c r="H28" s="2" t="s">
        <v>2</v>
      </c>
    </row>
    <row r="29">
      <c r="A29" s="2" t="s">
        <v>120</v>
      </c>
      <c r="B29" s="2" t="s">
        <v>87</v>
      </c>
      <c r="E29" s="3">
        <v>104205.0</v>
      </c>
      <c r="F29" s="16">
        <v>1.0</v>
      </c>
      <c r="G29" s="2">
        <f t="shared" si="1"/>
        <v>0</v>
      </c>
      <c r="H29" s="2" t="s">
        <v>2</v>
      </c>
    </row>
    <row r="30">
      <c r="A30" s="2" t="s">
        <v>121</v>
      </c>
      <c r="B30" s="2" t="s">
        <v>27</v>
      </c>
      <c r="D30" s="15">
        <v>1.5E7</v>
      </c>
      <c r="E30" s="3">
        <v>200000.0</v>
      </c>
      <c r="F30" s="16">
        <v>1.0</v>
      </c>
      <c r="G30" s="2">
        <f t="shared" si="1"/>
        <v>0</v>
      </c>
      <c r="H30" s="2" t="s">
        <v>2</v>
      </c>
    </row>
    <row r="31">
      <c r="A31" s="2" t="s">
        <v>122</v>
      </c>
      <c r="B31" s="2" t="s">
        <v>87</v>
      </c>
      <c r="D31" s="15">
        <v>3.1E7</v>
      </c>
      <c r="E31" s="3">
        <v>900000.0</v>
      </c>
      <c r="F31" s="16">
        <v>1.0</v>
      </c>
      <c r="G31" s="2">
        <f t="shared" si="1"/>
        <v>0</v>
      </c>
      <c r="H31" s="2" t="s">
        <v>4</v>
      </c>
    </row>
    <row r="32">
      <c r="A32" s="2" t="s">
        <v>123</v>
      </c>
      <c r="B32" s="2" t="s">
        <v>27</v>
      </c>
      <c r="C32" s="2" t="s">
        <v>124</v>
      </c>
      <c r="D32" s="15">
        <v>1.5E7</v>
      </c>
      <c r="E32" s="3">
        <v>700000.0</v>
      </c>
      <c r="F32" s="16">
        <v>1.0</v>
      </c>
      <c r="G32" s="2">
        <f t="shared" si="1"/>
        <v>0</v>
      </c>
      <c r="H32" s="2" t="s">
        <v>2</v>
      </c>
    </row>
    <row r="33">
      <c r="A33" s="2" t="s">
        <v>125</v>
      </c>
      <c r="B33" s="2" t="s">
        <v>91</v>
      </c>
      <c r="E33" s="3">
        <v>500000.0</v>
      </c>
      <c r="F33" s="16">
        <v>1.0</v>
      </c>
      <c r="G33" s="2">
        <f t="shared" si="1"/>
        <v>0</v>
      </c>
      <c r="H33" s="2" t="s">
        <v>2</v>
      </c>
    </row>
    <row r="34">
      <c r="A34" s="2" t="s">
        <v>126</v>
      </c>
      <c r="B34" s="2" t="s">
        <v>87</v>
      </c>
      <c r="D34" s="15">
        <v>3.3333333E7</v>
      </c>
      <c r="E34" s="3">
        <v>750000.0</v>
      </c>
      <c r="F34" s="16">
        <v>1.0</v>
      </c>
      <c r="G34" s="2">
        <f t="shared" si="1"/>
        <v>0</v>
      </c>
      <c r="H34" s="2" t="s">
        <v>2</v>
      </c>
    </row>
    <row r="35">
      <c r="A35" s="2" t="s">
        <v>127</v>
      </c>
      <c r="B35" s="2" t="s">
        <v>87</v>
      </c>
      <c r="E35" s="3">
        <v>1000000.0</v>
      </c>
      <c r="F35" s="16">
        <v>1.0</v>
      </c>
      <c r="G35" s="2">
        <f t="shared" si="1"/>
        <v>0</v>
      </c>
      <c r="H35" s="2" t="s">
        <v>2</v>
      </c>
    </row>
    <row r="36">
      <c r="A36" s="2" t="s">
        <v>128</v>
      </c>
      <c r="B36" s="2" t="s">
        <v>27</v>
      </c>
      <c r="C36" s="2" t="s">
        <v>129</v>
      </c>
      <c r="D36" s="15">
        <v>4.0E7</v>
      </c>
      <c r="E36" s="3">
        <v>600000.0</v>
      </c>
      <c r="F36" s="16">
        <v>1.0</v>
      </c>
      <c r="G36" s="2">
        <f t="shared" si="1"/>
        <v>0</v>
      </c>
      <c r="H36" s="2" t="s">
        <v>2</v>
      </c>
    </row>
    <row r="37">
      <c r="A37" s="2" t="s">
        <v>130</v>
      </c>
      <c r="B37" s="2" t="s">
        <v>87</v>
      </c>
      <c r="D37" s="15">
        <v>8.33333333E8</v>
      </c>
      <c r="E37" s="3">
        <v>249991.0</v>
      </c>
      <c r="F37" s="16">
        <v>1.0</v>
      </c>
      <c r="G37" s="2">
        <f t="shared" si="1"/>
        <v>0</v>
      </c>
      <c r="H37" s="2" t="s">
        <v>2</v>
      </c>
    </row>
    <row r="38">
      <c r="A38" s="2" t="s">
        <v>131</v>
      </c>
      <c r="B38" s="2" t="s">
        <v>27</v>
      </c>
      <c r="C38" s="2" t="s">
        <v>132</v>
      </c>
      <c r="E38" s="3">
        <v>500000.0</v>
      </c>
      <c r="F38" s="16">
        <v>1.0</v>
      </c>
      <c r="G38" s="2">
        <f t="shared" si="1"/>
        <v>0</v>
      </c>
      <c r="H38" s="2" t="s">
        <v>2</v>
      </c>
    </row>
    <row r="39">
      <c r="A39" s="2" t="s">
        <v>133</v>
      </c>
      <c r="B39" s="2" t="s">
        <v>27</v>
      </c>
      <c r="C39" s="2" t="s">
        <v>134</v>
      </c>
      <c r="E39" s="3">
        <v>600000.0</v>
      </c>
      <c r="F39" s="16">
        <v>1.0</v>
      </c>
      <c r="G39" s="2">
        <f t="shared" si="1"/>
        <v>0</v>
      </c>
      <c r="H39" s="2" t="s">
        <v>2</v>
      </c>
    </row>
    <row r="40">
      <c r="A40" s="2" t="s">
        <v>135</v>
      </c>
      <c r="B40" s="2" t="s">
        <v>27</v>
      </c>
      <c r="E40" s="3">
        <v>150000.0</v>
      </c>
      <c r="F40" s="16">
        <v>1.0</v>
      </c>
      <c r="G40" s="2">
        <f t="shared" si="1"/>
        <v>0</v>
      </c>
      <c r="H40" s="2" t="s">
        <v>2</v>
      </c>
    </row>
    <row r="41">
      <c r="A41" s="2" t="s">
        <v>136</v>
      </c>
      <c r="B41" s="2" t="s">
        <v>27</v>
      </c>
      <c r="C41" s="2" t="s">
        <v>137</v>
      </c>
      <c r="D41" s="15">
        <v>1.0E8</v>
      </c>
      <c r="E41" s="3">
        <v>1000000.0</v>
      </c>
      <c r="F41" s="16">
        <v>1.0</v>
      </c>
      <c r="G41" s="2">
        <f t="shared" si="1"/>
        <v>0</v>
      </c>
      <c r="H41" s="2" t="s">
        <v>2</v>
      </c>
    </row>
    <row r="42">
      <c r="A42" s="2" t="s">
        <v>138</v>
      </c>
      <c r="B42" s="2" t="s">
        <v>87</v>
      </c>
      <c r="C42" s="2" t="s">
        <v>103</v>
      </c>
      <c r="D42" s="15">
        <v>2.0E7</v>
      </c>
      <c r="E42" s="3">
        <v>3600000.0</v>
      </c>
      <c r="F42" s="16">
        <v>1.0</v>
      </c>
      <c r="G42" s="2">
        <f t="shared" si="1"/>
        <v>0</v>
      </c>
      <c r="H42" s="2" t="s">
        <v>2</v>
      </c>
    </row>
    <row r="43">
      <c r="A43" s="2" t="s">
        <v>139</v>
      </c>
      <c r="B43" s="2" t="s">
        <v>114</v>
      </c>
      <c r="E43" s="3">
        <v>1000.0</v>
      </c>
      <c r="F43" s="16">
        <v>1.0</v>
      </c>
      <c r="G43" s="2">
        <f t="shared" si="1"/>
        <v>0</v>
      </c>
      <c r="H43" s="2" t="s">
        <v>2</v>
      </c>
    </row>
    <row r="44">
      <c r="A44" s="2" t="s">
        <v>140</v>
      </c>
      <c r="B44" s="2" t="s">
        <v>87</v>
      </c>
      <c r="C44" s="2" t="s">
        <v>141</v>
      </c>
      <c r="D44" s="15">
        <v>7.0E7</v>
      </c>
      <c r="E44" s="3">
        <v>1500000.0</v>
      </c>
      <c r="F44" s="16">
        <v>1.0</v>
      </c>
      <c r="G44" s="2">
        <f t="shared" si="1"/>
        <v>0</v>
      </c>
      <c r="H44" s="2" t="s">
        <v>2</v>
      </c>
    </row>
    <row r="45">
      <c r="A45" s="2" t="s">
        <v>142</v>
      </c>
      <c r="B45" s="2" t="s">
        <v>27</v>
      </c>
      <c r="E45" s="3">
        <v>250000.0</v>
      </c>
      <c r="F45" s="16">
        <v>1.0</v>
      </c>
      <c r="G45" s="2">
        <f t="shared" si="1"/>
        <v>0</v>
      </c>
      <c r="H45" s="2" t="s">
        <v>2</v>
      </c>
    </row>
    <row r="46">
      <c r="A46" s="2" t="s">
        <v>143</v>
      </c>
      <c r="B46" s="2" t="s">
        <v>87</v>
      </c>
      <c r="D46" s="15">
        <v>4.0E7</v>
      </c>
      <c r="E46" s="3">
        <v>500000.0</v>
      </c>
      <c r="F46" s="16">
        <v>1.0</v>
      </c>
      <c r="G46" s="2">
        <f t="shared" si="1"/>
        <v>0</v>
      </c>
      <c r="H46" s="2" t="s">
        <v>2</v>
      </c>
    </row>
    <row r="47">
      <c r="A47" s="2" t="s">
        <v>144</v>
      </c>
      <c r="B47" s="2" t="s">
        <v>114</v>
      </c>
      <c r="E47" s="3">
        <v>500.0</v>
      </c>
      <c r="F47" s="16">
        <v>1.0</v>
      </c>
      <c r="G47" s="2">
        <f t="shared" si="1"/>
        <v>0</v>
      </c>
      <c r="H47" s="2" t="s">
        <v>2</v>
      </c>
    </row>
    <row r="48">
      <c r="A48" s="2" t="s">
        <v>145</v>
      </c>
      <c r="B48" s="2" t="s">
        <v>146</v>
      </c>
      <c r="C48" s="2" t="s">
        <v>147</v>
      </c>
      <c r="D48" s="15">
        <v>1.1E8</v>
      </c>
      <c r="E48" s="3">
        <v>6750000.0</v>
      </c>
      <c r="F48" s="16">
        <v>1.0</v>
      </c>
      <c r="G48" s="2">
        <f t="shared" si="1"/>
        <v>0</v>
      </c>
      <c r="H48" s="2" t="s">
        <v>2</v>
      </c>
    </row>
    <row r="49">
      <c r="A49" s="2" t="s">
        <v>148</v>
      </c>
      <c r="B49" s="2" t="s">
        <v>87</v>
      </c>
      <c r="E49" s="3">
        <v>1000000.0</v>
      </c>
      <c r="F49" s="16">
        <v>1.0</v>
      </c>
      <c r="G49" s="2">
        <f t="shared" si="1"/>
        <v>0</v>
      </c>
      <c r="H49" s="2" t="s">
        <v>2</v>
      </c>
    </row>
    <row r="50">
      <c r="A50" s="2" t="s">
        <v>149</v>
      </c>
      <c r="B50" s="2" t="s">
        <v>87</v>
      </c>
      <c r="C50" s="2" t="s">
        <v>150</v>
      </c>
      <c r="D50" s="15">
        <v>2.0E7</v>
      </c>
      <c r="E50" s="3">
        <v>500000.0</v>
      </c>
      <c r="F50" s="16">
        <v>1.0</v>
      </c>
      <c r="G50" s="2">
        <f t="shared" si="1"/>
        <v>0</v>
      </c>
      <c r="H50" s="2" t="s">
        <v>2</v>
      </c>
    </row>
    <row r="51">
      <c r="A51" s="2" t="s">
        <v>151</v>
      </c>
      <c r="B51" s="2" t="s">
        <v>87</v>
      </c>
      <c r="E51" s="3">
        <v>2000000.0</v>
      </c>
      <c r="F51" s="16">
        <v>1.0</v>
      </c>
      <c r="G51" s="2">
        <f t="shared" si="1"/>
        <v>0</v>
      </c>
      <c r="H51" s="2" t="s">
        <v>1</v>
      </c>
    </row>
    <row r="52">
      <c r="A52" s="2" t="s">
        <v>152</v>
      </c>
      <c r="B52" s="2" t="s">
        <v>87</v>
      </c>
      <c r="C52" s="2" t="s">
        <v>153</v>
      </c>
      <c r="E52" s="3">
        <v>2000000.0</v>
      </c>
      <c r="F52" s="16">
        <v>1.0</v>
      </c>
      <c r="G52" s="2">
        <f t="shared" si="1"/>
        <v>0</v>
      </c>
      <c r="H52" s="2" t="s">
        <v>2</v>
      </c>
    </row>
    <row r="53">
      <c r="A53" s="2" t="s">
        <v>154</v>
      </c>
      <c r="B53" s="2" t="s">
        <v>155</v>
      </c>
      <c r="C53" s="2" t="s">
        <v>153</v>
      </c>
      <c r="D53" s="15">
        <v>3.5E7</v>
      </c>
      <c r="E53" s="3">
        <v>7000000.0</v>
      </c>
      <c r="F53" s="16">
        <v>1.0</v>
      </c>
      <c r="G53" s="2">
        <f t="shared" si="1"/>
        <v>0</v>
      </c>
      <c r="H53" s="2" t="s">
        <v>3</v>
      </c>
    </row>
    <row r="54">
      <c r="A54" s="2" t="s">
        <v>156</v>
      </c>
      <c r="B54" s="2" t="s">
        <v>87</v>
      </c>
      <c r="C54" s="2" t="s">
        <v>157</v>
      </c>
      <c r="D54" s="15">
        <v>1.2E7</v>
      </c>
      <c r="E54" s="3">
        <v>3560362.0</v>
      </c>
      <c r="F54" s="16">
        <v>1.0</v>
      </c>
      <c r="G54" s="2">
        <f t="shared" si="1"/>
        <v>0</v>
      </c>
      <c r="H54" s="2" t="s">
        <v>2</v>
      </c>
    </row>
    <row r="55">
      <c r="A55" s="2" t="s">
        <v>158</v>
      </c>
      <c r="B55" s="2" t="s">
        <v>27</v>
      </c>
      <c r="E55" s="3">
        <v>500000.0</v>
      </c>
      <c r="F55" s="16">
        <v>1.0</v>
      </c>
      <c r="G55" s="2">
        <f t="shared" si="1"/>
        <v>0</v>
      </c>
      <c r="H55" s="2" t="s">
        <v>2</v>
      </c>
    </row>
    <row r="56">
      <c r="A56" s="2" t="s">
        <v>159</v>
      </c>
      <c r="B56" s="2" t="s">
        <v>27</v>
      </c>
      <c r="C56" s="2" t="s">
        <v>150</v>
      </c>
      <c r="E56" s="3">
        <v>1000000.0</v>
      </c>
      <c r="F56" s="16">
        <v>1.0</v>
      </c>
      <c r="G56" s="2">
        <f t="shared" si="1"/>
        <v>0</v>
      </c>
      <c r="H56" s="2" t="s">
        <v>2</v>
      </c>
    </row>
    <row r="57">
      <c r="A57" s="2" t="s">
        <v>160</v>
      </c>
      <c r="B57" s="2" t="s">
        <v>87</v>
      </c>
      <c r="E57" s="3">
        <v>499999.0</v>
      </c>
      <c r="F57" s="16">
        <v>1.0</v>
      </c>
      <c r="G57" s="2">
        <f t="shared" si="1"/>
        <v>0</v>
      </c>
      <c r="H57" s="2" t="s">
        <v>2</v>
      </c>
    </row>
    <row r="58">
      <c r="A58" s="2" t="s">
        <v>161</v>
      </c>
      <c r="B58" s="2" t="s">
        <v>91</v>
      </c>
      <c r="E58" s="3">
        <v>200000.0</v>
      </c>
      <c r="F58" s="16">
        <v>0.75</v>
      </c>
      <c r="G58" s="2">
        <f t="shared" si="1"/>
        <v>50000</v>
      </c>
      <c r="H58" s="2" t="s">
        <v>2</v>
      </c>
    </row>
    <row r="59">
      <c r="A59" s="2" t="s">
        <v>162</v>
      </c>
      <c r="B59" s="2" t="s">
        <v>27</v>
      </c>
      <c r="C59" s="2" t="s">
        <v>124</v>
      </c>
      <c r="D59" s="15">
        <v>1.5E7</v>
      </c>
      <c r="E59" s="3">
        <v>750000.0</v>
      </c>
      <c r="F59" s="16">
        <v>1.0</v>
      </c>
      <c r="G59" s="2">
        <f t="shared" si="1"/>
        <v>0</v>
      </c>
      <c r="H59" s="2" t="s">
        <v>2</v>
      </c>
    </row>
    <row r="60">
      <c r="A60" s="2" t="s">
        <v>163</v>
      </c>
      <c r="B60" s="2" t="s">
        <v>27</v>
      </c>
      <c r="E60" s="3">
        <v>500000.0</v>
      </c>
      <c r="F60" s="16">
        <v>1.0</v>
      </c>
      <c r="G60" s="2">
        <f t="shared" si="1"/>
        <v>0</v>
      </c>
      <c r="H60" s="2" t="s">
        <v>4</v>
      </c>
    </row>
    <row r="61">
      <c r="A61" s="2" t="s">
        <v>164</v>
      </c>
      <c r="B61" s="2" t="s">
        <v>87</v>
      </c>
      <c r="D61" s="15">
        <v>3.2E8</v>
      </c>
      <c r="E61" s="3">
        <v>3.9999992E7</v>
      </c>
      <c r="F61" s="16">
        <v>0.0</v>
      </c>
      <c r="G61" s="2">
        <f t="shared" si="1"/>
        <v>39999992</v>
      </c>
      <c r="H61" s="2" t="s">
        <v>2</v>
      </c>
    </row>
    <row r="62">
      <c r="A62" s="2" t="s">
        <v>165</v>
      </c>
      <c r="B62" s="2" t="s">
        <v>87</v>
      </c>
      <c r="C62" s="2" t="s">
        <v>91</v>
      </c>
      <c r="E62" s="3">
        <v>1500000.0</v>
      </c>
      <c r="F62" s="16">
        <v>0.75</v>
      </c>
      <c r="G62" s="2">
        <f t="shared" si="1"/>
        <v>375000</v>
      </c>
      <c r="H62" s="2" t="s">
        <v>2</v>
      </c>
    </row>
    <row r="63">
      <c r="A63" s="2" t="s">
        <v>166</v>
      </c>
      <c r="B63" s="2" t="s">
        <v>167</v>
      </c>
      <c r="C63" s="2" t="s">
        <v>168</v>
      </c>
      <c r="E63" s="3">
        <v>2.5E7</v>
      </c>
      <c r="F63" s="16">
        <v>0.9</v>
      </c>
      <c r="G63" s="2">
        <f t="shared" si="1"/>
        <v>2500000</v>
      </c>
      <c r="H63" s="2" t="s">
        <v>2</v>
      </c>
    </row>
    <row r="64">
      <c r="A64" s="2" t="s">
        <v>169</v>
      </c>
      <c r="B64" s="2" t="s">
        <v>27</v>
      </c>
      <c r="C64" s="2" t="s">
        <v>170</v>
      </c>
      <c r="E64" s="3">
        <v>500000.0</v>
      </c>
      <c r="F64" s="16">
        <v>1.0</v>
      </c>
      <c r="G64" s="2">
        <f t="shared" si="1"/>
        <v>0</v>
      </c>
      <c r="H64" s="2" t="s">
        <v>2</v>
      </c>
    </row>
    <row r="65">
      <c r="A65" s="2" t="s">
        <v>171</v>
      </c>
      <c r="B65" s="2" t="s">
        <v>27</v>
      </c>
      <c r="C65" s="2" t="s">
        <v>170</v>
      </c>
      <c r="E65" s="3">
        <v>400000.0</v>
      </c>
      <c r="F65" s="16">
        <v>1.0</v>
      </c>
      <c r="G65" s="2">
        <f t="shared" si="1"/>
        <v>0</v>
      </c>
      <c r="H65" s="2" t="s">
        <v>2</v>
      </c>
    </row>
    <row r="66">
      <c r="A66" s="2" t="s">
        <v>172</v>
      </c>
      <c r="B66" s="2" t="s">
        <v>91</v>
      </c>
      <c r="E66" s="3">
        <v>500000.0</v>
      </c>
      <c r="F66" s="16">
        <v>0.75</v>
      </c>
      <c r="G66" s="2">
        <f t="shared" si="1"/>
        <v>125000</v>
      </c>
      <c r="H66" s="2" t="s">
        <v>2</v>
      </c>
    </row>
    <row r="67">
      <c r="A67" s="2" t="s">
        <v>173</v>
      </c>
      <c r="B67" s="2" t="s">
        <v>87</v>
      </c>
      <c r="D67" s="15">
        <v>3.0E7</v>
      </c>
      <c r="E67" s="3">
        <v>200000.0</v>
      </c>
      <c r="F67" s="16">
        <v>1.0</v>
      </c>
      <c r="G67" s="2">
        <f t="shared" si="1"/>
        <v>0</v>
      </c>
      <c r="H67" s="2" t="s">
        <v>2</v>
      </c>
    </row>
    <row r="68">
      <c r="A68" s="2" t="s">
        <v>174</v>
      </c>
      <c r="B68" s="2" t="s">
        <v>114</v>
      </c>
      <c r="E68" s="3">
        <v>500.0</v>
      </c>
      <c r="F68" s="16">
        <v>1.0</v>
      </c>
      <c r="G68" s="2">
        <f t="shared" si="1"/>
        <v>0</v>
      </c>
      <c r="H68" s="2" t="s">
        <v>2</v>
      </c>
    </row>
    <row r="69">
      <c r="A69" s="2" t="s">
        <v>175</v>
      </c>
      <c r="B69" s="2" t="s">
        <v>87</v>
      </c>
      <c r="E69" s="3">
        <v>974992.0</v>
      </c>
      <c r="F69" s="16">
        <v>1.0</v>
      </c>
      <c r="G69" s="2">
        <f t="shared" si="1"/>
        <v>0</v>
      </c>
      <c r="H69" s="2" t="s">
        <v>2</v>
      </c>
    </row>
    <row r="70">
      <c r="A70" s="2" t="s">
        <v>176</v>
      </c>
      <c r="B70" s="2" t="s">
        <v>27</v>
      </c>
      <c r="C70" s="2" t="s">
        <v>85</v>
      </c>
      <c r="E70" s="3">
        <v>300000.0</v>
      </c>
      <c r="F70" s="16">
        <v>1.0</v>
      </c>
      <c r="G70" s="2">
        <f t="shared" si="1"/>
        <v>0</v>
      </c>
      <c r="H70" s="2" t="s">
        <v>2</v>
      </c>
    </row>
    <row r="71">
      <c r="A71" s="2" t="s">
        <v>177</v>
      </c>
      <c r="B71" s="2" t="s">
        <v>87</v>
      </c>
      <c r="D71" s="15">
        <v>6.0E7</v>
      </c>
      <c r="E71" s="3">
        <v>100000.0</v>
      </c>
      <c r="F71" s="16">
        <v>1.0</v>
      </c>
      <c r="G71" s="2">
        <f t="shared" si="1"/>
        <v>0</v>
      </c>
      <c r="H71" s="2" t="s">
        <v>2</v>
      </c>
    </row>
    <row r="72">
      <c r="A72" s="2" t="s">
        <v>178</v>
      </c>
      <c r="B72" s="2" t="s">
        <v>27</v>
      </c>
      <c r="C72" s="2" t="s">
        <v>118</v>
      </c>
      <c r="D72" s="15">
        <v>1.0E9</v>
      </c>
      <c r="E72" s="3">
        <v>1750000.0</v>
      </c>
      <c r="F72" s="16">
        <v>0.9</v>
      </c>
      <c r="G72" s="2">
        <f t="shared" si="1"/>
        <v>175000</v>
      </c>
      <c r="H72" s="2" t="s">
        <v>4</v>
      </c>
    </row>
    <row r="73">
      <c r="A73" s="2" t="s">
        <v>179</v>
      </c>
      <c r="B73" s="2" t="s">
        <v>27</v>
      </c>
      <c r="E73" s="3">
        <v>46.0</v>
      </c>
      <c r="F73" s="16">
        <v>1.0</v>
      </c>
      <c r="G73" s="2">
        <f t="shared" si="1"/>
        <v>0</v>
      </c>
      <c r="H73" s="2" t="s">
        <v>2</v>
      </c>
    </row>
    <row r="74">
      <c r="A74" s="2" t="s">
        <v>180</v>
      </c>
      <c r="B74" s="2" t="s">
        <v>87</v>
      </c>
      <c r="E74" s="3">
        <v>2999999.0</v>
      </c>
      <c r="F74" s="16">
        <v>1.0</v>
      </c>
      <c r="G74" s="2">
        <f t="shared" si="1"/>
        <v>0</v>
      </c>
      <c r="H74" s="2" t="s">
        <v>2</v>
      </c>
    </row>
    <row r="75">
      <c r="A75" s="2" t="s">
        <v>181</v>
      </c>
      <c r="B75" s="2" t="s">
        <v>87</v>
      </c>
      <c r="D75" s="15">
        <v>3.0E8</v>
      </c>
      <c r="E75" s="3">
        <v>750000.0</v>
      </c>
      <c r="F75" s="16">
        <v>1.0</v>
      </c>
      <c r="G75" s="2">
        <f t="shared" si="1"/>
        <v>0</v>
      </c>
      <c r="H75" s="2" t="s">
        <v>2</v>
      </c>
    </row>
    <row r="76">
      <c r="A76" s="2" t="s">
        <v>182</v>
      </c>
      <c r="B76" s="2" t="s">
        <v>27</v>
      </c>
      <c r="C76" s="2" t="s">
        <v>137</v>
      </c>
      <c r="E76" s="3">
        <v>500000.0</v>
      </c>
      <c r="F76" s="16">
        <v>1.0</v>
      </c>
      <c r="G76" s="2">
        <f t="shared" si="1"/>
        <v>0</v>
      </c>
      <c r="H76" s="2" t="s">
        <v>2</v>
      </c>
    </row>
    <row r="77">
      <c r="A77" s="2" t="s">
        <v>183</v>
      </c>
      <c r="B77" s="2" t="s">
        <v>87</v>
      </c>
      <c r="D77" s="15">
        <v>1.0E7</v>
      </c>
      <c r="E77" s="3">
        <v>100000.0</v>
      </c>
      <c r="F77" s="16">
        <v>1.0</v>
      </c>
      <c r="G77" s="2">
        <f t="shared" si="1"/>
        <v>0</v>
      </c>
      <c r="H77" s="2" t="s">
        <v>2</v>
      </c>
    </row>
    <row r="78">
      <c r="A78" s="2" t="s">
        <v>184</v>
      </c>
      <c r="B78" s="2" t="s">
        <v>27</v>
      </c>
      <c r="E78" s="3">
        <v>500000.0</v>
      </c>
      <c r="F78" s="16">
        <v>1.0</v>
      </c>
      <c r="G78" s="2">
        <f t="shared" si="1"/>
        <v>0</v>
      </c>
      <c r="H78" s="2" t="s">
        <v>2</v>
      </c>
    </row>
    <row r="79">
      <c r="A79" s="2" t="s">
        <v>185</v>
      </c>
      <c r="B79" s="2" t="s">
        <v>87</v>
      </c>
      <c r="D79" s="15">
        <v>1.25E9</v>
      </c>
      <c r="E79" s="3">
        <v>3.5E7</v>
      </c>
      <c r="F79" s="16">
        <v>0.9</v>
      </c>
      <c r="G79" s="2">
        <f t="shared" si="1"/>
        <v>3500000</v>
      </c>
      <c r="H79" s="2" t="s">
        <v>2</v>
      </c>
    </row>
    <row r="80">
      <c r="A80" s="2" t="s">
        <v>186</v>
      </c>
      <c r="B80" s="2" t="s">
        <v>187</v>
      </c>
      <c r="C80" s="2" t="s">
        <v>57</v>
      </c>
      <c r="D80" s="15">
        <v>3.5E9</v>
      </c>
      <c r="E80" s="3">
        <v>1.0E7</v>
      </c>
      <c r="F80" s="16">
        <v>0.5</v>
      </c>
      <c r="G80" s="2">
        <f t="shared" si="1"/>
        <v>5000000</v>
      </c>
      <c r="H80" s="2" t="s">
        <v>2</v>
      </c>
    </row>
    <row r="81">
      <c r="A81" s="2" t="s">
        <v>188</v>
      </c>
      <c r="B81" s="2" t="s">
        <v>27</v>
      </c>
      <c r="E81" s="3">
        <v>50000.0</v>
      </c>
      <c r="F81" s="16">
        <v>1.0</v>
      </c>
      <c r="G81" s="2">
        <f t="shared" si="1"/>
        <v>0</v>
      </c>
      <c r="H81" s="2" t="s">
        <v>2</v>
      </c>
    </row>
    <row r="82">
      <c r="A82" s="2" t="s">
        <v>189</v>
      </c>
      <c r="B82" s="2" t="s">
        <v>114</v>
      </c>
      <c r="E82" s="3">
        <v>889.0</v>
      </c>
      <c r="F82" s="16">
        <v>1.0</v>
      </c>
      <c r="G82" s="2">
        <f t="shared" si="1"/>
        <v>0</v>
      </c>
      <c r="H82" s="2" t="s">
        <v>2</v>
      </c>
    </row>
    <row r="83">
      <c r="A83" s="2" t="s">
        <v>190</v>
      </c>
      <c r="B83" s="2" t="s">
        <v>87</v>
      </c>
      <c r="E83" s="3">
        <v>4000889.0</v>
      </c>
      <c r="F83" s="16">
        <v>1.0</v>
      </c>
      <c r="G83" s="2">
        <f t="shared" si="1"/>
        <v>0</v>
      </c>
      <c r="H83" s="2" t="s">
        <v>2</v>
      </c>
    </row>
    <row r="84">
      <c r="A84" s="2" t="s">
        <v>191</v>
      </c>
      <c r="B84" s="2" t="s">
        <v>87</v>
      </c>
      <c r="C84" s="2" t="s">
        <v>192</v>
      </c>
      <c r="D84" s="15">
        <v>5.0E7</v>
      </c>
      <c r="E84" s="3">
        <v>2000000.0</v>
      </c>
      <c r="F84" s="16">
        <v>1.0</v>
      </c>
      <c r="G84" s="2">
        <f t="shared" si="1"/>
        <v>0</v>
      </c>
      <c r="H84" s="2" t="s">
        <v>4</v>
      </c>
    </row>
    <row r="85">
      <c r="A85" s="2" t="s">
        <v>193</v>
      </c>
      <c r="B85" s="2" t="s">
        <v>87</v>
      </c>
      <c r="C85" s="2" t="s">
        <v>153</v>
      </c>
      <c r="D85" s="15">
        <v>2.5E7</v>
      </c>
      <c r="E85" s="3">
        <v>500000.0</v>
      </c>
      <c r="F85" s="16">
        <v>1.0</v>
      </c>
      <c r="G85" s="2">
        <f t="shared" si="1"/>
        <v>0</v>
      </c>
      <c r="H85" s="2" t="s">
        <v>2</v>
      </c>
    </row>
    <row r="86">
      <c r="A86" s="2" t="s">
        <v>194</v>
      </c>
      <c r="B86" s="2" t="s">
        <v>91</v>
      </c>
      <c r="E86" s="3">
        <v>100000.0</v>
      </c>
      <c r="F86" s="16">
        <v>0.75</v>
      </c>
      <c r="G86" s="2">
        <f t="shared" si="1"/>
        <v>25000</v>
      </c>
      <c r="H86" s="2" t="s">
        <v>4</v>
      </c>
    </row>
    <row r="87">
      <c r="A87" s="2" t="s">
        <v>195</v>
      </c>
      <c r="B87" s="2" t="s">
        <v>114</v>
      </c>
      <c r="C87" s="2" t="s">
        <v>134</v>
      </c>
      <c r="D87" s="15">
        <v>5.0E8</v>
      </c>
      <c r="E87" s="3">
        <v>5000000.0</v>
      </c>
      <c r="F87" s="16">
        <v>1.0</v>
      </c>
      <c r="G87" s="2">
        <f t="shared" si="1"/>
        <v>0</v>
      </c>
      <c r="H87" s="2" t="s">
        <v>4</v>
      </c>
    </row>
    <row r="88">
      <c r="A88" s="2" t="s">
        <v>196</v>
      </c>
      <c r="B88" s="2" t="s">
        <v>27</v>
      </c>
      <c r="E88" s="3">
        <v>100000.0</v>
      </c>
      <c r="F88" s="16">
        <v>1.0</v>
      </c>
      <c r="G88" s="2">
        <f t="shared" si="1"/>
        <v>0</v>
      </c>
      <c r="H88" s="2" t="s">
        <v>2</v>
      </c>
    </row>
    <row r="89">
      <c r="A89" s="2" t="s">
        <v>197</v>
      </c>
      <c r="B89" s="2" t="s">
        <v>87</v>
      </c>
      <c r="E89" s="3">
        <v>999996.0</v>
      </c>
      <c r="F89" s="16">
        <v>1.0</v>
      </c>
      <c r="G89" s="2">
        <f t="shared" si="1"/>
        <v>0</v>
      </c>
      <c r="H89" s="2" t="s">
        <v>2</v>
      </c>
    </row>
    <row r="90">
      <c r="A90" s="2" t="s">
        <v>198</v>
      </c>
      <c r="B90" s="2" t="s">
        <v>87</v>
      </c>
      <c r="D90" s="15">
        <v>7500000.0</v>
      </c>
      <c r="E90" s="3">
        <v>1000000.0</v>
      </c>
      <c r="F90" s="16">
        <v>1.0</v>
      </c>
      <c r="G90" s="2">
        <f t="shared" si="1"/>
        <v>0</v>
      </c>
      <c r="H90" s="2" t="s">
        <v>2</v>
      </c>
    </row>
    <row r="91">
      <c r="A91" s="2" t="s">
        <v>199</v>
      </c>
      <c r="B91" s="2" t="s">
        <v>27</v>
      </c>
      <c r="D91" s="15">
        <v>2.5E7</v>
      </c>
      <c r="E91" s="3">
        <v>300000.0</v>
      </c>
      <c r="F91" s="16">
        <v>1.0</v>
      </c>
      <c r="G91" s="2">
        <f t="shared" si="1"/>
        <v>0</v>
      </c>
      <c r="H91" s="2" t="s">
        <v>4</v>
      </c>
    </row>
    <row r="92">
      <c r="A92" s="2" t="s">
        <v>200</v>
      </c>
      <c r="B92" s="2" t="s">
        <v>187</v>
      </c>
      <c r="E92" s="3">
        <v>750000.0</v>
      </c>
      <c r="F92" s="16">
        <v>1.0</v>
      </c>
      <c r="G92" s="2">
        <f t="shared" si="1"/>
        <v>0</v>
      </c>
      <c r="H92" s="2" t="s">
        <v>2</v>
      </c>
    </row>
    <row r="93">
      <c r="A93" s="2" t="s">
        <v>201</v>
      </c>
      <c r="B93" s="2" t="s">
        <v>87</v>
      </c>
      <c r="D93" s="15">
        <v>2.0E9</v>
      </c>
      <c r="E93" s="3">
        <v>4.0E7</v>
      </c>
      <c r="F93" s="16">
        <v>0.9</v>
      </c>
      <c r="G93" s="2">
        <f t="shared" si="1"/>
        <v>4000000</v>
      </c>
      <c r="H93" s="2" t="s">
        <v>2</v>
      </c>
    </row>
    <row r="94">
      <c r="A94" s="2" t="s">
        <v>202</v>
      </c>
      <c r="B94" s="2" t="s">
        <v>27</v>
      </c>
      <c r="E94" s="3">
        <v>150000.0</v>
      </c>
      <c r="F94" s="16">
        <v>1.0</v>
      </c>
      <c r="G94" s="2">
        <f t="shared" si="1"/>
        <v>0</v>
      </c>
      <c r="H94" s="2" t="s">
        <v>2</v>
      </c>
    </row>
    <row r="95">
      <c r="A95" s="2" t="s">
        <v>203</v>
      </c>
      <c r="B95" s="2" t="s">
        <v>91</v>
      </c>
      <c r="C95" s="2" t="s">
        <v>92</v>
      </c>
      <c r="E95" s="3">
        <v>1000000.0</v>
      </c>
      <c r="F95" s="16">
        <v>1.0</v>
      </c>
      <c r="G95" s="2">
        <f t="shared" si="1"/>
        <v>0</v>
      </c>
      <c r="H95" s="2" t="s">
        <v>4</v>
      </c>
    </row>
    <row r="96">
      <c r="A96" s="2" t="s">
        <v>204</v>
      </c>
      <c r="B96" s="2" t="s">
        <v>27</v>
      </c>
      <c r="E96" s="3">
        <v>500000.0</v>
      </c>
      <c r="F96" s="16">
        <v>1.0</v>
      </c>
      <c r="G96" s="2">
        <f t="shared" si="1"/>
        <v>0</v>
      </c>
      <c r="H96" s="2" t="s">
        <v>2</v>
      </c>
    </row>
    <row r="97">
      <c r="A97" s="2" t="s">
        <v>205</v>
      </c>
      <c r="B97" s="2" t="s">
        <v>27</v>
      </c>
      <c r="E97" s="3">
        <v>250000.0</v>
      </c>
      <c r="F97" s="16">
        <v>1.0</v>
      </c>
      <c r="G97" s="2">
        <f t="shared" si="1"/>
        <v>0</v>
      </c>
      <c r="H97" s="2" t="s">
        <v>2</v>
      </c>
    </row>
    <row r="98">
      <c r="A98" s="2" t="s">
        <v>206</v>
      </c>
      <c r="B98" s="2" t="s">
        <v>27</v>
      </c>
      <c r="E98" s="3">
        <v>250000.0</v>
      </c>
      <c r="F98" s="16">
        <v>1.0</v>
      </c>
      <c r="G98" s="2">
        <f t="shared" si="1"/>
        <v>0</v>
      </c>
      <c r="H98" s="2" t="s">
        <v>2</v>
      </c>
    </row>
    <row r="99">
      <c r="A99" s="2" t="s">
        <v>207</v>
      </c>
      <c r="B99" s="2" t="s">
        <v>187</v>
      </c>
      <c r="C99" s="2" t="s">
        <v>192</v>
      </c>
      <c r="D99" s="15">
        <v>1.0E8</v>
      </c>
      <c r="E99" s="3">
        <v>1.0E8</v>
      </c>
      <c r="F99" s="16">
        <v>0.75</v>
      </c>
      <c r="G99" s="2">
        <f t="shared" si="1"/>
        <v>25000000</v>
      </c>
      <c r="H99" s="2" t="s">
        <v>4</v>
      </c>
    </row>
    <row r="100">
      <c r="A100" s="2" t="s">
        <v>207</v>
      </c>
      <c r="B100" s="2" t="s">
        <v>208</v>
      </c>
      <c r="C100" s="2" t="s">
        <v>192</v>
      </c>
      <c r="D100" s="15">
        <v>1.5E7</v>
      </c>
      <c r="E100" s="3">
        <v>1.5E7</v>
      </c>
      <c r="F100" s="16">
        <v>0.95</v>
      </c>
      <c r="G100" s="2">
        <f t="shared" si="1"/>
        <v>750000</v>
      </c>
      <c r="H100" s="2" t="s">
        <v>3</v>
      </c>
    </row>
    <row r="101">
      <c r="A101" s="2" t="s">
        <v>209</v>
      </c>
      <c r="B101" s="2" t="s">
        <v>27</v>
      </c>
      <c r="C101" s="2" t="s">
        <v>134</v>
      </c>
      <c r="E101" s="3">
        <v>50000.0</v>
      </c>
      <c r="F101" s="16">
        <v>1.0</v>
      </c>
      <c r="G101" s="2">
        <f t="shared" si="1"/>
        <v>0</v>
      </c>
      <c r="H101" s="2" t="s">
        <v>2</v>
      </c>
    </row>
    <row r="102">
      <c r="A102" s="2" t="s">
        <v>210</v>
      </c>
      <c r="B102" s="2" t="s">
        <v>27</v>
      </c>
      <c r="C102" s="2" t="s">
        <v>134</v>
      </c>
      <c r="E102" s="3">
        <v>225000.0</v>
      </c>
      <c r="F102" s="16">
        <v>1.0</v>
      </c>
      <c r="G102" s="2">
        <f t="shared" si="1"/>
        <v>0</v>
      </c>
      <c r="H102" s="2" t="s">
        <v>2</v>
      </c>
    </row>
    <row r="103">
      <c r="A103" s="2" t="s">
        <v>211</v>
      </c>
      <c r="B103" s="2" t="s">
        <v>87</v>
      </c>
      <c r="D103" s="15">
        <v>1.0E8</v>
      </c>
      <c r="E103" s="3">
        <v>250000.0</v>
      </c>
      <c r="F103" s="16">
        <v>1.0</v>
      </c>
      <c r="G103" s="2">
        <f t="shared" si="1"/>
        <v>0</v>
      </c>
      <c r="H103" s="2" t="s">
        <v>2</v>
      </c>
    </row>
    <row r="104">
      <c r="A104" s="2" t="s">
        <v>212</v>
      </c>
      <c r="B104" s="2" t="s">
        <v>114</v>
      </c>
      <c r="E104" s="3">
        <v>25.0</v>
      </c>
      <c r="F104" s="16">
        <v>1.0</v>
      </c>
      <c r="G104" s="2">
        <f t="shared" si="1"/>
        <v>0</v>
      </c>
      <c r="H104" s="2" t="s">
        <v>2</v>
      </c>
    </row>
    <row r="105">
      <c r="A105" s="2" t="s">
        <v>213</v>
      </c>
      <c r="B105" s="2" t="s">
        <v>91</v>
      </c>
      <c r="C105" s="2" t="s">
        <v>91</v>
      </c>
      <c r="E105" s="3">
        <v>250000.0</v>
      </c>
      <c r="F105" s="16">
        <v>1.0</v>
      </c>
      <c r="G105" s="2">
        <f t="shared" si="1"/>
        <v>0</v>
      </c>
      <c r="H105" s="2" t="s">
        <v>2</v>
      </c>
    </row>
    <row r="106">
      <c r="A106" s="2" t="s">
        <v>214</v>
      </c>
      <c r="B106" s="2" t="s">
        <v>27</v>
      </c>
      <c r="C106" s="2" t="s">
        <v>215</v>
      </c>
      <c r="E106" s="3">
        <v>150000.0</v>
      </c>
      <c r="F106" s="16">
        <v>1.0</v>
      </c>
      <c r="G106" s="2">
        <f t="shared" si="1"/>
        <v>0</v>
      </c>
      <c r="H106" s="2" t="s">
        <v>2</v>
      </c>
    </row>
    <row r="107">
      <c r="A107" s="2" t="s">
        <v>216</v>
      </c>
      <c r="B107" s="2" t="s">
        <v>27</v>
      </c>
      <c r="E107" s="3">
        <v>150000.0</v>
      </c>
      <c r="F107" s="16">
        <v>1.0</v>
      </c>
      <c r="G107" s="2">
        <f t="shared" si="1"/>
        <v>0</v>
      </c>
      <c r="H107" s="2" t="s">
        <v>2</v>
      </c>
    </row>
    <row r="108">
      <c r="A108" s="2" t="s">
        <v>217</v>
      </c>
      <c r="B108" s="2" t="s">
        <v>27</v>
      </c>
      <c r="E108" s="3">
        <v>150000.0</v>
      </c>
      <c r="F108" s="16">
        <v>1.0</v>
      </c>
      <c r="G108" s="2">
        <f t="shared" si="1"/>
        <v>0</v>
      </c>
      <c r="H108" s="2" t="s">
        <v>2</v>
      </c>
    </row>
    <row r="109">
      <c r="A109" s="2" t="s">
        <v>218</v>
      </c>
      <c r="B109" s="2" t="s">
        <v>87</v>
      </c>
      <c r="E109" s="3">
        <v>1000000.0</v>
      </c>
      <c r="F109" s="16">
        <v>1.0</v>
      </c>
      <c r="G109" s="2">
        <f t="shared" si="1"/>
        <v>0</v>
      </c>
      <c r="H109" s="2" t="s">
        <v>2</v>
      </c>
    </row>
    <row r="110">
      <c r="A110" s="2" t="s">
        <v>219</v>
      </c>
      <c r="B110" s="2" t="s">
        <v>87</v>
      </c>
      <c r="E110" s="3">
        <v>1999992.0</v>
      </c>
      <c r="F110" s="16">
        <v>1.0</v>
      </c>
      <c r="G110" s="2">
        <f t="shared" si="1"/>
        <v>0</v>
      </c>
      <c r="H110" s="2" t="s">
        <v>4</v>
      </c>
    </row>
    <row r="111">
      <c r="A111" s="2" t="s">
        <v>220</v>
      </c>
      <c r="B111" s="2" t="s">
        <v>87</v>
      </c>
      <c r="D111" s="15">
        <v>8.0E7</v>
      </c>
      <c r="E111" s="3">
        <v>1000000.0</v>
      </c>
      <c r="F111" s="16">
        <v>1.0</v>
      </c>
      <c r="G111" s="2">
        <f t="shared" si="1"/>
        <v>0</v>
      </c>
      <c r="H111" s="2" t="s">
        <v>2</v>
      </c>
    </row>
    <row r="112">
      <c r="A112" s="2" t="s">
        <v>220</v>
      </c>
      <c r="B112" s="2" t="s">
        <v>114</v>
      </c>
      <c r="E112" s="3">
        <v>1000.0</v>
      </c>
      <c r="F112" s="16">
        <v>1.0</v>
      </c>
      <c r="G112" s="2">
        <f t="shared" si="1"/>
        <v>0</v>
      </c>
      <c r="H112" s="2" t="s">
        <v>2</v>
      </c>
    </row>
    <row r="113">
      <c r="A113" s="2" t="s">
        <v>221</v>
      </c>
      <c r="B113" s="2" t="s">
        <v>27</v>
      </c>
      <c r="C113" s="2" t="s">
        <v>134</v>
      </c>
      <c r="E113" s="3">
        <v>1000000.0</v>
      </c>
      <c r="F113" s="16">
        <v>1.0</v>
      </c>
      <c r="G113" s="2">
        <f t="shared" si="1"/>
        <v>0</v>
      </c>
      <c r="H113" s="2" t="s">
        <v>2</v>
      </c>
    </row>
    <row r="114">
      <c r="A114" s="2" t="s">
        <v>222</v>
      </c>
      <c r="B114" s="2" t="s">
        <v>155</v>
      </c>
      <c r="C114" s="2" t="s">
        <v>223</v>
      </c>
      <c r="E114" s="3">
        <v>3.2E8</v>
      </c>
      <c r="F114" s="16">
        <v>1.0</v>
      </c>
      <c r="G114" s="2">
        <f t="shared" si="1"/>
        <v>0</v>
      </c>
      <c r="H114" s="2" t="s">
        <v>3</v>
      </c>
    </row>
    <row r="115">
      <c r="A115" s="2" t="s">
        <v>224</v>
      </c>
      <c r="B115" s="2" t="s">
        <v>87</v>
      </c>
      <c r="C115" s="2" t="s">
        <v>225</v>
      </c>
      <c r="E115" s="3">
        <v>9500000.0</v>
      </c>
      <c r="F115" s="16">
        <v>1.0</v>
      </c>
      <c r="G115" s="2">
        <f t="shared" si="1"/>
        <v>0</v>
      </c>
      <c r="H115" s="2" t="s">
        <v>2</v>
      </c>
    </row>
    <row r="116">
      <c r="A116" s="2" t="s">
        <v>226</v>
      </c>
      <c r="B116" s="2" t="s">
        <v>87</v>
      </c>
      <c r="C116" s="2" t="s">
        <v>227</v>
      </c>
      <c r="E116" s="3">
        <v>1000000.0</v>
      </c>
      <c r="F116" s="16">
        <v>1.0</v>
      </c>
      <c r="G116" s="2">
        <f t="shared" si="1"/>
        <v>0</v>
      </c>
      <c r="H116" s="2" t="s">
        <v>4</v>
      </c>
    </row>
    <row r="117">
      <c r="A117" s="2" t="s">
        <v>228</v>
      </c>
      <c r="B117" s="2" t="s">
        <v>27</v>
      </c>
      <c r="C117" s="2" t="s">
        <v>85</v>
      </c>
      <c r="E117" s="3">
        <v>100000.0</v>
      </c>
      <c r="F117" s="16">
        <v>1.0</v>
      </c>
      <c r="G117" s="2">
        <f t="shared" si="1"/>
        <v>0</v>
      </c>
      <c r="H117" s="2" t="s">
        <v>2</v>
      </c>
    </row>
    <row r="118">
      <c r="A118" s="2" t="s">
        <v>229</v>
      </c>
      <c r="B118" s="2" t="s">
        <v>27</v>
      </c>
      <c r="E118" s="3">
        <v>100000.0</v>
      </c>
      <c r="F118" s="16">
        <v>1.0</v>
      </c>
      <c r="G118" s="2">
        <f t="shared" si="1"/>
        <v>0</v>
      </c>
      <c r="H118" s="2" t="s">
        <v>2</v>
      </c>
    </row>
    <row r="119">
      <c r="A119" s="2" t="s">
        <v>230</v>
      </c>
      <c r="B119" s="2" t="s">
        <v>87</v>
      </c>
      <c r="D119" s="15">
        <v>2.1E8</v>
      </c>
      <c r="E119" s="3">
        <v>750000.0</v>
      </c>
      <c r="F119" s="16">
        <v>1.0</v>
      </c>
      <c r="G119" s="2">
        <f t="shared" si="1"/>
        <v>0</v>
      </c>
      <c r="H119" s="2" t="s">
        <v>2</v>
      </c>
    </row>
    <row r="120">
      <c r="A120" s="2" t="s">
        <v>231</v>
      </c>
      <c r="B120" s="2" t="s">
        <v>87</v>
      </c>
      <c r="E120" s="3">
        <v>1000000.0</v>
      </c>
      <c r="F120" s="16">
        <v>1.0</v>
      </c>
      <c r="G120" s="2">
        <f t="shared" si="1"/>
        <v>0</v>
      </c>
      <c r="H120" s="2" t="s">
        <v>2</v>
      </c>
    </row>
    <row r="121">
      <c r="A121" s="2" t="s">
        <v>232</v>
      </c>
      <c r="B121" s="2" t="s">
        <v>87</v>
      </c>
      <c r="D121" s="15">
        <v>3.5E7</v>
      </c>
      <c r="E121" s="3">
        <v>3000000.0</v>
      </c>
      <c r="F121" s="16">
        <v>1.0</v>
      </c>
      <c r="G121" s="2">
        <f t="shared" si="1"/>
        <v>0</v>
      </c>
      <c r="H121" s="2" t="s">
        <v>4</v>
      </c>
    </row>
    <row r="122">
      <c r="A122" s="2" t="s">
        <v>233</v>
      </c>
      <c r="B122" s="2" t="s">
        <v>87</v>
      </c>
      <c r="C122" s="2" t="s">
        <v>234</v>
      </c>
      <c r="D122" s="15">
        <v>1.2E8</v>
      </c>
      <c r="E122" s="3">
        <v>5000000.0</v>
      </c>
      <c r="F122" s="16">
        <v>1.0</v>
      </c>
      <c r="G122" s="2">
        <f t="shared" si="1"/>
        <v>0</v>
      </c>
      <c r="H122" s="2" t="s">
        <v>4</v>
      </c>
    </row>
    <row r="123">
      <c r="A123" s="2" t="s">
        <v>235</v>
      </c>
      <c r="B123" s="2" t="s">
        <v>27</v>
      </c>
      <c r="C123" s="2" t="s">
        <v>85</v>
      </c>
      <c r="E123" s="3">
        <v>150000.0</v>
      </c>
      <c r="F123" s="16">
        <v>1.0</v>
      </c>
      <c r="G123" s="2">
        <f t="shared" si="1"/>
        <v>0</v>
      </c>
      <c r="H123" s="2" t="s">
        <v>2</v>
      </c>
    </row>
    <row r="124">
      <c r="A124" s="2" t="s">
        <v>236</v>
      </c>
      <c r="B124" s="2" t="s">
        <v>87</v>
      </c>
      <c r="D124" s="15">
        <v>2.4E9</v>
      </c>
      <c r="E124" s="3">
        <v>1.5E7</v>
      </c>
      <c r="F124" s="16">
        <v>0.9</v>
      </c>
      <c r="G124" s="2">
        <f t="shared" si="1"/>
        <v>1500000</v>
      </c>
      <c r="H124" s="2" t="s">
        <v>2</v>
      </c>
    </row>
    <row r="125">
      <c r="A125" s="2" t="s">
        <v>237</v>
      </c>
      <c r="B125" s="2" t="s">
        <v>27</v>
      </c>
      <c r="E125" s="3">
        <v>250000.0</v>
      </c>
      <c r="F125" s="16">
        <v>1.0</v>
      </c>
      <c r="G125" s="2">
        <f t="shared" si="1"/>
        <v>0</v>
      </c>
      <c r="H125" s="2" t="s">
        <v>2</v>
      </c>
    </row>
    <row r="126">
      <c r="A126" s="2" t="s">
        <v>238</v>
      </c>
      <c r="B126" s="2" t="s">
        <v>27</v>
      </c>
      <c r="E126" s="3">
        <v>250000.0</v>
      </c>
      <c r="F126" s="16">
        <v>1.0</v>
      </c>
      <c r="G126" s="2">
        <f t="shared" si="1"/>
        <v>0</v>
      </c>
      <c r="H126" s="2" t="s">
        <v>2</v>
      </c>
    </row>
    <row r="127">
      <c r="A127" s="2" t="s">
        <v>239</v>
      </c>
      <c r="B127" s="2" t="s">
        <v>27</v>
      </c>
      <c r="E127" s="3">
        <v>230000.0</v>
      </c>
      <c r="F127" s="16">
        <v>1.0</v>
      </c>
      <c r="G127" s="2">
        <f t="shared" si="1"/>
        <v>0</v>
      </c>
      <c r="H127" s="2" t="s">
        <v>2</v>
      </c>
    </row>
    <row r="128">
      <c r="A128" s="2" t="s">
        <v>240</v>
      </c>
      <c r="B128" s="2" t="s">
        <v>87</v>
      </c>
      <c r="E128" s="3">
        <v>651997.0</v>
      </c>
      <c r="F128" s="16">
        <v>1.0</v>
      </c>
      <c r="G128" s="2">
        <f t="shared" si="1"/>
        <v>0</v>
      </c>
      <c r="H128" s="2" t="s">
        <v>2</v>
      </c>
    </row>
    <row r="129">
      <c r="A129" s="2" t="s">
        <v>241</v>
      </c>
      <c r="B129" s="2" t="s">
        <v>87</v>
      </c>
      <c r="D129" s="15">
        <v>3.5E7</v>
      </c>
      <c r="E129" s="3">
        <v>250000.0</v>
      </c>
      <c r="F129" s="16">
        <v>1.0</v>
      </c>
      <c r="G129" s="2">
        <f t="shared" si="1"/>
        <v>0</v>
      </c>
      <c r="H129" s="2" t="s">
        <v>4</v>
      </c>
    </row>
    <row r="130">
      <c r="A130" s="2" t="s">
        <v>242</v>
      </c>
      <c r="B130" s="2" t="s">
        <v>27</v>
      </c>
      <c r="E130" s="3">
        <v>187500.0</v>
      </c>
      <c r="F130" s="16">
        <v>1.0</v>
      </c>
      <c r="G130" s="2">
        <f t="shared" si="1"/>
        <v>0</v>
      </c>
      <c r="H130" s="2" t="s">
        <v>4</v>
      </c>
    </row>
    <row r="131">
      <c r="A131" s="2" t="s">
        <v>243</v>
      </c>
      <c r="B131" s="2" t="s">
        <v>87</v>
      </c>
      <c r="D131" s="15">
        <v>1.0E8</v>
      </c>
      <c r="E131" s="3">
        <v>250000.0</v>
      </c>
      <c r="F131" s="16">
        <v>1.0</v>
      </c>
      <c r="G131" s="2">
        <f t="shared" si="1"/>
        <v>0</v>
      </c>
      <c r="H131" s="2" t="s">
        <v>2</v>
      </c>
    </row>
    <row r="132">
      <c r="A132" s="2" t="s">
        <v>244</v>
      </c>
      <c r="B132" s="2" t="s">
        <v>114</v>
      </c>
      <c r="E132" s="3">
        <v>1250.0</v>
      </c>
      <c r="F132" s="16">
        <v>1.0</v>
      </c>
      <c r="G132" s="2">
        <f t="shared" si="1"/>
        <v>0</v>
      </c>
      <c r="H132" s="2" t="s">
        <v>2</v>
      </c>
    </row>
    <row r="133">
      <c r="A133" s="2" t="s">
        <v>245</v>
      </c>
      <c r="B133" s="2" t="s">
        <v>246</v>
      </c>
      <c r="E133" s="3">
        <v>1500499.0</v>
      </c>
      <c r="F133" s="16">
        <v>1.0</v>
      </c>
      <c r="G133" s="2">
        <f t="shared" si="1"/>
        <v>0</v>
      </c>
      <c r="H133" s="2" t="s">
        <v>2</v>
      </c>
    </row>
    <row r="134">
      <c r="A134" s="2" t="s">
        <v>247</v>
      </c>
      <c r="B134" s="2" t="s">
        <v>167</v>
      </c>
      <c r="E134" s="3">
        <v>2000000.0</v>
      </c>
      <c r="F134" s="16">
        <v>1.0</v>
      </c>
      <c r="G134" s="2">
        <f t="shared" si="1"/>
        <v>0</v>
      </c>
      <c r="H134" s="2" t="s">
        <v>2</v>
      </c>
    </row>
    <row r="135">
      <c r="A135" s="2" t="s">
        <v>248</v>
      </c>
      <c r="B135" s="2" t="s">
        <v>27</v>
      </c>
      <c r="E135" s="3">
        <v>300000.0</v>
      </c>
      <c r="F135" s="16">
        <v>1.0</v>
      </c>
      <c r="G135" s="2">
        <f t="shared" si="1"/>
        <v>0</v>
      </c>
      <c r="H135" s="2" t="s">
        <v>2</v>
      </c>
    </row>
    <row r="136">
      <c r="A136" s="2" t="s">
        <v>249</v>
      </c>
      <c r="B136" s="2" t="s">
        <v>27</v>
      </c>
      <c r="E136" s="3">
        <v>200000.0</v>
      </c>
      <c r="F136" s="16">
        <v>1.0</v>
      </c>
      <c r="G136" s="2">
        <f t="shared" si="1"/>
        <v>0</v>
      </c>
      <c r="H136" s="2" t="s">
        <v>2</v>
      </c>
    </row>
    <row r="137">
      <c r="A137" s="2" t="s">
        <v>250</v>
      </c>
      <c r="B137" s="2" t="s">
        <v>27</v>
      </c>
      <c r="E137" s="3">
        <v>100000.0</v>
      </c>
      <c r="F137" s="16">
        <v>1.0</v>
      </c>
      <c r="G137" s="2">
        <f t="shared" si="1"/>
        <v>0</v>
      </c>
      <c r="H137" s="2" t="s">
        <v>2</v>
      </c>
    </row>
    <row r="138">
      <c r="A138" s="2" t="s">
        <v>251</v>
      </c>
      <c r="B138" s="2" t="s">
        <v>87</v>
      </c>
      <c r="D138" s="15">
        <v>2.0E7</v>
      </c>
      <c r="E138" s="3">
        <v>500000.0</v>
      </c>
      <c r="F138" s="16">
        <v>1.0</v>
      </c>
      <c r="G138" s="2">
        <f t="shared" si="1"/>
        <v>0</v>
      </c>
      <c r="H138" s="2" t="s">
        <v>2</v>
      </c>
    </row>
    <row r="139">
      <c r="A139" s="2" t="s">
        <v>252</v>
      </c>
      <c r="B139" s="2" t="s">
        <v>87</v>
      </c>
      <c r="E139" s="3">
        <v>2666660.0</v>
      </c>
      <c r="G139" s="2">
        <f t="shared" si="1"/>
        <v>2666660</v>
      </c>
      <c r="H139" s="2" t="s">
        <v>2</v>
      </c>
    </row>
    <row r="140">
      <c r="A140" s="2" t="s">
        <v>253</v>
      </c>
      <c r="B140" s="2" t="s">
        <v>91</v>
      </c>
      <c r="E140" s="3">
        <v>2000000.0</v>
      </c>
      <c r="F140" s="16">
        <v>0.75</v>
      </c>
      <c r="G140" s="2">
        <f t="shared" si="1"/>
        <v>500000</v>
      </c>
      <c r="H140" s="2" t="s">
        <v>2</v>
      </c>
    </row>
    <row r="141">
      <c r="A141" s="2" t="s">
        <v>254</v>
      </c>
      <c r="B141" s="2" t="s">
        <v>87</v>
      </c>
      <c r="C141" s="2" t="s">
        <v>92</v>
      </c>
      <c r="E141" s="3">
        <v>1.0E7</v>
      </c>
      <c r="F141" s="16">
        <v>0.99</v>
      </c>
      <c r="G141" s="2">
        <f t="shared" si="1"/>
        <v>100000</v>
      </c>
      <c r="H141" s="2" t="s">
        <v>2</v>
      </c>
    </row>
    <row r="142">
      <c r="A142" s="2" t="s">
        <v>255</v>
      </c>
      <c r="B142" s="2" t="s">
        <v>87</v>
      </c>
      <c r="C142" s="2" t="s">
        <v>170</v>
      </c>
      <c r="D142" s="15">
        <v>1.0E8</v>
      </c>
      <c r="E142" s="3" t="s">
        <v>256</v>
      </c>
      <c r="F142" s="16">
        <v>1.0</v>
      </c>
      <c r="G142" s="2" t="str">
        <f t="shared" si="1"/>
        <v>#VALUE!</v>
      </c>
      <c r="H142" s="2" t="s">
        <v>4</v>
      </c>
    </row>
    <row r="143">
      <c r="A143" s="2" t="s">
        <v>257</v>
      </c>
      <c r="B143" s="2" t="s">
        <v>27</v>
      </c>
      <c r="C143" s="2" t="s">
        <v>170</v>
      </c>
      <c r="D143" s="15">
        <v>1.0E8</v>
      </c>
      <c r="E143" s="3">
        <v>5625000.0</v>
      </c>
      <c r="F143" s="16">
        <v>1.0</v>
      </c>
      <c r="G143" s="2">
        <f t="shared" si="1"/>
        <v>0</v>
      </c>
      <c r="H143" s="2" t="s">
        <v>4</v>
      </c>
    </row>
    <row r="144">
      <c r="A144" s="2" t="s">
        <v>258</v>
      </c>
      <c r="B144" s="2" t="s">
        <v>87</v>
      </c>
      <c r="C144" s="2" t="s">
        <v>150</v>
      </c>
      <c r="E144" s="3">
        <v>4.9999986E7</v>
      </c>
      <c r="F144" s="16">
        <v>1.0</v>
      </c>
      <c r="G144" s="2">
        <f t="shared" si="1"/>
        <v>0</v>
      </c>
      <c r="H144" s="2" t="s">
        <v>2</v>
      </c>
    </row>
    <row r="145">
      <c r="A145" s="2" t="s">
        <v>259</v>
      </c>
      <c r="B145" s="2" t="s">
        <v>27</v>
      </c>
      <c r="E145" s="3">
        <v>400000.0</v>
      </c>
      <c r="F145" s="16">
        <v>1.0</v>
      </c>
      <c r="G145" s="2">
        <f t="shared" si="1"/>
        <v>0</v>
      </c>
      <c r="H145" s="2" t="s">
        <v>2</v>
      </c>
    </row>
    <row r="146">
      <c r="A146" s="2" t="s">
        <v>260</v>
      </c>
      <c r="B146" s="2" t="s">
        <v>91</v>
      </c>
      <c r="E146" s="3">
        <v>1000000.0</v>
      </c>
      <c r="F146" s="16">
        <v>0.75</v>
      </c>
      <c r="G146" s="2">
        <f t="shared" si="1"/>
        <v>250000</v>
      </c>
      <c r="H146" s="2" t="s">
        <v>2</v>
      </c>
    </row>
    <row r="147">
      <c r="A147" s="2" t="s">
        <v>261</v>
      </c>
      <c r="B147" s="2" t="s">
        <v>87</v>
      </c>
      <c r="E147" s="3">
        <v>250000.0</v>
      </c>
      <c r="F147" s="16">
        <v>1.0</v>
      </c>
      <c r="G147" s="2">
        <f t="shared" si="1"/>
        <v>0</v>
      </c>
      <c r="H147" s="2" t="s">
        <v>2</v>
      </c>
    </row>
    <row r="148">
      <c r="A148" s="2" t="s">
        <v>262</v>
      </c>
      <c r="B148" s="2" t="s">
        <v>87</v>
      </c>
      <c r="D148" s="15">
        <v>5.0E7</v>
      </c>
      <c r="E148" s="3">
        <v>1500000.0</v>
      </c>
      <c r="F148" s="16">
        <v>1.0</v>
      </c>
      <c r="G148" s="2">
        <f t="shared" si="1"/>
        <v>0</v>
      </c>
      <c r="H148" s="2" t="s">
        <v>2</v>
      </c>
    </row>
    <row r="149">
      <c r="A149" s="2" t="s">
        <v>263</v>
      </c>
      <c r="B149" s="2" t="s">
        <v>27</v>
      </c>
      <c r="E149" s="3">
        <v>400000.0</v>
      </c>
      <c r="F149" s="16">
        <v>1.0</v>
      </c>
      <c r="G149" s="2">
        <f t="shared" si="1"/>
        <v>0</v>
      </c>
      <c r="H149" s="2" t="s">
        <v>2</v>
      </c>
    </row>
    <row r="150">
      <c r="A150" s="2" t="s">
        <v>264</v>
      </c>
      <c r="B150" s="2" t="s">
        <v>87</v>
      </c>
      <c r="E150" s="3">
        <v>9999955.0</v>
      </c>
      <c r="F150" s="16">
        <v>0.9</v>
      </c>
      <c r="G150" s="2">
        <f t="shared" si="1"/>
        <v>999995.5</v>
      </c>
      <c r="H150" s="2" t="s">
        <v>2</v>
      </c>
    </row>
    <row r="151">
      <c r="A151" s="2" t="s">
        <v>265</v>
      </c>
      <c r="B151" s="2" t="s">
        <v>87</v>
      </c>
      <c r="D151" s="15">
        <v>1.5E8</v>
      </c>
      <c r="E151" s="3">
        <v>6000000.0</v>
      </c>
      <c r="F151" s="16">
        <v>1.0</v>
      </c>
      <c r="G151" s="2">
        <f t="shared" si="1"/>
        <v>0</v>
      </c>
      <c r="H151" s="2" t="s">
        <v>2</v>
      </c>
    </row>
    <row r="152">
      <c r="A152" s="2" t="s">
        <v>266</v>
      </c>
      <c r="B152" s="2" t="s">
        <v>87</v>
      </c>
      <c r="D152" s="15">
        <v>2.0E7</v>
      </c>
      <c r="E152" s="3">
        <v>1000000.0</v>
      </c>
      <c r="F152" s="16">
        <v>1.0</v>
      </c>
      <c r="G152" s="2">
        <f t="shared" si="1"/>
        <v>0</v>
      </c>
      <c r="H152" s="2" t="s">
        <v>4</v>
      </c>
    </row>
    <row r="153">
      <c r="A153" s="2" t="s">
        <v>267</v>
      </c>
      <c r="B153" s="2" t="s">
        <v>27</v>
      </c>
      <c r="C153" s="2" t="s">
        <v>92</v>
      </c>
      <c r="E153" s="3">
        <v>3000000.0</v>
      </c>
      <c r="F153" s="16">
        <v>1.0</v>
      </c>
      <c r="G153" s="2">
        <f t="shared" si="1"/>
        <v>0</v>
      </c>
      <c r="H153" s="2" t="s">
        <v>4</v>
      </c>
    </row>
    <row r="154">
      <c r="A154" s="2" t="s">
        <v>268</v>
      </c>
      <c r="B154" s="2" t="s">
        <v>87</v>
      </c>
      <c r="E154" s="3">
        <v>3816416.0</v>
      </c>
      <c r="F154" s="16">
        <v>0.0</v>
      </c>
      <c r="G154" s="2">
        <f t="shared" si="1"/>
        <v>3816416</v>
      </c>
      <c r="H154" s="2" t="s">
        <v>2</v>
      </c>
    </row>
    <row r="155">
      <c r="A155" s="2" t="s">
        <v>269</v>
      </c>
      <c r="B155" s="2" t="s">
        <v>27</v>
      </c>
      <c r="C155" s="2" t="s">
        <v>91</v>
      </c>
      <c r="E155" s="3">
        <v>1500000.0</v>
      </c>
      <c r="F155" s="16">
        <v>1.0</v>
      </c>
      <c r="G155" s="2">
        <f t="shared" si="1"/>
        <v>0</v>
      </c>
      <c r="H155" s="2" t="s">
        <v>2</v>
      </c>
    </row>
    <row r="156">
      <c r="A156" s="2" t="s">
        <v>270</v>
      </c>
      <c r="B156" s="2" t="s">
        <v>87</v>
      </c>
      <c r="C156" s="2" t="s">
        <v>103</v>
      </c>
      <c r="E156" s="3">
        <v>80000.0</v>
      </c>
      <c r="F156" s="16">
        <v>1.0</v>
      </c>
      <c r="G156" s="2">
        <f t="shared" si="1"/>
        <v>0</v>
      </c>
      <c r="H156" s="2" t="s">
        <v>4</v>
      </c>
    </row>
    <row r="157">
      <c r="A157" s="2" t="s">
        <v>271</v>
      </c>
      <c r="B157" s="2" t="s">
        <v>87</v>
      </c>
      <c r="E157" s="3">
        <v>999997.0</v>
      </c>
      <c r="F157" s="16">
        <v>1.0</v>
      </c>
      <c r="G157" s="2">
        <f t="shared" si="1"/>
        <v>0</v>
      </c>
      <c r="H157" s="2" t="s">
        <v>2</v>
      </c>
    </row>
    <row r="158">
      <c r="A158" s="2" t="s">
        <v>272</v>
      </c>
      <c r="B158" s="2" t="s">
        <v>87</v>
      </c>
      <c r="C158" s="2" t="s">
        <v>84</v>
      </c>
      <c r="D158" s="15">
        <v>4.0E7</v>
      </c>
      <c r="E158" s="3">
        <v>100000.0</v>
      </c>
      <c r="F158" s="16">
        <v>1.0</v>
      </c>
      <c r="G158" s="2">
        <f t="shared" si="1"/>
        <v>0</v>
      </c>
      <c r="H158" s="2" t="s">
        <v>2</v>
      </c>
    </row>
    <row r="159">
      <c r="A159" s="2" t="s">
        <v>273</v>
      </c>
      <c r="B159" s="2" t="s">
        <v>27</v>
      </c>
      <c r="E159" s="3">
        <v>495.0</v>
      </c>
      <c r="F159" s="16">
        <v>1.0</v>
      </c>
      <c r="G159" s="2">
        <f t="shared" si="1"/>
        <v>0</v>
      </c>
      <c r="H159" s="2" t="s">
        <v>2</v>
      </c>
    </row>
    <row r="160">
      <c r="A160" s="2" t="s">
        <v>274</v>
      </c>
      <c r="B160" s="2" t="s">
        <v>87</v>
      </c>
      <c r="E160" s="3">
        <v>1000002.0</v>
      </c>
      <c r="F160" s="16">
        <v>1.0</v>
      </c>
      <c r="G160" s="2">
        <f t="shared" si="1"/>
        <v>0</v>
      </c>
      <c r="H160" s="2" t="s">
        <v>2</v>
      </c>
    </row>
    <row r="161">
      <c r="A161" s="2" t="s">
        <v>275</v>
      </c>
      <c r="B161" s="2" t="s">
        <v>27</v>
      </c>
      <c r="E161" s="3">
        <v>1.5E7</v>
      </c>
      <c r="F161" s="16">
        <v>0.7</v>
      </c>
      <c r="G161" s="2">
        <f t="shared" si="1"/>
        <v>4500000</v>
      </c>
      <c r="H161" s="2" t="s">
        <v>4</v>
      </c>
    </row>
    <row r="162">
      <c r="A162" s="2" t="s">
        <v>276</v>
      </c>
      <c r="B162" s="2" t="s">
        <v>87</v>
      </c>
      <c r="E162" s="3">
        <v>500000.0</v>
      </c>
      <c r="F162" s="16">
        <v>0.0</v>
      </c>
      <c r="G162" s="2">
        <f t="shared" si="1"/>
        <v>500000</v>
      </c>
      <c r="H162" s="2" t="s">
        <v>2</v>
      </c>
    </row>
    <row r="163">
      <c r="A163" s="2" t="s">
        <v>277</v>
      </c>
      <c r="B163" s="2" t="s">
        <v>27</v>
      </c>
      <c r="C163" s="2" t="s">
        <v>170</v>
      </c>
      <c r="E163" s="3">
        <v>200000.0</v>
      </c>
      <c r="F163" s="16">
        <v>1.0</v>
      </c>
      <c r="G163" s="2">
        <f t="shared" si="1"/>
        <v>0</v>
      </c>
      <c r="H163" s="2" t="s">
        <v>2</v>
      </c>
    </row>
    <row r="164">
      <c r="A164" s="2" t="s">
        <v>278</v>
      </c>
      <c r="B164" s="2" t="s">
        <v>87</v>
      </c>
      <c r="C164" s="2" t="s">
        <v>279</v>
      </c>
      <c r="D164" s="15">
        <v>2.5E7</v>
      </c>
      <c r="E164" s="3">
        <v>1000000.0</v>
      </c>
      <c r="F164" s="16">
        <v>1.0</v>
      </c>
      <c r="G164" s="2">
        <f t="shared" si="1"/>
        <v>0</v>
      </c>
      <c r="H164" s="2" t="s">
        <v>4</v>
      </c>
    </row>
    <row r="165">
      <c r="A165" s="2" t="s">
        <v>278</v>
      </c>
      <c r="B165" s="2" t="s">
        <v>114</v>
      </c>
      <c r="C165" s="2" t="s">
        <v>279</v>
      </c>
      <c r="E165" s="3">
        <v>500.0</v>
      </c>
      <c r="F165" s="16">
        <v>1.0</v>
      </c>
      <c r="G165" s="2">
        <f t="shared" si="1"/>
        <v>0</v>
      </c>
      <c r="H165" s="2" t="s">
        <v>4</v>
      </c>
    </row>
    <row r="166">
      <c r="A166" s="2" t="s">
        <v>280</v>
      </c>
      <c r="B166" s="2" t="s">
        <v>27</v>
      </c>
      <c r="E166" s="3">
        <v>200000.0</v>
      </c>
      <c r="F166" s="16">
        <v>1.0</v>
      </c>
      <c r="G166" s="2">
        <f t="shared" si="1"/>
        <v>0</v>
      </c>
      <c r="H166" s="2" t="s">
        <v>2</v>
      </c>
    </row>
    <row r="167">
      <c r="A167" s="2" t="s">
        <v>281</v>
      </c>
      <c r="B167" s="2" t="s">
        <v>87</v>
      </c>
      <c r="C167" s="2" t="s">
        <v>225</v>
      </c>
      <c r="D167" s="15">
        <v>3.6E9</v>
      </c>
      <c r="E167" s="3">
        <v>1.0E8</v>
      </c>
      <c r="F167" s="16">
        <v>0.75</v>
      </c>
      <c r="G167" s="2">
        <f t="shared" si="1"/>
        <v>25000000</v>
      </c>
      <c r="H167" s="2" t="s">
        <v>2</v>
      </c>
    </row>
    <row r="168">
      <c r="A168" s="2" t="s">
        <v>282</v>
      </c>
      <c r="B168" s="2" t="s">
        <v>87</v>
      </c>
      <c r="C168" s="2" t="s">
        <v>225</v>
      </c>
      <c r="D168" s="15">
        <v>5.5E9</v>
      </c>
      <c r="E168" s="3">
        <v>2.50565931E8</v>
      </c>
      <c r="F168" s="16">
        <v>0.9</v>
      </c>
      <c r="G168" s="2">
        <f t="shared" si="1"/>
        <v>25056593.1</v>
      </c>
      <c r="H168" s="2" t="s">
        <v>2</v>
      </c>
    </row>
    <row r="169">
      <c r="A169" s="2" t="s">
        <v>283</v>
      </c>
      <c r="B169" s="2" t="s">
        <v>87</v>
      </c>
      <c r="C169" s="2" t="s">
        <v>225</v>
      </c>
      <c r="D169" s="15">
        <v>5.5E9</v>
      </c>
      <c r="E169" s="3">
        <v>2.50565931E8</v>
      </c>
      <c r="F169" s="16">
        <v>0.9</v>
      </c>
      <c r="G169" s="2">
        <f t="shared" si="1"/>
        <v>25056593.1</v>
      </c>
      <c r="H169" s="2" t="s">
        <v>2</v>
      </c>
    </row>
    <row r="170">
      <c r="A170" s="2" t="s">
        <v>284</v>
      </c>
      <c r="B170" s="2" t="s">
        <v>87</v>
      </c>
      <c r="C170" s="2" t="s">
        <v>225</v>
      </c>
      <c r="D170" s="15">
        <v>5.5E9</v>
      </c>
      <c r="E170" s="3">
        <v>5.50933788E8</v>
      </c>
      <c r="F170" s="16">
        <v>0.9</v>
      </c>
      <c r="G170" s="2">
        <f t="shared" si="1"/>
        <v>55093378.8</v>
      </c>
      <c r="H170" s="2" t="s">
        <v>2</v>
      </c>
    </row>
    <row r="171">
      <c r="A171" s="2" t="s">
        <v>285</v>
      </c>
      <c r="B171" s="2" t="s">
        <v>87</v>
      </c>
      <c r="E171" s="3">
        <v>1.15E7</v>
      </c>
      <c r="F171" s="16">
        <v>1.0</v>
      </c>
      <c r="G171" s="2">
        <f t="shared" si="1"/>
        <v>0</v>
      </c>
      <c r="H171" s="2" t="s">
        <v>2</v>
      </c>
    </row>
    <row r="172">
      <c r="A172" s="2" t="s">
        <v>286</v>
      </c>
      <c r="B172" s="2" t="s">
        <v>27</v>
      </c>
      <c r="C172" s="2" t="s">
        <v>287</v>
      </c>
      <c r="E172" s="3">
        <v>750000.0</v>
      </c>
      <c r="F172" s="16">
        <v>1.0</v>
      </c>
      <c r="G172" s="2">
        <f t="shared" si="1"/>
        <v>0</v>
      </c>
      <c r="H172" s="2" t="s">
        <v>2</v>
      </c>
    </row>
    <row r="173">
      <c r="A173" s="2" t="s">
        <v>288</v>
      </c>
      <c r="B173" s="2" t="s">
        <v>87</v>
      </c>
      <c r="D173" s="15">
        <v>7.0E8</v>
      </c>
      <c r="E173" s="3">
        <v>7499999.0</v>
      </c>
      <c r="F173" s="16">
        <v>1.0</v>
      </c>
      <c r="G173" s="2">
        <f t="shared" si="1"/>
        <v>0</v>
      </c>
      <c r="H173" s="2" t="s">
        <v>2</v>
      </c>
    </row>
    <row r="174">
      <c r="A174" s="2" t="s">
        <v>289</v>
      </c>
      <c r="B174" s="2" t="s">
        <v>27</v>
      </c>
      <c r="C174" s="2" t="s">
        <v>290</v>
      </c>
      <c r="D174" s="15">
        <v>1.0E7</v>
      </c>
      <c r="E174" s="3">
        <v>300000.0</v>
      </c>
      <c r="F174" s="16">
        <v>1.0</v>
      </c>
      <c r="G174" s="2">
        <f t="shared" si="1"/>
        <v>0</v>
      </c>
      <c r="H174" s="2" t="s">
        <v>2</v>
      </c>
    </row>
    <row r="175">
      <c r="A175" s="2" t="s">
        <v>291</v>
      </c>
      <c r="B175" s="2" t="s">
        <v>27</v>
      </c>
      <c r="C175" s="2" t="s">
        <v>134</v>
      </c>
      <c r="E175" s="3">
        <v>3000000.0</v>
      </c>
      <c r="F175" s="16">
        <v>1.0</v>
      </c>
      <c r="G175" s="2">
        <f t="shared" si="1"/>
        <v>0</v>
      </c>
      <c r="H175" s="2" t="s">
        <v>4</v>
      </c>
    </row>
    <row r="176">
      <c r="A176" s="2" t="s">
        <v>292</v>
      </c>
      <c r="B176" s="2" t="s">
        <v>246</v>
      </c>
      <c r="D176" s="15">
        <v>1.0E8</v>
      </c>
      <c r="E176" s="3">
        <v>200000.0</v>
      </c>
      <c r="F176" s="16">
        <v>1.0</v>
      </c>
      <c r="G176" s="2">
        <f t="shared" si="1"/>
        <v>0</v>
      </c>
      <c r="H176" s="2" t="s">
        <v>2</v>
      </c>
    </row>
    <row r="177">
      <c r="A177" s="2" t="s">
        <v>293</v>
      </c>
      <c r="B177" s="2" t="s">
        <v>27</v>
      </c>
      <c r="E177" s="3">
        <v>300000.0</v>
      </c>
      <c r="F177" s="16">
        <v>1.0</v>
      </c>
      <c r="G177" s="2">
        <f t="shared" si="1"/>
        <v>0</v>
      </c>
      <c r="H177" s="2" t="s">
        <v>2</v>
      </c>
    </row>
    <row r="178">
      <c r="A178" s="2" t="s">
        <v>294</v>
      </c>
      <c r="B178" s="2" t="s">
        <v>27</v>
      </c>
      <c r="C178" s="2" t="s">
        <v>295</v>
      </c>
      <c r="D178" s="15">
        <v>2.5E7</v>
      </c>
      <c r="E178" s="3">
        <v>300000.0</v>
      </c>
      <c r="F178" s="16">
        <v>1.0</v>
      </c>
      <c r="G178" s="2">
        <f t="shared" si="1"/>
        <v>0</v>
      </c>
      <c r="H178" s="2" t="s">
        <v>2</v>
      </c>
    </row>
    <row r="179">
      <c r="A179" s="2" t="s">
        <v>296</v>
      </c>
      <c r="B179" s="2" t="s">
        <v>87</v>
      </c>
      <c r="D179" s="15">
        <v>4.0E7</v>
      </c>
      <c r="E179" s="3">
        <v>1500000.0</v>
      </c>
      <c r="F179" s="16">
        <v>1.0</v>
      </c>
      <c r="G179" s="2">
        <f t="shared" si="1"/>
        <v>0</v>
      </c>
      <c r="H179" s="2" t="s">
        <v>4</v>
      </c>
    </row>
    <row r="180">
      <c r="A180" s="2" t="s">
        <v>297</v>
      </c>
      <c r="B180" s="2" t="s">
        <v>27</v>
      </c>
      <c r="E180" s="3">
        <v>300000.0</v>
      </c>
      <c r="F180" s="16">
        <v>1.0</v>
      </c>
      <c r="G180" s="2">
        <f t="shared" si="1"/>
        <v>0</v>
      </c>
      <c r="H180" s="2" t="s">
        <v>2</v>
      </c>
    </row>
    <row r="181">
      <c r="A181" s="2" t="s">
        <v>298</v>
      </c>
      <c r="B181" s="2" t="s">
        <v>246</v>
      </c>
      <c r="D181" s="15">
        <v>2.5E7</v>
      </c>
      <c r="E181" s="3">
        <v>250000.0</v>
      </c>
      <c r="F181" s="16">
        <v>1.0</v>
      </c>
      <c r="G181" s="2">
        <f t="shared" si="1"/>
        <v>0</v>
      </c>
      <c r="H181" s="2" t="s">
        <v>2</v>
      </c>
    </row>
    <row r="182">
      <c r="A182" s="2" t="s">
        <v>299</v>
      </c>
      <c r="B182" s="2" t="s">
        <v>27</v>
      </c>
      <c r="E182" s="3">
        <v>300000.0</v>
      </c>
      <c r="F182" s="16">
        <v>1.0</v>
      </c>
      <c r="G182" s="2">
        <f t="shared" si="1"/>
        <v>0</v>
      </c>
      <c r="H182" s="2" t="s">
        <v>2</v>
      </c>
    </row>
    <row r="183">
      <c r="A183" s="2" t="s">
        <v>300</v>
      </c>
      <c r="B183" s="2" t="s">
        <v>187</v>
      </c>
      <c r="C183" s="2" t="s">
        <v>103</v>
      </c>
      <c r="E183" s="3">
        <v>1.0E7</v>
      </c>
      <c r="F183" s="16">
        <v>0.9</v>
      </c>
      <c r="G183" s="2">
        <f t="shared" si="1"/>
        <v>1000000</v>
      </c>
      <c r="H183" s="2" t="s">
        <v>2</v>
      </c>
    </row>
    <row r="184">
      <c r="A184" s="2" t="s">
        <v>301</v>
      </c>
      <c r="B184" s="2" t="s">
        <v>87</v>
      </c>
      <c r="D184" s="15">
        <v>7.5E8</v>
      </c>
      <c r="E184" s="3">
        <v>5000000.0</v>
      </c>
      <c r="F184" s="16">
        <v>0.5</v>
      </c>
      <c r="G184" s="2">
        <f t="shared" si="1"/>
        <v>2500000</v>
      </c>
      <c r="H184" s="2" t="s">
        <v>4</v>
      </c>
    </row>
    <row r="185">
      <c r="A185" s="2" t="s">
        <v>302</v>
      </c>
      <c r="B185" s="2" t="s">
        <v>87</v>
      </c>
      <c r="E185" s="3">
        <v>250000.0</v>
      </c>
      <c r="F185" s="16">
        <v>1.0</v>
      </c>
      <c r="G185" s="2">
        <f t="shared" si="1"/>
        <v>0</v>
      </c>
      <c r="H185" s="2" t="s">
        <v>2</v>
      </c>
    </row>
    <row r="186">
      <c r="A186" s="2" t="s">
        <v>303</v>
      </c>
      <c r="B186" s="2" t="s">
        <v>87</v>
      </c>
      <c r="D186" s="15">
        <v>1.0E7</v>
      </c>
      <c r="E186" s="3">
        <v>2250000.0</v>
      </c>
      <c r="F186" s="16">
        <v>1.0</v>
      </c>
      <c r="G186" s="2">
        <f t="shared" si="1"/>
        <v>0</v>
      </c>
      <c r="H186" s="2" t="s">
        <v>2</v>
      </c>
    </row>
    <row r="187">
      <c r="A187" s="2" t="s">
        <v>304</v>
      </c>
      <c r="B187" s="2" t="s">
        <v>27</v>
      </c>
      <c r="E187" s="3">
        <v>6.75E7</v>
      </c>
      <c r="F187" s="16">
        <v>0.25</v>
      </c>
      <c r="G187" s="2">
        <f t="shared" si="1"/>
        <v>50625000</v>
      </c>
      <c r="H187" s="2" t="s">
        <v>2</v>
      </c>
    </row>
    <row r="188">
      <c r="A188" s="2" t="s">
        <v>305</v>
      </c>
      <c r="B188" s="2" t="s">
        <v>87</v>
      </c>
      <c r="C188" s="2" t="s">
        <v>306</v>
      </c>
      <c r="D188" s="15">
        <v>1.0E8</v>
      </c>
      <c r="E188" s="3">
        <v>902935.0</v>
      </c>
      <c r="F188" s="16">
        <v>1.0</v>
      </c>
      <c r="G188" s="2">
        <f t="shared" si="1"/>
        <v>0</v>
      </c>
      <c r="H188" s="2" t="s">
        <v>2</v>
      </c>
    </row>
    <row r="189">
      <c r="A189" s="17" t="s">
        <v>307</v>
      </c>
      <c r="B189" s="2" t="s">
        <v>87</v>
      </c>
      <c r="D189" s="15">
        <v>1.0E8</v>
      </c>
      <c r="E189" s="3">
        <v>250000.0</v>
      </c>
      <c r="F189" s="16">
        <v>1.0</v>
      </c>
      <c r="G189" s="2">
        <f t="shared" si="1"/>
        <v>0</v>
      </c>
      <c r="H189" s="2" t="s">
        <v>2</v>
      </c>
    </row>
    <row r="190">
      <c r="A190" s="2" t="s">
        <v>308</v>
      </c>
      <c r="B190" s="2" t="s">
        <v>87</v>
      </c>
      <c r="C190" s="2" t="s">
        <v>309</v>
      </c>
      <c r="D190" s="15">
        <v>2.0E7</v>
      </c>
      <c r="E190" s="3">
        <v>1000000.0</v>
      </c>
      <c r="F190" s="16">
        <v>1.0</v>
      </c>
      <c r="G190" s="2">
        <f t="shared" si="1"/>
        <v>0</v>
      </c>
      <c r="H190" s="2" t="s">
        <v>4</v>
      </c>
    </row>
    <row r="191">
      <c r="A191" s="2" t="s">
        <v>310</v>
      </c>
      <c r="B191" s="2" t="s">
        <v>87</v>
      </c>
      <c r="E191" s="3">
        <v>249998.0</v>
      </c>
      <c r="F191" s="16">
        <v>1.0</v>
      </c>
      <c r="G191" s="2">
        <f t="shared" si="1"/>
        <v>0</v>
      </c>
      <c r="H191" s="2" t="s">
        <v>2</v>
      </c>
    </row>
    <row r="192">
      <c r="A192" s="2" t="s">
        <v>311</v>
      </c>
      <c r="B192" s="2" t="s">
        <v>114</v>
      </c>
      <c r="E192" s="3">
        <v>17.0</v>
      </c>
      <c r="F192" s="16">
        <v>1.0</v>
      </c>
      <c r="G192" s="2">
        <f t="shared" si="1"/>
        <v>0</v>
      </c>
      <c r="H192" s="2" t="s">
        <v>2</v>
      </c>
    </row>
    <row r="193">
      <c r="A193" s="2" t="s">
        <v>312</v>
      </c>
      <c r="B193" s="2" t="s">
        <v>87</v>
      </c>
      <c r="E193" s="3">
        <v>100000.0</v>
      </c>
      <c r="F193" s="16">
        <v>1.0</v>
      </c>
      <c r="G193" s="2">
        <f t="shared" si="1"/>
        <v>0</v>
      </c>
      <c r="H193" s="2" t="s">
        <v>2</v>
      </c>
    </row>
    <row r="194">
      <c r="A194" s="2" t="s">
        <v>313</v>
      </c>
      <c r="B194" s="2" t="s">
        <v>246</v>
      </c>
      <c r="D194" s="15">
        <v>4.0E7</v>
      </c>
      <c r="E194" s="3">
        <v>1000000.0</v>
      </c>
      <c r="F194" s="16">
        <v>1.0</v>
      </c>
      <c r="G194" s="2">
        <f t="shared" si="1"/>
        <v>0</v>
      </c>
      <c r="H194" s="2" t="s">
        <v>2</v>
      </c>
    </row>
    <row r="195">
      <c r="A195" s="2" t="s">
        <v>314</v>
      </c>
      <c r="B195" s="2" t="s">
        <v>87</v>
      </c>
      <c r="C195" s="2" t="s">
        <v>92</v>
      </c>
      <c r="D195" s="15">
        <v>2.48E7</v>
      </c>
      <c r="E195" s="3">
        <v>500000.0</v>
      </c>
      <c r="F195" s="16">
        <v>1.0</v>
      </c>
      <c r="G195" s="2">
        <f t="shared" si="1"/>
        <v>0</v>
      </c>
      <c r="H195" s="2" t="s">
        <v>2</v>
      </c>
    </row>
    <row r="196">
      <c r="A196" s="2" t="s">
        <v>315</v>
      </c>
      <c r="B196" s="2" t="s">
        <v>316</v>
      </c>
      <c r="C196" s="2" t="s">
        <v>153</v>
      </c>
      <c r="E196" s="3">
        <v>2.7E8</v>
      </c>
      <c r="F196" s="16">
        <v>0.0</v>
      </c>
      <c r="G196" s="2">
        <f t="shared" si="1"/>
        <v>270000000</v>
      </c>
      <c r="H196" s="2" t="s">
        <v>3</v>
      </c>
    </row>
    <row r="197">
      <c r="A197" s="2" t="s">
        <v>317</v>
      </c>
      <c r="B197" s="2" t="s">
        <v>27</v>
      </c>
      <c r="C197" s="2" t="s">
        <v>318</v>
      </c>
      <c r="D197" s="15">
        <v>5.1515151E7</v>
      </c>
      <c r="E197" s="3">
        <v>212500.0</v>
      </c>
      <c r="F197" s="16">
        <v>1.0</v>
      </c>
      <c r="G197" s="2">
        <f t="shared" si="1"/>
        <v>0</v>
      </c>
      <c r="H197" s="2" t="s">
        <v>3</v>
      </c>
    </row>
    <row r="198">
      <c r="A198" s="2" t="s">
        <v>319</v>
      </c>
      <c r="B198" s="2" t="s">
        <v>27</v>
      </c>
      <c r="E198" s="3">
        <v>300000.0</v>
      </c>
      <c r="F198" s="16">
        <v>1.0</v>
      </c>
      <c r="G198" s="2">
        <f t="shared" si="1"/>
        <v>0</v>
      </c>
      <c r="H198" s="2" t="s">
        <v>2</v>
      </c>
    </row>
    <row r="199">
      <c r="A199" s="2" t="s">
        <v>320</v>
      </c>
      <c r="B199" s="2" t="s">
        <v>91</v>
      </c>
      <c r="C199" s="2" t="s">
        <v>91</v>
      </c>
      <c r="E199" s="3">
        <v>3000000.0</v>
      </c>
      <c r="F199" s="16">
        <v>0.75</v>
      </c>
      <c r="G199" s="2">
        <f t="shared" si="1"/>
        <v>750000</v>
      </c>
      <c r="H199" s="2" t="s">
        <v>2</v>
      </c>
    </row>
    <row r="200">
      <c r="A200" s="2" t="s">
        <v>321</v>
      </c>
      <c r="B200" s="2" t="s">
        <v>27</v>
      </c>
      <c r="C200" s="2" t="s">
        <v>124</v>
      </c>
      <c r="D200" s="15">
        <v>3.0E7</v>
      </c>
      <c r="E200" s="3">
        <v>225000.0</v>
      </c>
      <c r="F200" s="16">
        <v>1.0</v>
      </c>
      <c r="G200" s="2">
        <f t="shared" si="1"/>
        <v>0</v>
      </c>
      <c r="H200" s="2" t="s">
        <v>4</v>
      </c>
    </row>
    <row r="201">
      <c r="A201" s="2" t="s">
        <v>322</v>
      </c>
      <c r="B201" s="2" t="s">
        <v>27</v>
      </c>
      <c r="C201" s="2" t="s">
        <v>124</v>
      </c>
      <c r="D201" s="15">
        <v>1.5E7</v>
      </c>
      <c r="E201" s="3">
        <v>37500.0</v>
      </c>
      <c r="F201" s="16">
        <v>1.0</v>
      </c>
      <c r="G201" s="2">
        <f t="shared" si="1"/>
        <v>0</v>
      </c>
      <c r="H201" s="2" t="s">
        <v>4</v>
      </c>
    </row>
    <row r="202">
      <c r="A202" s="2" t="s">
        <v>323</v>
      </c>
      <c r="B202" s="2" t="s">
        <v>87</v>
      </c>
      <c r="E202" s="3">
        <v>1500000.0</v>
      </c>
      <c r="F202" s="16">
        <v>0.9</v>
      </c>
      <c r="G202" s="2">
        <f t="shared" si="1"/>
        <v>150000</v>
      </c>
      <c r="H202" s="2" t="s">
        <v>2</v>
      </c>
    </row>
    <row r="203">
      <c r="A203" s="2" t="s">
        <v>324</v>
      </c>
      <c r="B203" s="2" t="s">
        <v>27</v>
      </c>
      <c r="E203" s="3">
        <v>250000.0</v>
      </c>
      <c r="F203" s="16">
        <v>1.0</v>
      </c>
      <c r="G203" s="2">
        <f t="shared" si="1"/>
        <v>0</v>
      </c>
      <c r="H203" s="2" t="s">
        <v>2</v>
      </c>
    </row>
    <row r="204">
      <c r="A204" s="2" t="s">
        <v>325</v>
      </c>
      <c r="B204" s="2" t="s">
        <v>27</v>
      </c>
      <c r="E204" s="3">
        <v>250000.0</v>
      </c>
      <c r="F204" s="16">
        <v>1.0</v>
      </c>
      <c r="G204" s="2">
        <f t="shared" si="1"/>
        <v>0</v>
      </c>
      <c r="H204" s="2" t="s">
        <v>2</v>
      </c>
    </row>
    <row r="205">
      <c r="A205" s="2" t="s">
        <v>326</v>
      </c>
      <c r="B205" s="2" t="s">
        <v>27</v>
      </c>
      <c r="E205" s="3">
        <v>300000.0</v>
      </c>
      <c r="F205" s="16">
        <v>1.0</v>
      </c>
      <c r="G205" s="2">
        <f t="shared" si="1"/>
        <v>0</v>
      </c>
      <c r="H205" s="2" t="s">
        <v>2</v>
      </c>
    </row>
    <row r="206">
      <c r="A206" s="2" t="s">
        <v>327</v>
      </c>
      <c r="B206" s="2" t="s">
        <v>87</v>
      </c>
      <c r="C206" s="2" t="s">
        <v>111</v>
      </c>
      <c r="D206" s="15">
        <v>5.0505051E7</v>
      </c>
      <c r="E206" s="3">
        <v>500000.0</v>
      </c>
      <c r="F206" s="16">
        <v>1.0</v>
      </c>
      <c r="G206" s="2">
        <f t="shared" si="1"/>
        <v>0</v>
      </c>
      <c r="H206" s="2" t="s">
        <v>4</v>
      </c>
    </row>
    <row r="207">
      <c r="A207" s="2" t="s">
        <v>328</v>
      </c>
      <c r="B207" s="2" t="s">
        <v>27</v>
      </c>
      <c r="E207" s="3">
        <v>1628.0</v>
      </c>
      <c r="F207" s="16">
        <v>1.0</v>
      </c>
      <c r="G207" s="2">
        <f t="shared" si="1"/>
        <v>0</v>
      </c>
      <c r="H207" s="2" t="s">
        <v>2</v>
      </c>
    </row>
    <row r="208">
      <c r="A208" s="2" t="s">
        <v>329</v>
      </c>
      <c r="B208" s="2" t="s">
        <v>87</v>
      </c>
      <c r="D208" s="15">
        <v>1.75E8</v>
      </c>
      <c r="E208" s="3">
        <v>350000.0</v>
      </c>
      <c r="F208" s="16">
        <v>1.0</v>
      </c>
      <c r="G208" s="2">
        <f t="shared" si="1"/>
        <v>0</v>
      </c>
      <c r="H208" s="2" t="s">
        <v>2</v>
      </c>
    </row>
    <row r="209">
      <c r="A209" s="2" t="s">
        <v>330</v>
      </c>
      <c r="B209" s="2" t="s">
        <v>87</v>
      </c>
      <c r="D209" s="15">
        <v>2.0E7</v>
      </c>
      <c r="E209" s="3">
        <v>700000.0</v>
      </c>
      <c r="F209" s="16">
        <v>1.0</v>
      </c>
      <c r="G209" s="2">
        <f t="shared" si="1"/>
        <v>0</v>
      </c>
      <c r="H209" s="2" t="s">
        <v>2</v>
      </c>
    </row>
    <row r="210">
      <c r="A210" s="2" t="s">
        <v>331</v>
      </c>
      <c r="B210" s="2" t="s">
        <v>27</v>
      </c>
      <c r="E210" s="3">
        <v>2500000.0</v>
      </c>
      <c r="F210" s="16">
        <v>1.0</v>
      </c>
      <c r="G210" s="2">
        <f t="shared" si="1"/>
        <v>0</v>
      </c>
      <c r="H210" s="2" t="s">
        <v>2</v>
      </c>
    </row>
    <row r="211">
      <c r="A211" s="2" t="s">
        <v>332</v>
      </c>
      <c r="B211" s="2" t="s">
        <v>27</v>
      </c>
      <c r="C211" s="2" t="s">
        <v>85</v>
      </c>
      <c r="E211" s="3">
        <v>200000.0</v>
      </c>
      <c r="F211" s="16">
        <v>1.0</v>
      </c>
      <c r="G211" s="2">
        <f t="shared" si="1"/>
        <v>0</v>
      </c>
      <c r="H211" s="2" t="s">
        <v>2</v>
      </c>
    </row>
    <row r="212">
      <c r="A212" s="2" t="s">
        <v>333</v>
      </c>
      <c r="B212" s="2" t="s">
        <v>27</v>
      </c>
      <c r="C212" s="2" t="s">
        <v>85</v>
      </c>
      <c r="E212" s="3">
        <v>200000.0</v>
      </c>
      <c r="F212" s="16">
        <v>1.0</v>
      </c>
      <c r="G212" s="2">
        <f t="shared" si="1"/>
        <v>0</v>
      </c>
      <c r="H212" s="2" t="s">
        <v>2</v>
      </c>
    </row>
    <row r="213">
      <c r="A213" s="2" t="s">
        <v>334</v>
      </c>
      <c r="B213" s="2" t="s">
        <v>87</v>
      </c>
      <c r="D213" s="15">
        <v>1.0E7</v>
      </c>
      <c r="E213" s="3">
        <v>500000.0</v>
      </c>
      <c r="F213" s="16">
        <v>1.0</v>
      </c>
      <c r="G213" s="2">
        <f t="shared" si="1"/>
        <v>0</v>
      </c>
      <c r="H213" s="2" t="s">
        <v>4</v>
      </c>
    </row>
    <row r="214">
      <c r="A214" s="2" t="s">
        <v>335</v>
      </c>
      <c r="B214" s="2" t="s">
        <v>87</v>
      </c>
      <c r="C214" s="2" t="s">
        <v>134</v>
      </c>
      <c r="D214" s="15">
        <v>5.0E7</v>
      </c>
      <c r="E214" s="3">
        <v>7495451.0</v>
      </c>
      <c r="F214" s="16">
        <v>1.0</v>
      </c>
      <c r="G214" s="2">
        <f t="shared" si="1"/>
        <v>0</v>
      </c>
      <c r="H214" s="2" t="s">
        <v>4</v>
      </c>
    </row>
    <row r="215">
      <c r="A215" s="2" t="s">
        <v>336</v>
      </c>
      <c r="B215" s="2" t="s">
        <v>91</v>
      </c>
      <c r="C215" s="2" t="s">
        <v>91</v>
      </c>
      <c r="E215" s="3">
        <v>3.0E8</v>
      </c>
      <c r="F215" s="16">
        <v>0.3</v>
      </c>
      <c r="G215" s="2">
        <f t="shared" si="1"/>
        <v>210000000</v>
      </c>
      <c r="H215" s="2" t="s">
        <v>2</v>
      </c>
    </row>
    <row r="216">
      <c r="A216" s="2" t="s">
        <v>337</v>
      </c>
      <c r="B216" s="2" t="s">
        <v>114</v>
      </c>
      <c r="C216" s="2" t="s">
        <v>170</v>
      </c>
      <c r="E216" s="3">
        <v>20.0</v>
      </c>
      <c r="F216" s="16">
        <v>1.0</v>
      </c>
      <c r="G216" s="2">
        <f t="shared" si="1"/>
        <v>0</v>
      </c>
      <c r="H216" s="2" t="s">
        <v>2</v>
      </c>
    </row>
    <row r="217">
      <c r="A217" s="2" t="s">
        <v>338</v>
      </c>
      <c r="B217" s="2" t="s">
        <v>87</v>
      </c>
      <c r="C217" s="2" t="s">
        <v>339</v>
      </c>
      <c r="D217" s="15">
        <v>3.0E7</v>
      </c>
      <c r="E217" s="3">
        <v>100000.0</v>
      </c>
      <c r="F217" s="16">
        <v>1.0</v>
      </c>
      <c r="G217" s="2">
        <f t="shared" si="1"/>
        <v>0</v>
      </c>
      <c r="H217" s="2" t="s">
        <v>2</v>
      </c>
    </row>
    <row r="218">
      <c r="A218" s="2" t="s">
        <v>340</v>
      </c>
      <c r="B218" s="2" t="s">
        <v>87</v>
      </c>
      <c r="C218" s="2" t="s">
        <v>150</v>
      </c>
      <c r="D218" s="15">
        <v>1.8E7</v>
      </c>
      <c r="E218" s="3">
        <v>500000.0</v>
      </c>
      <c r="F218" s="16">
        <v>1.0</v>
      </c>
      <c r="G218" s="2">
        <f t="shared" si="1"/>
        <v>0</v>
      </c>
      <c r="H218" s="2" t="s">
        <v>4</v>
      </c>
    </row>
    <row r="219">
      <c r="A219" s="2" t="s">
        <v>341</v>
      </c>
      <c r="B219" s="2" t="s">
        <v>87</v>
      </c>
      <c r="E219" s="3">
        <v>1800000.0</v>
      </c>
      <c r="F219" s="16">
        <v>0.9</v>
      </c>
      <c r="G219" s="2">
        <f t="shared" si="1"/>
        <v>180000</v>
      </c>
      <c r="H219" s="2" t="s">
        <v>2</v>
      </c>
    </row>
    <row r="220">
      <c r="A220" s="2" t="s">
        <v>342</v>
      </c>
      <c r="B220" s="2" t="s">
        <v>91</v>
      </c>
      <c r="E220" s="3">
        <v>3000000.0</v>
      </c>
      <c r="F220" s="16">
        <v>0.75</v>
      </c>
      <c r="G220" s="2">
        <f t="shared" si="1"/>
        <v>750000</v>
      </c>
      <c r="H220" s="2" t="s">
        <v>2</v>
      </c>
    </row>
    <row r="221">
      <c r="A221" s="2" t="s">
        <v>343</v>
      </c>
      <c r="B221" s="2" t="s">
        <v>87</v>
      </c>
      <c r="E221" s="3">
        <v>999995.0</v>
      </c>
      <c r="F221" s="16">
        <v>1.0</v>
      </c>
      <c r="G221" s="2">
        <f t="shared" si="1"/>
        <v>0</v>
      </c>
      <c r="H221" s="2" t="s">
        <v>2</v>
      </c>
    </row>
    <row r="222">
      <c r="A222" s="2" t="s">
        <v>344</v>
      </c>
      <c r="B222" s="2" t="s">
        <v>87</v>
      </c>
      <c r="E222" s="3">
        <v>3000000.0</v>
      </c>
      <c r="F222" s="16">
        <v>1.0</v>
      </c>
      <c r="G222" s="2">
        <f t="shared" si="1"/>
        <v>0</v>
      </c>
      <c r="H222" s="2" t="s">
        <v>4</v>
      </c>
    </row>
    <row r="223">
      <c r="A223" s="2" t="s">
        <v>345</v>
      </c>
      <c r="B223" s="2" t="s">
        <v>114</v>
      </c>
      <c r="E223" s="3">
        <v>500.0</v>
      </c>
      <c r="F223" s="16">
        <v>1.0</v>
      </c>
      <c r="G223" s="2">
        <f t="shared" si="1"/>
        <v>0</v>
      </c>
      <c r="H223" s="2" t="s">
        <v>4</v>
      </c>
    </row>
    <row r="224">
      <c r="A224" s="2" t="s">
        <v>346</v>
      </c>
      <c r="B224" s="2" t="s">
        <v>87</v>
      </c>
      <c r="D224" s="15">
        <v>6.0E7</v>
      </c>
      <c r="E224" s="3">
        <v>2400000.0</v>
      </c>
      <c r="F224" s="16">
        <v>1.0</v>
      </c>
      <c r="G224" s="2">
        <f t="shared" si="1"/>
        <v>0</v>
      </c>
      <c r="H224" s="2" t="s">
        <v>4</v>
      </c>
    </row>
    <row r="225">
      <c r="A225" s="2" t="s">
        <v>347</v>
      </c>
      <c r="B225" s="2" t="s">
        <v>91</v>
      </c>
      <c r="E225" s="3">
        <v>300000.0</v>
      </c>
      <c r="F225" s="16">
        <v>0.75</v>
      </c>
      <c r="G225" s="2">
        <f t="shared" si="1"/>
        <v>75000</v>
      </c>
      <c r="H225" s="2" t="s">
        <v>2</v>
      </c>
    </row>
    <row r="226">
      <c r="A226" s="2" t="s">
        <v>348</v>
      </c>
      <c r="B226" s="2" t="s">
        <v>87</v>
      </c>
      <c r="C226" s="2" t="s">
        <v>349</v>
      </c>
      <c r="D226" s="15">
        <v>1.0E9</v>
      </c>
      <c r="E226" s="3">
        <v>4.0000894E7</v>
      </c>
      <c r="F226" s="16">
        <v>0.0</v>
      </c>
      <c r="G226" s="2">
        <f t="shared" si="1"/>
        <v>40000894</v>
      </c>
      <c r="H226" s="2" t="s">
        <v>2</v>
      </c>
    </row>
    <row r="227">
      <c r="A227" s="2" t="s">
        <v>350</v>
      </c>
      <c r="B227" s="2" t="s">
        <v>87</v>
      </c>
      <c r="D227" s="15">
        <v>3.0E9</v>
      </c>
      <c r="E227" s="3">
        <v>2.9999986E7</v>
      </c>
      <c r="F227" s="16">
        <v>1.0</v>
      </c>
      <c r="G227" s="2">
        <f t="shared" si="1"/>
        <v>0</v>
      </c>
      <c r="H227" s="2" t="s">
        <v>2</v>
      </c>
    </row>
    <row r="228">
      <c r="A228" s="2" t="s">
        <v>351</v>
      </c>
      <c r="B228" s="2" t="s">
        <v>87</v>
      </c>
      <c r="C228" s="2" t="s">
        <v>153</v>
      </c>
      <c r="D228" s="15">
        <v>5.5E8</v>
      </c>
      <c r="E228" s="3">
        <v>1000000.0</v>
      </c>
      <c r="F228" s="16">
        <v>1.0</v>
      </c>
      <c r="G228" s="2">
        <f t="shared" si="1"/>
        <v>0</v>
      </c>
      <c r="H228" s="2" t="s">
        <v>4</v>
      </c>
    </row>
    <row r="229">
      <c r="A229" s="2" t="s">
        <v>352</v>
      </c>
      <c r="B229" s="2" t="s">
        <v>27</v>
      </c>
      <c r="E229" s="3">
        <v>3592900.0</v>
      </c>
      <c r="F229" s="16">
        <v>1.0</v>
      </c>
      <c r="G229" s="2">
        <f t="shared" si="1"/>
        <v>0</v>
      </c>
      <c r="H229" s="2" t="s">
        <v>2</v>
      </c>
    </row>
    <row r="230">
      <c r="A230" s="2" t="s">
        <v>353</v>
      </c>
      <c r="B230" s="2" t="s">
        <v>91</v>
      </c>
      <c r="C230" s="2" t="s">
        <v>91</v>
      </c>
      <c r="E230" s="3">
        <v>1000000.0</v>
      </c>
      <c r="F230" s="16">
        <v>0.75</v>
      </c>
      <c r="G230" s="2">
        <f t="shared" si="1"/>
        <v>250000</v>
      </c>
      <c r="H230" s="2" t="s">
        <v>2</v>
      </c>
    </row>
    <row r="231">
      <c r="A231" s="2" t="s">
        <v>354</v>
      </c>
      <c r="B231" s="2" t="s">
        <v>91</v>
      </c>
      <c r="C231" s="2" t="s">
        <v>91</v>
      </c>
      <c r="E231" s="3">
        <v>1000000.0</v>
      </c>
      <c r="F231" s="16">
        <v>1.0</v>
      </c>
      <c r="G231" s="2">
        <f t="shared" si="1"/>
        <v>0</v>
      </c>
      <c r="H231" s="2" t="s">
        <v>4</v>
      </c>
    </row>
    <row r="232">
      <c r="A232" s="2" t="s">
        <v>355</v>
      </c>
      <c r="B232" s="2" t="s">
        <v>87</v>
      </c>
      <c r="D232" s="15">
        <v>2.5E8</v>
      </c>
      <c r="E232" s="3">
        <v>1000997.0</v>
      </c>
      <c r="F232" s="16">
        <v>1.0</v>
      </c>
      <c r="G232" s="2">
        <f t="shared" si="1"/>
        <v>0</v>
      </c>
      <c r="H232" s="2" t="s">
        <v>2</v>
      </c>
    </row>
    <row r="233">
      <c r="A233" s="2" t="s">
        <v>356</v>
      </c>
      <c r="B233" s="2" t="s">
        <v>27</v>
      </c>
      <c r="E233" s="3">
        <v>250000.0</v>
      </c>
      <c r="F233" s="16">
        <v>1.0</v>
      </c>
      <c r="G233" s="2">
        <f t="shared" si="1"/>
        <v>0</v>
      </c>
      <c r="H233" s="2" t="s">
        <v>2</v>
      </c>
    </row>
    <row r="234">
      <c r="A234" s="2" t="s">
        <v>357</v>
      </c>
      <c r="B234" s="2" t="s">
        <v>91</v>
      </c>
      <c r="E234" s="3">
        <v>800000.0</v>
      </c>
      <c r="F234" s="16">
        <v>0.75</v>
      </c>
      <c r="G234" s="2">
        <f t="shared" si="1"/>
        <v>200000</v>
      </c>
      <c r="H234" s="2" t="s">
        <v>2</v>
      </c>
    </row>
    <row r="235">
      <c r="A235" s="2" t="s">
        <v>358</v>
      </c>
      <c r="B235" s="2" t="s">
        <v>91</v>
      </c>
      <c r="C235" s="2" t="s">
        <v>91</v>
      </c>
      <c r="E235" s="3">
        <v>2.71E7</v>
      </c>
      <c r="F235" s="16">
        <v>0.5</v>
      </c>
      <c r="G235" s="2">
        <f t="shared" si="1"/>
        <v>13550000</v>
      </c>
      <c r="H235" s="2" t="s">
        <v>2</v>
      </c>
    </row>
    <row r="236">
      <c r="A236" s="2" t="s">
        <v>359</v>
      </c>
      <c r="B236" s="2" t="s">
        <v>27</v>
      </c>
      <c r="E236" s="3">
        <v>250000.0</v>
      </c>
      <c r="F236" s="16">
        <v>1.0</v>
      </c>
      <c r="G236" s="2">
        <f t="shared" si="1"/>
        <v>0</v>
      </c>
      <c r="H236" s="2" t="s">
        <v>2</v>
      </c>
    </row>
    <row r="237">
      <c r="A237" s="2" t="s">
        <v>360</v>
      </c>
      <c r="B237" s="2" t="s">
        <v>27</v>
      </c>
      <c r="C237" s="2" t="s">
        <v>361</v>
      </c>
      <c r="E237" s="3">
        <v>250000.0</v>
      </c>
      <c r="F237" s="16">
        <v>1.0</v>
      </c>
      <c r="G237" s="2">
        <f t="shared" si="1"/>
        <v>0</v>
      </c>
      <c r="H237" s="2" t="s">
        <v>2</v>
      </c>
    </row>
    <row r="238">
      <c r="A238" s="2" t="s">
        <v>362</v>
      </c>
      <c r="B238" s="2" t="s">
        <v>87</v>
      </c>
      <c r="D238" s="15">
        <v>4.0E7</v>
      </c>
      <c r="E238" s="3">
        <v>999999.0</v>
      </c>
      <c r="F238" s="16">
        <v>1.0</v>
      </c>
      <c r="G238" s="2">
        <f t="shared" si="1"/>
        <v>0</v>
      </c>
      <c r="H238" s="2" t="s">
        <v>2</v>
      </c>
    </row>
    <row r="239">
      <c r="A239" s="2" t="s">
        <v>363</v>
      </c>
      <c r="B239" s="2" t="s">
        <v>364</v>
      </c>
      <c r="E239" s="3">
        <v>1.5E7</v>
      </c>
      <c r="F239" s="16">
        <v>0.5</v>
      </c>
      <c r="G239" s="2">
        <f t="shared" si="1"/>
        <v>7500000</v>
      </c>
      <c r="H239" s="2" t="s">
        <v>2</v>
      </c>
    </row>
    <row r="240">
      <c r="A240" s="2" t="s">
        <v>365</v>
      </c>
      <c r="B240" s="2" t="s">
        <v>27</v>
      </c>
      <c r="E240" s="3">
        <v>1000000.0</v>
      </c>
      <c r="F240" s="16">
        <v>1.0</v>
      </c>
      <c r="G240" s="2">
        <f t="shared" si="1"/>
        <v>0</v>
      </c>
      <c r="H240" s="2" t="s">
        <v>4</v>
      </c>
    </row>
    <row r="241">
      <c r="A241" s="2" t="s">
        <v>366</v>
      </c>
      <c r="B241" s="2" t="s">
        <v>27</v>
      </c>
      <c r="C241" s="2" t="s">
        <v>367</v>
      </c>
      <c r="E241" s="3">
        <v>500000.0</v>
      </c>
      <c r="F241" s="16">
        <v>1.0</v>
      </c>
      <c r="G241" s="2">
        <f t="shared" si="1"/>
        <v>0</v>
      </c>
      <c r="H241" s="2" t="s">
        <v>2</v>
      </c>
    </row>
    <row r="242">
      <c r="A242" s="2" t="s">
        <v>368</v>
      </c>
      <c r="B242" s="2" t="s">
        <v>87</v>
      </c>
      <c r="C242" s="2" t="s">
        <v>103</v>
      </c>
      <c r="E242" s="3">
        <v>1000000.0</v>
      </c>
      <c r="F242" s="16">
        <v>1.0</v>
      </c>
      <c r="G242" s="2">
        <f t="shared" si="1"/>
        <v>0</v>
      </c>
      <c r="H242" s="2" t="s">
        <v>2</v>
      </c>
    </row>
    <row r="243">
      <c r="A243" s="2" t="s">
        <v>369</v>
      </c>
      <c r="B243" s="2" t="s">
        <v>27</v>
      </c>
      <c r="E243" s="3">
        <v>100000.0</v>
      </c>
      <c r="F243" s="16">
        <v>1.0</v>
      </c>
      <c r="G243" s="2">
        <f t="shared" si="1"/>
        <v>0</v>
      </c>
      <c r="H243" s="2" t="s">
        <v>2</v>
      </c>
    </row>
    <row r="244">
      <c r="A244" s="2" t="s">
        <v>370</v>
      </c>
      <c r="B244" s="2" t="s">
        <v>27</v>
      </c>
      <c r="E244" s="3">
        <v>10000.0</v>
      </c>
      <c r="F244" s="16">
        <v>1.0</v>
      </c>
      <c r="G244" s="2">
        <f t="shared" si="1"/>
        <v>0</v>
      </c>
      <c r="H244" s="2" t="s">
        <v>2</v>
      </c>
    </row>
    <row r="245">
      <c r="A245" s="2" t="s">
        <v>371</v>
      </c>
      <c r="B245" s="2" t="s">
        <v>27</v>
      </c>
      <c r="C245" s="2" t="s">
        <v>170</v>
      </c>
      <c r="E245" s="3">
        <v>50000.0</v>
      </c>
      <c r="F245" s="16">
        <v>1.0</v>
      </c>
      <c r="G245" s="2">
        <f t="shared" si="1"/>
        <v>0</v>
      </c>
      <c r="H245" s="2" t="s">
        <v>2</v>
      </c>
    </row>
    <row r="246">
      <c r="A246" s="2" t="s">
        <v>372</v>
      </c>
      <c r="B246" s="2" t="s">
        <v>27</v>
      </c>
      <c r="E246" s="3">
        <v>200000.0</v>
      </c>
      <c r="F246" s="16">
        <v>1.0</v>
      </c>
      <c r="G246" s="2">
        <f t="shared" si="1"/>
        <v>0</v>
      </c>
      <c r="H246" s="2" t="s">
        <v>2</v>
      </c>
    </row>
    <row r="247">
      <c r="A247" s="2" t="s">
        <v>373</v>
      </c>
      <c r="B247" s="2" t="s">
        <v>27</v>
      </c>
      <c r="E247" s="3">
        <v>600000.0</v>
      </c>
      <c r="F247" s="16">
        <v>1.0</v>
      </c>
      <c r="G247" s="2">
        <f t="shared" si="1"/>
        <v>0</v>
      </c>
      <c r="H247" s="2" t="s">
        <v>2</v>
      </c>
    </row>
    <row r="248">
      <c r="A248" s="2" t="s">
        <v>374</v>
      </c>
      <c r="B248" s="2" t="s">
        <v>87</v>
      </c>
      <c r="C248" s="2" t="s">
        <v>375</v>
      </c>
      <c r="D248" s="15">
        <v>8.6E7</v>
      </c>
      <c r="E248" s="3">
        <v>1000001.0</v>
      </c>
      <c r="F248" s="16">
        <v>1.0</v>
      </c>
      <c r="G248" s="2">
        <f t="shared" si="1"/>
        <v>0</v>
      </c>
      <c r="H248" s="2" t="s">
        <v>2</v>
      </c>
    </row>
    <row r="249">
      <c r="A249" s="2" t="s">
        <v>376</v>
      </c>
      <c r="B249" s="2" t="s">
        <v>27</v>
      </c>
      <c r="C249" s="2" t="s">
        <v>85</v>
      </c>
      <c r="E249" s="3">
        <v>1500000.0</v>
      </c>
      <c r="F249" s="16">
        <v>1.0</v>
      </c>
      <c r="G249" s="2">
        <f t="shared" si="1"/>
        <v>0</v>
      </c>
      <c r="H249" s="2" t="s">
        <v>2</v>
      </c>
    </row>
    <row r="250">
      <c r="A250" s="2" t="s">
        <v>377</v>
      </c>
      <c r="B250" s="2" t="s">
        <v>87</v>
      </c>
      <c r="C250" s="2" t="s">
        <v>378</v>
      </c>
      <c r="E250" s="3">
        <v>349920.0</v>
      </c>
      <c r="F250" s="16">
        <v>1.0</v>
      </c>
      <c r="G250" s="2">
        <f t="shared" si="1"/>
        <v>0</v>
      </c>
      <c r="H250" s="2" t="s">
        <v>2</v>
      </c>
    </row>
    <row r="251">
      <c r="A251" s="2" t="s">
        <v>379</v>
      </c>
      <c r="B251" s="2" t="s">
        <v>87</v>
      </c>
      <c r="E251" s="3">
        <v>499997.0</v>
      </c>
      <c r="F251" s="16">
        <v>1.0</v>
      </c>
      <c r="G251" s="2">
        <f t="shared" si="1"/>
        <v>0</v>
      </c>
      <c r="H251" s="2" t="s">
        <v>2</v>
      </c>
    </row>
    <row r="252">
      <c r="A252" s="2" t="s">
        <v>380</v>
      </c>
      <c r="B252" s="2" t="s">
        <v>87</v>
      </c>
      <c r="E252" s="3">
        <v>999999.0</v>
      </c>
      <c r="F252" s="16">
        <v>1.0</v>
      </c>
      <c r="G252" s="2">
        <f t="shared" si="1"/>
        <v>0</v>
      </c>
      <c r="H252" s="2" t="s">
        <v>4</v>
      </c>
    </row>
    <row r="253">
      <c r="A253" s="2" t="s">
        <v>381</v>
      </c>
      <c r="B253" s="2" t="s">
        <v>246</v>
      </c>
      <c r="D253" s="15">
        <v>3.0E7</v>
      </c>
      <c r="E253" s="3">
        <v>300000.0</v>
      </c>
      <c r="F253" s="16">
        <v>1.0</v>
      </c>
      <c r="G253" s="2">
        <f t="shared" si="1"/>
        <v>0</v>
      </c>
      <c r="H253" s="2" t="s">
        <v>2</v>
      </c>
    </row>
    <row r="254">
      <c r="A254" s="2" t="s">
        <v>382</v>
      </c>
      <c r="B254" s="2" t="s">
        <v>27</v>
      </c>
      <c r="C254" s="2" t="s">
        <v>383</v>
      </c>
      <c r="E254" s="3">
        <v>3000000.0</v>
      </c>
      <c r="F254" s="16">
        <v>1.0</v>
      </c>
      <c r="G254" s="2">
        <f t="shared" si="1"/>
        <v>0</v>
      </c>
      <c r="H254" s="2" t="s">
        <v>3</v>
      </c>
    </row>
    <row r="255">
      <c r="A255" s="2" t="s">
        <v>384</v>
      </c>
      <c r="B255" s="2" t="s">
        <v>27</v>
      </c>
      <c r="E255" s="3">
        <v>1000000.0</v>
      </c>
      <c r="F255" s="16">
        <v>1.0</v>
      </c>
      <c r="G255" s="2">
        <f t="shared" si="1"/>
        <v>0</v>
      </c>
      <c r="H255" s="2" t="s">
        <v>3</v>
      </c>
    </row>
    <row r="256">
      <c r="A256" s="2" t="s">
        <v>385</v>
      </c>
      <c r="B256" s="2" t="s">
        <v>87</v>
      </c>
      <c r="C256" s="2" t="s">
        <v>287</v>
      </c>
      <c r="E256" s="3">
        <v>6699990.0</v>
      </c>
      <c r="F256" s="16">
        <v>1.0</v>
      </c>
      <c r="G256" s="2">
        <f t="shared" si="1"/>
        <v>0</v>
      </c>
      <c r="H256" s="2" t="s">
        <v>2</v>
      </c>
    </row>
    <row r="257">
      <c r="A257" s="2" t="s">
        <v>385</v>
      </c>
      <c r="B257" s="2" t="s">
        <v>27</v>
      </c>
      <c r="E257" s="3">
        <v>500.0</v>
      </c>
      <c r="F257" s="16">
        <v>1.0</v>
      </c>
      <c r="G257" s="2">
        <f t="shared" si="1"/>
        <v>0</v>
      </c>
      <c r="H257" s="2" t="s">
        <v>2</v>
      </c>
    </row>
    <row r="258">
      <c r="A258" s="2" t="s">
        <v>386</v>
      </c>
      <c r="B258" s="2" t="s">
        <v>87</v>
      </c>
      <c r="D258" s="15">
        <v>3.5E7</v>
      </c>
      <c r="E258" s="3">
        <v>500000.0</v>
      </c>
      <c r="F258" s="16">
        <v>1.0</v>
      </c>
      <c r="G258" s="2">
        <f t="shared" si="1"/>
        <v>0</v>
      </c>
      <c r="H258" s="2" t="s">
        <v>2</v>
      </c>
    </row>
    <row r="259">
      <c r="A259" s="2" t="s">
        <v>387</v>
      </c>
      <c r="B259" s="2" t="s">
        <v>27</v>
      </c>
      <c r="E259" s="3">
        <v>2.0E7</v>
      </c>
      <c r="F259" s="16">
        <v>1.0</v>
      </c>
      <c r="G259" s="2">
        <f t="shared" si="1"/>
        <v>0</v>
      </c>
      <c r="H259" s="2" t="s">
        <v>4</v>
      </c>
    </row>
    <row r="260">
      <c r="A260" s="2" t="s">
        <v>388</v>
      </c>
      <c r="B260" s="2" t="s">
        <v>27</v>
      </c>
      <c r="E260" s="3">
        <v>1000000.0</v>
      </c>
      <c r="F260" s="16">
        <v>1.0</v>
      </c>
      <c r="G260" s="2">
        <f t="shared" si="1"/>
        <v>0</v>
      </c>
      <c r="H260" s="2" t="s">
        <v>2</v>
      </c>
    </row>
    <row r="261">
      <c r="A261" s="2" t="s">
        <v>389</v>
      </c>
      <c r="B261" s="2" t="s">
        <v>87</v>
      </c>
      <c r="D261" s="15">
        <v>1.0E9</v>
      </c>
      <c r="E261" s="3">
        <v>1.1280031E7</v>
      </c>
      <c r="F261" s="16">
        <v>1.0</v>
      </c>
      <c r="G261" s="2">
        <f t="shared" si="1"/>
        <v>0</v>
      </c>
      <c r="H261" s="2" t="s">
        <v>2</v>
      </c>
    </row>
    <row r="262">
      <c r="A262" s="2" t="s">
        <v>390</v>
      </c>
      <c r="B262" s="2" t="s">
        <v>91</v>
      </c>
      <c r="E262" s="3">
        <v>1.5E8</v>
      </c>
      <c r="F262" s="16">
        <v>1.0</v>
      </c>
      <c r="G262" s="2">
        <f t="shared" si="1"/>
        <v>0</v>
      </c>
      <c r="H262" s="2" t="s">
        <v>2</v>
      </c>
    </row>
    <row r="263">
      <c r="A263" s="2" t="s">
        <v>391</v>
      </c>
      <c r="B263" s="2" t="s">
        <v>91</v>
      </c>
      <c r="E263" s="3">
        <v>2.5E8</v>
      </c>
      <c r="F263" s="16">
        <v>1.0</v>
      </c>
      <c r="G263" s="2">
        <f t="shared" si="1"/>
        <v>0</v>
      </c>
      <c r="H263" s="2" t="s">
        <v>2</v>
      </c>
    </row>
    <row r="264">
      <c r="A264" s="2" t="s">
        <v>392</v>
      </c>
      <c r="B264" s="2" t="s">
        <v>87</v>
      </c>
      <c r="D264" s="15">
        <v>2.5E7</v>
      </c>
      <c r="E264" s="3">
        <v>250000.0</v>
      </c>
      <c r="F264" s="16">
        <v>1.0</v>
      </c>
      <c r="G264" s="2">
        <f t="shared" si="1"/>
        <v>0</v>
      </c>
      <c r="H264" s="2" t="s">
        <v>2</v>
      </c>
    </row>
    <row r="265">
      <c r="A265" s="2" t="s">
        <v>393</v>
      </c>
      <c r="B265" s="2" t="s">
        <v>114</v>
      </c>
      <c r="E265" s="3">
        <v>250000.0</v>
      </c>
      <c r="F265" s="16">
        <v>1.0</v>
      </c>
      <c r="G265" s="2">
        <f t="shared" si="1"/>
        <v>0</v>
      </c>
      <c r="H265" s="2" t="s">
        <v>2</v>
      </c>
    </row>
    <row r="266">
      <c r="A266" s="2" t="s">
        <v>394</v>
      </c>
      <c r="B266" s="2" t="s">
        <v>87</v>
      </c>
      <c r="C266" s="2" t="s">
        <v>318</v>
      </c>
      <c r="D266" s="15">
        <v>2.5E7</v>
      </c>
      <c r="E266" s="3">
        <v>1250000.0</v>
      </c>
      <c r="F266" s="16">
        <v>1.0</v>
      </c>
      <c r="G266" s="2">
        <f t="shared" si="1"/>
        <v>0</v>
      </c>
      <c r="H266" s="2" t="s">
        <v>4</v>
      </c>
    </row>
    <row r="267">
      <c r="A267" s="2" t="s">
        <v>395</v>
      </c>
      <c r="B267" s="2" t="s">
        <v>27</v>
      </c>
      <c r="C267" s="2" t="s">
        <v>318</v>
      </c>
      <c r="E267" s="3">
        <v>500.0</v>
      </c>
      <c r="F267" s="16">
        <v>1.0</v>
      </c>
      <c r="G267" s="2">
        <f t="shared" si="1"/>
        <v>0</v>
      </c>
      <c r="H267" s="2" t="s">
        <v>4</v>
      </c>
    </row>
    <row r="268">
      <c r="A268" s="2" t="s">
        <v>396</v>
      </c>
      <c r="B268" s="2" t="s">
        <v>27</v>
      </c>
      <c r="C268" s="2" t="s">
        <v>134</v>
      </c>
      <c r="E268" s="3">
        <v>41576.0</v>
      </c>
      <c r="F268" s="16">
        <v>1.0</v>
      </c>
      <c r="G268" s="2">
        <f t="shared" si="1"/>
        <v>0</v>
      </c>
      <c r="H268" s="2" t="s">
        <v>2</v>
      </c>
    </row>
    <row r="269">
      <c r="A269" s="2" t="s">
        <v>397</v>
      </c>
      <c r="B269" s="2" t="s">
        <v>27</v>
      </c>
      <c r="E269" s="3">
        <v>300000.0</v>
      </c>
      <c r="F269" s="16">
        <v>1.0</v>
      </c>
      <c r="G269" s="2">
        <f t="shared" si="1"/>
        <v>0</v>
      </c>
      <c r="H269" s="2" t="s">
        <v>2</v>
      </c>
    </row>
    <row r="270">
      <c r="A270" s="2" t="s">
        <v>398</v>
      </c>
      <c r="B270" s="2" t="s">
        <v>27</v>
      </c>
      <c r="C270" s="2" t="s">
        <v>134</v>
      </c>
      <c r="E270" s="3">
        <v>400000.0</v>
      </c>
      <c r="F270" s="16">
        <v>1.0</v>
      </c>
      <c r="G270" s="2">
        <f t="shared" si="1"/>
        <v>0</v>
      </c>
      <c r="H270" s="2" t="s">
        <v>2</v>
      </c>
    </row>
    <row r="271">
      <c r="A271" s="2" t="s">
        <v>399</v>
      </c>
      <c r="B271" s="2" t="s">
        <v>87</v>
      </c>
      <c r="C271" s="2" t="s">
        <v>400</v>
      </c>
      <c r="E271" s="3">
        <v>25.0</v>
      </c>
      <c r="F271" s="16">
        <v>1.0</v>
      </c>
      <c r="G271" s="2">
        <f t="shared" si="1"/>
        <v>0</v>
      </c>
      <c r="H271" s="2" t="s">
        <v>4</v>
      </c>
    </row>
    <row r="272">
      <c r="A272" s="2" t="s">
        <v>401</v>
      </c>
      <c r="B272" s="2" t="s">
        <v>87</v>
      </c>
      <c r="C272" s="2" t="s">
        <v>400</v>
      </c>
      <c r="D272" s="15">
        <v>2.0E7</v>
      </c>
      <c r="E272" s="3">
        <v>850000.0</v>
      </c>
      <c r="F272" s="16">
        <v>1.0</v>
      </c>
      <c r="G272" s="2">
        <f t="shared" si="1"/>
        <v>0</v>
      </c>
      <c r="H272" s="2" t="s">
        <v>4</v>
      </c>
    </row>
    <row r="273">
      <c r="A273" s="2" t="s">
        <v>402</v>
      </c>
      <c r="B273" s="2" t="s">
        <v>87</v>
      </c>
      <c r="C273" s="2" t="s">
        <v>403</v>
      </c>
      <c r="D273" s="15">
        <v>2.3E9</v>
      </c>
      <c r="E273" s="3">
        <v>1.5E7</v>
      </c>
      <c r="F273" s="16">
        <v>0.95</v>
      </c>
      <c r="G273" s="2">
        <f t="shared" si="1"/>
        <v>750000</v>
      </c>
      <c r="H273" s="2" t="s">
        <v>2</v>
      </c>
    </row>
    <row r="274">
      <c r="A274" s="2" t="s">
        <v>404</v>
      </c>
      <c r="B274" s="2" t="s">
        <v>91</v>
      </c>
      <c r="C274" s="2" t="s">
        <v>91</v>
      </c>
      <c r="E274" s="3">
        <v>5000000.0</v>
      </c>
      <c r="F274" s="16">
        <v>0.9</v>
      </c>
      <c r="G274" s="2">
        <f t="shared" si="1"/>
        <v>500000</v>
      </c>
      <c r="H274" s="2" t="s">
        <v>2</v>
      </c>
    </row>
    <row r="275">
      <c r="A275" s="2" t="s">
        <v>405</v>
      </c>
      <c r="B275" s="2" t="s">
        <v>91</v>
      </c>
      <c r="C275" s="2" t="s">
        <v>91</v>
      </c>
      <c r="E275" s="3">
        <v>2500000.0</v>
      </c>
      <c r="F275" s="16">
        <v>0.9</v>
      </c>
      <c r="G275" s="2">
        <f t="shared" si="1"/>
        <v>250000</v>
      </c>
      <c r="H275" s="2" t="s">
        <v>2</v>
      </c>
    </row>
    <row r="276">
      <c r="A276" s="2" t="s">
        <v>406</v>
      </c>
      <c r="B276" s="2" t="s">
        <v>87</v>
      </c>
      <c r="C276" s="2" t="s">
        <v>407</v>
      </c>
      <c r="D276" s="15">
        <v>1.5E8</v>
      </c>
      <c r="E276" s="3">
        <v>599985.0</v>
      </c>
      <c r="F276" s="16">
        <v>1.0</v>
      </c>
      <c r="G276" s="2">
        <f t="shared" si="1"/>
        <v>0</v>
      </c>
      <c r="H276" s="2" t="s">
        <v>2</v>
      </c>
    </row>
    <row r="277">
      <c r="A277" s="2" t="s">
        <v>408</v>
      </c>
      <c r="B277" s="2" t="s">
        <v>87</v>
      </c>
      <c r="C277" s="2" t="s">
        <v>318</v>
      </c>
      <c r="D277" s="15">
        <v>1.2E9</v>
      </c>
      <c r="E277" s="3">
        <v>9.9999843E7</v>
      </c>
      <c r="F277" s="18">
        <v>0.0375</v>
      </c>
      <c r="G277" s="2">
        <f t="shared" si="1"/>
        <v>96249848.89</v>
      </c>
      <c r="H277" s="2" t="s">
        <v>4</v>
      </c>
    </row>
    <row r="278">
      <c r="A278" s="2" t="s">
        <v>409</v>
      </c>
      <c r="B278" s="2" t="s">
        <v>114</v>
      </c>
      <c r="C278" s="2" t="s">
        <v>318</v>
      </c>
      <c r="E278" s="3">
        <v>11316.0</v>
      </c>
      <c r="F278" s="16">
        <v>1.0</v>
      </c>
      <c r="G278" s="2">
        <f t="shared" si="1"/>
        <v>0</v>
      </c>
      <c r="H278" s="2" t="s">
        <v>4</v>
      </c>
    </row>
    <row r="279">
      <c r="A279" s="2" t="s">
        <v>410</v>
      </c>
      <c r="B279" s="2" t="s">
        <v>87</v>
      </c>
      <c r="C279" s="2" t="s">
        <v>134</v>
      </c>
      <c r="E279" s="3">
        <v>4000001.0</v>
      </c>
      <c r="F279" s="16">
        <v>0.9</v>
      </c>
      <c r="G279" s="2">
        <f t="shared" si="1"/>
        <v>400000.1</v>
      </c>
      <c r="H279" s="2" t="s">
        <v>2</v>
      </c>
    </row>
    <row r="280">
      <c r="A280" s="2" t="s">
        <v>411</v>
      </c>
      <c r="B280" s="2" t="s">
        <v>87</v>
      </c>
      <c r="C280" s="2" t="s">
        <v>157</v>
      </c>
      <c r="D280" s="15">
        <v>1.0E8</v>
      </c>
      <c r="E280" s="3">
        <v>100000.0</v>
      </c>
      <c r="F280" s="16">
        <v>1.0</v>
      </c>
      <c r="G280" s="2">
        <f t="shared" si="1"/>
        <v>0</v>
      </c>
      <c r="H280" s="2" t="s">
        <v>4</v>
      </c>
    </row>
    <row r="281">
      <c r="A281" s="2" t="s">
        <v>412</v>
      </c>
      <c r="B281" s="2" t="s">
        <v>27</v>
      </c>
      <c r="C281" s="2" t="s">
        <v>118</v>
      </c>
      <c r="E281" s="3">
        <v>3.0E7</v>
      </c>
      <c r="F281" s="16">
        <v>1.0</v>
      </c>
      <c r="G281" s="2">
        <f t="shared" si="1"/>
        <v>0</v>
      </c>
      <c r="H281" s="2" t="s">
        <v>2</v>
      </c>
    </row>
    <row r="282">
      <c r="A282" s="2" t="s">
        <v>413</v>
      </c>
      <c r="B282" s="2" t="s">
        <v>27</v>
      </c>
      <c r="C282" s="2" t="s">
        <v>118</v>
      </c>
      <c r="E282" s="3">
        <v>5.0E7</v>
      </c>
      <c r="F282" s="16">
        <v>1.0</v>
      </c>
      <c r="G282" s="2">
        <f t="shared" si="1"/>
        <v>0</v>
      </c>
      <c r="H282" s="2" t="s">
        <v>4</v>
      </c>
    </row>
    <row r="283">
      <c r="A283" s="2" t="s">
        <v>414</v>
      </c>
      <c r="B283" s="2" t="s">
        <v>87</v>
      </c>
      <c r="D283" s="15">
        <v>3.0E7</v>
      </c>
      <c r="E283" s="3">
        <v>250000.0</v>
      </c>
      <c r="F283" s="16">
        <v>1.0</v>
      </c>
      <c r="G283" s="2">
        <f t="shared" si="1"/>
        <v>0</v>
      </c>
      <c r="H283" s="2" t="s">
        <v>2</v>
      </c>
    </row>
    <row r="284">
      <c r="A284" s="2" t="s">
        <v>415</v>
      </c>
      <c r="B284" s="2" t="s">
        <v>27</v>
      </c>
      <c r="E284" s="3">
        <v>2000000.0</v>
      </c>
      <c r="F284" s="16">
        <v>1.0</v>
      </c>
      <c r="G284" s="2">
        <f t="shared" si="1"/>
        <v>0</v>
      </c>
      <c r="H284" s="2" t="s">
        <v>2</v>
      </c>
    </row>
    <row r="285">
      <c r="A285" s="2" t="s">
        <v>416</v>
      </c>
      <c r="B285" s="2" t="s">
        <v>87</v>
      </c>
      <c r="D285" s="15">
        <v>1.0E7</v>
      </c>
      <c r="E285" s="3">
        <v>1000000.0</v>
      </c>
      <c r="F285" s="16">
        <v>1.0</v>
      </c>
      <c r="G285" s="2">
        <f t="shared" si="1"/>
        <v>0</v>
      </c>
      <c r="H285" s="2" t="s">
        <v>4</v>
      </c>
    </row>
    <row r="286">
      <c r="A286" s="2" t="s">
        <v>417</v>
      </c>
      <c r="B286" s="2" t="s">
        <v>27</v>
      </c>
      <c r="C286" s="2" t="s">
        <v>418</v>
      </c>
      <c r="D286" s="15">
        <v>3.0E7</v>
      </c>
      <c r="E286" s="3">
        <v>1000000.0</v>
      </c>
      <c r="F286" s="16">
        <v>1.0</v>
      </c>
      <c r="G286" s="2">
        <f t="shared" si="1"/>
        <v>0</v>
      </c>
      <c r="H286" s="2" t="s">
        <v>2</v>
      </c>
    </row>
    <row r="287">
      <c r="A287" s="2" t="s">
        <v>419</v>
      </c>
      <c r="B287" s="2" t="s">
        <v>91</v>
      </c>
      <c r="E287" s="3">
        <v>250000.0</v>
      </c>
      <c r="F287" s="16">
        <v>1.0</v>
      </c>
      <c r="G287" s="2">
        <f t="shared" si="1"/>
        <v>0</v>
      </c>
      <c r="H287" s="2" t="s">
        <v>2</v>
      </c>
    </row>
    <row r="288">
      <c r="A288" s="2" t="s">
        <v>420</v>
      </c>
      <c r="B288" s="2" t="s">
        <v>87</v>
      </c>
      <c r="C288" s="2" t="s">
        <v>157</v>
      </c>
      <c r="D288" s="15">
        <v>2.0E7</v>
      </c>
      <c r="E288" s="3">
        <v>5000000.0</v>
      </c>
      <c r="F288" s="16">
        <v>1.0</v>
      </c>
      <c r="G288" s="2">
        <f t="shared" si="1"/>
        <v>0</v>
      </c>
      <c r="H288" s="2" t="s">
        <v>2</v>
      </c>
    </row>
    <row r="289">
      <c r="A289" s="2" t="s">
        <v>421</v>
      </c>
      <c r="B289" s="2" t="s">
        <v>87</v>
      </c>
      <c r="D289" s="15">
        <v>1.2E9</v>
      </c>
      <c r="E289" s="3">
        <v>1.5E7</v>
      </c>
      <c r="F289" s="16">
        <v>0.9</v>
      </c>
      <c r="G289" s="2">
        <f t="shared" si="1"/>
        <v>1500000</v>
      </c>
      <c r="H289" s="2" t="s">
        <v>2</v>
      </c>
    </row>
    <row r="290">
      <c r="A290" s="2" t="s">
        <v>422</v>
      </c>
      <c r="B290" s="2" t="s">
        <v>27</v>
      </c>
      <c r="C290" s="2" t="s">
        <v>361</v>
      </c>
      <c r="E290" s="3">
        <v>50000.0</v>
      </c>
      <c r="F290" s="16">
        <v>1.0</v>
      </c>
      <c r="G290" s="2">
        <f t="shared" si="1"/>
        <v>0</v>
      </c>
      <c r="H290" s="2" t="s">
        <v>2</v>
      </c>
    </row>
    <row r="291">
      <c r="A291" s="2" t="s">
        <v>423</v>
      </c>
      <c r="B291" s="2" t="s">
        <v>27</v>
      </c>
      <c r="C291" s="2" t="s">
        <v>361</v>
      </c>
      <c r="E291" s="3">
        <v>200000.0</v>
      </c>
      <c r="F291" s="16">
        <v>1.0</v>
      </c>
      <c r="G291" s="2">
        <f t="shared" si="1"/>
        <v>0</v>
      </c>
      <c r="H291" s="2" t="s">
        <v>2</v>
      </c>
    </row>
    <row r="292">
      <c r="A292" s="2" t="s">
        <v>424</v>
      </c>
      <c r="B292" s="2" t="s">
        <v>27</v>
      </c>
      <c r="E292" s="3">
        <v>300000.0</v>
      </c>
      <c r="F292" s="16">
        <v>1.0</v>
      </c>
      <c r="G292" s="2">
        <f t="shared" si="1"/>
        <v>0</v>
      </c>
      <c r="H292" s="2" t="s">
        <v>2</v>
      </c>
    </row>
    <row r="293">
      <c r="A293" s="2" t="s">
        <v>425</v>
      </c>
      <c r="B293" s="2" t="s">
        <v>27</v>
      </c>
      <c r="E293" s="3">
        <v>500000.0</v>
      </c>
      <c r="F293" s="16">
        <v>1.0</v>
      </c>
      <c r="G293" s="2">
        <f t="shared" si="1"/>
        <v>0</v>
      </c>
      <c r="H293" s="2" t="s">
        <v>2</v>
      </c>
    </row>
    <row r="294">
      <c r="A294" s="2" t="s">
        <v>426</v>
      </c>
      <c r="B294" s="2" t="s">
        <v>27</v>
      </c>
      <c r="C294" s="2" t="s">
        <v>427</v>
      </c>
      <c r="E294" s="3">
        <v>1000000.0</v>
      </c>
      <c r="F294" s="16">
        <v>1.0</v>
      </c>
      <c r="G294" s="2">
        <f t="shared" si="1"/>
        <v>0</v>
      </c>
      <c r="H294" s="2" t="s">
        <v>2</v>
      </c>
    </row>
    <row r="295">
      <c r="A295" s="2" t="s">
        <v>428</v>
      </c>
      <c r="B295" s="2" t="s">
        <v>87</v>
      </c>
      <c r="C295" s="2" t="s">
        <v>118</v>
      </c>
      <c r="D295" s="15">
        <v>1.0E9</v>
      </c>
      <c r="E295" s="3">
        <v>2499971.0</v>
      </c>
      <c r="F295" s="16">
        <v>1.0</v>
      </c>
      <c r="G295" s="2">
        <f t="shared" si="1"/>
        <v>0</v>
      </c>
      <c r="H295" s="2" t="s">
        <v>2</v>
      </c>
    </row>
    <row r="296">
      <c r="A296" s="2" t="s">
        <v>429</v>
      </c>
      <c r="B296" s="2" t="s">
        <v>430</v>
      </c>
      <c r="E296" s="3">
        <v>6826000.0</v>
      </c>
      <c r="F296" s="16">
        <v>1.0</v>
      </c>
      <c r="G296" s="2">
        <f t="shared" si="1"/>
        <v>0</v>
      </c>
      <c r="H296" s="2" t="s">
        <v>2</v>
      </c>
    </row>
    <row r="297">
      <c r="A297" s="2" t="s">
        <v>431</v>
      </c>
      <c r="B297" s="2" t="s">
        <v>87</v>
      </c>
      <c r="C297" s="2" t="s">
        <v>153</v>
      </c>
      <c r="D297" s="15">
        <v>1.22E8</v>
      </c>
      <c r="E297" s="3">
        <v>5000000.0</v>
      </c>
      <c r="F297" s="16">
        <v>1.0</v>
      </c>
      <c r="G297" s="2">
        <f t="shared" si="1"/>
        <v>0</v>
      </c>
      <c r="H297" s="2" t="s">
        <v>2</v>
      </c>
    </row>
    <row r="298">
      <c r="A298" s="2" t="s">
        <v>432</v>
      </c>
      <c r="B298" s="2" t="s">
        <v>114</v>
      </c>
      <c r="C298" s="2" t="s">
        <v>134</v>
      </c>
      <c r="D298" s="15">
        <v>3.0E7</v>
      </c>
      <c r="E298" s="3" t="s">
        <v>256</v>
      </c>
      <c r="F298" s="16">
        <v>1.0</v>
      </c>
      <c r="G298" s="2" t="str">
        <f t="shared" si="1"/>
        <v>#VALUE!</v>
      </c>
      <c r="H298" s="2" t="s">
        <v>4</v>
      </c>
    </row>
    <row r="299">
      <c r="A299" s="2" t="s">
        <v>433</v>
      </c>
      <c r="B299" s="2" t="s">
        <v>87</v>
      </c>
      <c r="C299" s="2" t="s">
        <v>134</v>
      </c>
      <c r="D299" s="15">
        <v>1.0E7</v>
      </c>
      <c r="E299" s="3">
        <v>600000.0</v>
      </c>
      <c r="F299" s="16">
        <v>1.0</v>
      </c>
      <c r="G299" s="2">
        <f t="shared" si="1"/>
        <v>0</v>
      </c>
      <c r="H299" s="2" t="s">
        <v>4</v>
      </c>
    </row>
    <row r="300">
      <c r="A300" s="2" t="s">
        <v>434</v>
      </c>
      <c r="B300" s="2" t="s">
        <v>91</v>
      </c>
      <c r="C300" s="2" t="s">
        <v>91</v>
      </c>
      <c r="E300" s="3">
        <v>2000000.0</v>
      </c>
      <c r="F300" s="16">
        <v>0.75</v>
      </c>
      <c r="G300" s="2">
        <f t="shared" si="1"/>
        <v>500000</v>
      </c>
      <c r="H300" s="2" t="s">
        <v>4</v>
      </c>
    </row>
    <row r="301">
      <c r="A301" s="2" t="s">
        <v>435</v>
      </c>
      <c r="B301" s="2" t="s">
        <v>87</v>
      </c>
      <c r="E301" s="3">
        <v>250000.0</v>
      </c>
      <c r="F301" s="16">
        <v>1.0</v>
      </c>
      <c r="G301" s="2">
        <f t="shared" si="1"/>
        <v>0</v>
      </c>
      <c r="H301" s="2" t="s">
        <v>2</v>
      </c>
    </row>
    <row r="302">
      <c r="A302" s="2" t="s">
        <v>436</v>
      </c>
      <c r="B302" s="2" t="s">
        <v>87</v>
      </c>
      <c r="E302" s="3">
        <v>8999977.0</v>
      </c>
      <c r="F302" s="16">
        <v>1.0</v>
      </c>
      <c r="G302" s="2">
        <f t="shared" si="1"/>
        <v>0</v>
      </c>
      <c r="H302" s="2" t="s">
        <v>2</v>
      </c>
    </row>
    <row r="303">
      <c r="A303" s="2" t="s">
        <v>437</v>
      </c>
      <c r="B303" s="2" t="s">
        <v>91</v>
      </c>
      <c r="E303" s="3">
        <v>2.0E7</v>
      </c>
      <c r="F303" s="16">
        <v>0.5</v>
      </c>
      <c r="G303" s="2">
        <f t="shared" si="1"/>
        <v>10000000</v>
      </c>
      <c r="H303" s="2" t="s">
        <v>2</v>
      </c>
    </row>
    <row r="304">
      <c r="A304" s="2" t="s">
        <v>438</v>
      </c>
      <c r="B304" s="2" t="s">
        <v>91</v>
      </c>
      <c r="E304" s="3">
        <v>4967794.0</v>
      </c>
      <c r="F304" s="16">
        <v>0.75</v>
      </c>
      <c r="G304" s="2">
        <f t="shared" si="1"/>
        <v>1241948.5</v>
      </c>
      <c r="H304" s="2" t="s">
        <v>2</v>
      </c>
    </row>
    <row r="305">
      <c r="A305" s="2" t="s">
        <v>439</v>
      </c>
      <c r="B305" s="2" t="s">
        <v>27</v>
      </c>
      <c r="E305" s="3">
        <v>500000.0</v>
      </c>
      <c r="F305" s="16">
        <v>1.0</v>
      </c>
      <c r="G305" s="2">
        <f t="shared" si="1"/>
        <v>0</v>
      </c>
      <c r="H305" s="2" t="s">
        <v>2</v>
      </c>
    </row>
    <row r="306">
      <c r="A306" s="2" t="s">
        <v>440</v>
      </c>
      <c r="B306" s="2" t="s">
        <v>27</v>
      </c>
      <c r="E306" s="3">
        <v>250000.0</v>
      </c>
      <c r="F306" s="16">
        <v>1.0</v>
      </c>
      <c r="G306" s="2">
        <f t="shared" si="1"/>
        <v>0</v>
      </c>
      <c r="H306" s="2" t="s">
        <v>2</v>
      </c>
    </row>
    <row r="307">
      <c r="A307" s="2" t="s">
        <v>441</v>
      </c>
      <c r="B307" s="2" t="s">
        <v>27</v>
      </c>
      <c r="E307" s="3">
        <v>200000.0</v>
      </c>
      <c r="F307" s="16">
        <v>1.0</v>
      </c>
      <c r="G307" s="2">
        <f t="shared" si="1"/>
        <v>0</v>
      </c>
      <c r="H307" s="2" t="s">
        <v>2</v>
      </c>
    </row>
    <row r="308">
      <c r="A308" s="2" t="s">
        <v>442</v>
      </c>
      <c r="B308" s="2" t="s">
        <v>87</v>
      </c>
      <c r="C308" s="2" t="s">
        <v>57</v>
      </c>
      <c r="D308" s="15">
        <v>2.4E9</v>
      </c>
      <c r="E308" s="3">
        <v>4999995.0</v>
      </c>
      <c r="F308" s="16">
        <v>0.5</v>
      </c>
      <c r="G308" s="2">
        <f t="shared" si="1"/>
        <v>2499997.5</v>
      </c>
      <c r="H308" s="2" t="s">
        <v>2</v>
      </c>
    </row>
    <row r="309">
      <c r="A309" s="2" t="s">
        <v>443</v>
      </c>
      <c r="B309" s="2" t="s">
        <v>27</v>
      </c>
      <c r="E309" s="3">
        <v>800000.0</v>
      </c>
      <c r="F309" s="16">
        <v>1.0</v>
      </c>
      <c r="G309" s="2">
        <f t="shared" si="1"/>
        <v>0</v>
      </c>
      <c r="H309" s="2" t="s">
        <v>2</v>
      </c>
    </row>
    <row r="310">
      <c r="A310" s="2" t="s">
        <v>444</v>
      </c>
      <c r="B310" s="2" t="s">
        <v>27</v>
      </c>
      <c r="E310" s="3">
        <v>250000.0</v>
      </c>
      <c r="F310" s="16">
        <v>1.0</v>
      </c>
      <c r="G310" s="2">
        <f t="shared" si="1"/>
        <v>0</v>
      </c>
      <c r="H310" s="2" t="s">
        <v>2</v>
      </c>
    </row>
    <row r="311">
      <c r="A311" s="2" t="s">
        <v>445</v>
      </c>
      <c r="B311" s="2" t="s">
        <v>27</v>
      </c>
      <c r="C311" s="2" t="s">
        <v>446</v>
      </c>
      <c r="D311" s="15">
        <v>2.0E7</v>
      </c>
      <c r="E311" s="3">
        <v>150000.0</v>
      </c>
      <c r="F311" s="16">
        <v>1.0</v>
      </c>
      <c r="G311" s="2">
        <f t="shared" si="1"/>
        <v>0</v>
      </c>
      <c r="H311" s="2" t="s">
        <v>2</v>
      </c>
    </row>
    <row r="312">
      <c r="A312" s="2" t="s">
        <v>447</v>
      </c>
      <c r="B312" s="2" t="s">
        <v>87</v>
      </c>
      <c r="C312" s="2" t="s">
        <v>192</v>
      </c>
      <c r="D312" s="19">
        <v>5.5E9</v>
      </c>
      <c r="E312" s="3">
        <v>1.137E8</v>
      </c>
      <c r="F312" s="16">
        <v>0.65</v>
      </c>
      <c r="G312" s="2">
        <f t="shared" si="1"/>
        <v>39795000</v>
      </c>
      <c r="H312" s="2" t="s">
        <v>2</v>
      </c>
    </row>
    <row r="313">
      <c r="A313" s="2" t="s">
        <v>448</v>
      </c>
      <c r="B313" s="2" t="s">
        <v>246</v>
      </c>
      <c r="D313" s="15">
        <v>2.5E7</v>
      </c>
      <c r="E313" s="3">
        <v>500000.0</v>
      </c>
      <c r="F313" s="16">
        <v>1.0</v>
      </c>
      <c r="G313" s="2">
        <f t="shared" si="1"/>
        <v>0</v>
      </c>
      <c r="H313" s="2" t="s">
        <v>2</v>
      </c>
    </row>
    <row r="314">
      <c r="A314" s="2" t="s">
        <v>449</v>
      </c>
      <c r="B314" s="2" t="s">
        <v>27</v>
      </c>
      <c r="D314" s="15">
        <v>2.5E8</v>
      </c>
      <c r="E314" s="3">
        <v>2000000.0</v>
      </c>
      <c r="F314" s="16">
        <v>1.0</v>
      </c>
      <c r="G314" s="2">
        <f t="shared" si="1"/>
        <v>0</v>
      </c>
      <c r="H314" s="2" t="s">
        <v>2</v>
      </c>
    </row>
    <row r="315">
      <c r="A315" s="2" t="s">
        <v>450</v>
      </c>
      <c r="B315" s="2" t="s">
        <v>27</v>
      </c>
      <c r="C315" s="2" t="s">
        <v>451</v>
      </c>
      <c r="E315" s="3">
        <v>5.0E7</v>
      </c>
      <c r="F315" s="16">
        <v>1.0</v>
      </c>
      <c r="G315" s="2">
        <f t="shared" si="1"/>
        <v>0</v>
      </c>
      <c r="H315" s="2" t="s">
        <v>2</v>
      </c>
    </row>
    <row r="316">
      <c r="A316" s="2" t="s">
        <v>452</v>
      </c>
      <c r="B316" s="2" t="s">
        <v>27</v>
      </c>
      <c r="E316" s="3">
        <v>300000.0</v>
      </c>
      <c r="F316" s="16">
        <v>1.0</v>
      </c>
      <c r="G316" s="2">
        <f t="shared" si="1"/>
        <v>0</v>
      </c>
      <c r="H316" s="2" t="s">
        <v>2</v>
      </c>
    </row>
    <row r="317">
      <c r="A317" s="2" t="s">
        <v>453</v>
      </c>
      <c r="B317" s="2" t="s">
        <v>27</v>
      </c>
      <c r="E317" s="3">
        <v>100000.0</v>
      </c>
      <c r="F317" s="16">
        <v>1.0</v>
      </c>
      <c r="G317" s="2">
        <f t="shared" si="1"/>
        <v>0</v>
      </c>
      <c r="H317" s="2" t="s">
        <v>2</v>
      </c>
    </row>
    <row r="318">
      <c r="A318" s="2" t="s">
        <v>454</v>
      </c>
      <c r="B318" s="2" t="s">
        <v>87</v>
      </c>
      <c r="C318" s="2" t="s">
        <v>455</v>
      </c>
      <c r="D318" s="15">
        <v>3.5E7</v>
      </c>
      <c r="E318" s="3">
        <v>350000.0</v>
      </c>
      <c r="F318" s="16">
        <v>1.0</v>
      </c>
      <c r="G318" s="2">
        <f t="shared" si="1"/>
        <v>0</v>
      </c>
      <c r="H318" s="2" t="s">
        <v>4</v>
      </c>
    </row>
    <row r="319">
      <c r="A319" s="2" t="s">
        <v>454</v>
      </c>
      <c r="B319" s="2" t="s">
        <v>114</v>
      </c>
      <c r="E319" s="3">
        <v>500.0</v>
      </c>
      <c r="F319" s="16">
        <v>1.0</v>
      </c>
      <c r="G319" s="2">
        <f t="shared" si="1"/>
        <v>0</v>
      </c>
      <c r="H319" s="2" t="s">
        <v>4</v>
      </c>
    </row>
    <row r="320">
      <c r="A320" s="2" t="s">
        <v>456</v>
      </c>
      <c r="B320" s="2" t="s">
        <v>27</v>
      </c>
      <c r="E320" s="3">
        <v>3.34E7</v>
      </c>
      <c r="F320" s="16">
        <v>1.0</v>
      </c>
      <c r="G320" s="2">
        <f t="shared" si="1"/>
        <v>0</v>
      </c>
      <c r="H320" s="2" t="s">
        <v>2</v>
      </c>
    </row>
    <row r="321">
      <c r="A321" s="2" t="s">
        <v>457</v>
      </c>
      <c r="B321" s="2" t="s">
        <v>87</v>
      </c>
      <c r="D321" s="15">
        <v>3.0E8</v>
      </c>
      <c r="E321" s="3">
        <v>2500000.0</v>
      </c>
      <c r="F321" s="16">
        <v>1.0</v>
      </c>
      <c r="G321" s="2">
        <f t="shared" si="1"/>
        <v>0</v>
      </c>
      <c r="H321" s="2" t="s">
        <v>2</v>
      </c>
    </row>
    <row r="322">
      <c r="A322" s="2" t="s">
        <v>458</v>
      </c>
      <c r="B322" s="2" t="s">
        <v>27</v>
      </c>
      <c r="C322" s="2" t="s">
        <v>318</v>
      </c>
      <c r="E322" s="3">
        <v>250000.0</v>
      </c>
      <c r="F322" s="16">
        <v>1.0</v>
      </c>
      <c r="G322" s="2">
        <f t="shared" si="1"/>
        <v>0</v>
      </c>
      <c r="H322" s="2" t="s">
        <v>2</v>
      </c>
    </row>
    <row r="323">
      <c r="A323" s="2" t="s">
        <v>459</v>
      </c>
      <c r="B323" s="2" t="s">
        <v>27</v>
      </c>
      <c r="C323" s="2" t="s">
        <v>84</v>
      </c>
      <c r="D323" s="15">
        <v>1100000.0</v>
      </c>
      <c r="E323" s="3">
        <v>1100000.0</v>
      </c>
      <c r="F323" s="16">
        <v>1.0</v>
      </c>
      <c r="G323" s="2">
        <f t="shared" si="1"/>
        <v>0</v>
      </c>
      <c r="H323" s="2" t="s">
        <v>2</v>
      </c>
    </row>
    <row r="324">
      <c r="A324" s="2" t="s">
        <v>460</v>
      </c>
      <c r="B324" s="2" t="s">
        <v>27</v>
      </c>
      <c r="C324" s="2" t="s">
        <v>84</v>
      </c>
      <c r="E324" s="3">
        <v>3075000.0</v>
      </c>
      <c r="F324" s="16">
        <v>1.0</v>
      </c>
      <c r="G324" s="2">
        <f t="shared" si="1"/>
        <v>0</v>
      </c>
      <c r="H324" s="2" t="s">
        <v>2</v>
      </c>
    </row>
    <row r="325">
      <c r="A325" s="2" t="s">
        <v>461</v>
      </c>
      <c r="B325" s="2" t="s">
        <v>91</v>
      </c>
      <c r="E325" s="3">
        <v>250000.0</v>
      </c>
      <c r="F325" s="16">
        <v>1.0</v>
      </c>
      <c r="G325" s="2">
        <f t="shared" si="1"/>
        <v>0</v>
      </c>
      <c r="H325" s="2" t="s">
        <v>4</v>
      </c>
    </row>
    <row r="326">
      <c r="A326" s="2" t="s">
        <v>462</v>
      </c>
      <c r="B326" s="2" t="s">
        <v>87</v>
      </c>
      <c r="C326" s="2" t="s">
        <v>463</v>
      </c>
      <c r="D326" s="15">
        <v>5.0E7</v>
      </c>
      <c r="E326" s="3">
        <v>499998.0</v>
      </c>
      <c r="F326" s="16">
        <v>1.0</v>
      </c>
      <c r="G326" s="2">
        <f t="shared" si="1"/>
        <v>0</v>
      </c>
      <c r="H326" s="2" t="s">
        <v>2</v>
      </c>
    </row>
    <row r="327">
      <c r="A327" s="2" t="s">
        <v>464</v>
      </c>
      <c r="B327" s="2" t="s">
        <v>114</v>
      </c>
      <c r="C327" s="2" t="s">
        <v>465</v>
      </c>
      <c r="E327" s="3">
        <v>500.0</v>
      </c>
      <c r="F327" s="16">
        <v>1.0</v>
      </c>
      <c r="G327" s="2">
        <f t="shared" si="1"/>
        <v>0</v>
      </c>
      <c r="H327" s="2" t="s">
        <v>2</v>
      </c>
    </row>
    <row r="328">
      <c r="A328" s="2" t="s">
        <v>466</v>
      </c>
      <c r="B328" s="2" t="s">
        <v>91</v>
      </c>
      <c r="E328" s="3">
        <v>1000000.0</v>
      </c>
      <c r="F328" s="16">
        <v>0.7</v>
      </c>
      <c r="G328" s="2">
        <f t="shared" si="1"/>
        <v>300000</v>
      </c>
      <c r="H328" s="2" t="s">
        <v>2</v>
      </c>
    </row>
    <row r="329">
      <c r="A329" s="2" t="s">
        <v>467</v>
      </c>
      <c r="B329" s="2" t="s">
        <v>27</v>
      </c>
      <c r="E329" s="3">
        <v>150000.0</v>
      </c>
      <c r="F329" s="16">
        <v>1.0</v>
      </c>
      <c r="G329" s="2">
        <f t="shared" si="1"/>
        <v>0</v>
      </c>
      <c r="H329" s="2" t="s">
        <v>2</v>
      </c>
    </row>
    <row r="330">
      <c r="A330" s="2" t="s">
        <v>468</v>
      </c>
      <c r="B330" s="2" t="s">
        <v>27</v>
      </c>
      <c r="E330" s="3">
        <v>200000.0</v>
      </c>
      <c r="F330" s="16">
        <v>1.0</v>
      </c>
      <c r="G330" s="2">
        <f t="shared" si="1"/>
        <v>0</v>
      </c>
      <c r="H330" s="2" t="s">
        <v>2</v>
      </c>
    </row>
    <row r="331">
      <c r="A331" s="2" t="s">
        <v>469</v>
      </c>
      <c r="B331" s="2" t="s">
        <v>155</v>
      </c>
      <c r="C331" s="2" t="s">
        <v>153</v>
      </c>
      <c r="D331" s="15">
        <v>5000000.0</v>
      </c>
      <c r="E331" s="3">
        <v>5000000.0</v>
      </c>
      <c r="F331" s="16">
        <v>1.0</v>
      </c>
      <c r="G331" s="2">
        <f t="shared" si="1"/>
        <v>0</v>
      </c>
      <c r="H331" s="2" t="s">
        <v>2</v>
      </c>
    </row>
    <row r="332">
      <c r="A332" s="2" t="s">
        <v>470</v>
      </c>
      <c r="B332" s="2" t="s">
        <v>87</v>
      </c>
      <c r="D332" s="15">
        <v>1.8E7</v>
      </c>
      <c r="E332" s="3">
        <v>1800000.0</v>
      </c>
      <c r="F332" s="16">
        <v>1.0</v>
      </c>
      <c r="G332" s="2">
        <f t="shared" si="1"/>
        <v>0</v>
      </c>
      <c r="H332" s="2" t="s">
        <v>4</v>
      </c>
    </row>
    <row r="333">
      <c r="A333" s="2" t="s">
        <v>471</v>
      </c>
      <c r="B333" s="2" t="s">
        <v>167</v>
      </c>
      <c r="D333" s="15">
        <v>1.6E7</v>
      </c>
      <c r="E333" s="3">
        <v>1.6E7</v>
      </c>
      <c r="F333" s="16">
        <v>1.0</v>
      </c>
      <c r="G333" s="2">
        <f t="shared" si="1"/>
        <v>0</v>
      </c>
      <c r="H333" s="2" t="s">
        <v>4</v>
      </c>
    </row>
    <row r="334">
      <c r="A334" s="2" t="s">
        <v>472</v>
      </c>
      <c r="B334" s="2" t="s">
        <v>27</v>
      </c>
      <c r="E334" s="3">
        <v>1000000.0</v>
      </c>
      <c r="F334" s="16">
        <v>1.0</v>
      </c>
      <c r="G334" s="2">
        <f t="shared" si="1"/>
        <v>0</v>
      </c>
      <c r="H334" s="2" t="s">
        <v>2</v>
      </c>
    </row>
    <row r="335">
      <c r="A335" s="2" t="s">
        <v>473</v>
      </c>
      <c r="B335" s="2" t="s">
        <v>87</v>
      </c>
      <c r="E335" s="3">
        <v>90000.0</v>
      </c>
      <c r="F335" s="16">
        <v>1.0</v>
      </c>
      <c r="G335" s="2">
        <f t="shared" si="1"/>
        <v>0</v>
      </c>
      <c r="H335" s="2" t="s">
        <v>4</v>
      </c>
    </row>
    <row r="336">
      <c r="A336" s="2" t="s">
        <v>474</v>
      </c>
      <c r="B336" s="2" t="s">
        <v>87</v>
      </c>
      <c r="C336" s="2" t="s">
        <v>103</v>
      </c>
      <c r="E336" s="3">
        <v>140000.0</v>
      </c>
      <c r="F336" s="16">
        <v>1.0</v>
      </c>
      <c r="G336" s="2">
        <f t="shared" si="1"/>
        <v>0</v>
      </c>
      <c r="H336" s="2" t="s">
        <v>2</v>
      </c>
    </row>
    <row r="337">
      <c r="A337" s="2" t="s">
        <v>475</v>
      </c>
      <c r="B337" s="2" t="s">
        <v>87</v>
      </c>
      <c r="C337" s="2" t="s">
        <v>318</v>
      </c>
      <c r="D337" s="15">
        <v>2.28695E7</v>
      </c>
      <c r="E337" s="3">
        <v>500000.0</v>
      </c>
      <c r="F337" s="16">
        <v>1.0</v>
      </c>
      <c r="G337" s="2">
        <f t="shared" si="1"/>
        <v>0</v>
      </c>
      <c r="H337" s="2" t="s">
        <v>2</v>
      </c>
    </row>
    <row r="338">
      <c r="A338" s="2" t="s">
        <v>476</v>
      </c>
      <c r="B338" s="2" t="s">
        <v>87</v>
      </c>
      <c r="E338" s="3">
        <v>1.0E7</v>
      </c>
      <c r="F338" s="16">
        <v>1.0</v>
      </c>
      <c r="G338" s="2">
        <f t="shared" si="1"/>
        <v>0</v>
      </c>
      <c r="H338" s="2" t="s">
        <v>2</v>
      </c>
    </row>
    <row r="339">
      <c r="A339" s="2" t="s">
        <v>477</v>
      </c>
      <c r="B339" s="2" t="s">
        <v>27</v>
      </c>
      <c r="E339" s="3">
        <v>150000.0</v>
      </c>
      <c r="F339" s="16">
        <v>1.0</v>
      </c>
      <c r="G339" s="2">
        <f t="shared" si="1"/>
        <v>0</v>
      </c>
      <c r="H339" s="2" t="s">
        <v>2</v>
      </c>
    </row>
    <row r="340">
      <c r="A340" s="2" t="s">
        <v>478</v>
      </c>
      <c r="B340" s="2" t="s">
        <v>27</v>
      </c>
      <c r="E340" s="3">
        <v>250000.0</v>
      </c>
      <c r="F340" s="16">
        <v>1.0</v>
      </c>
      <c r="G340" s="2">
        <f t="shared" si="1"/>
        <v>0</v>
      </c>
      <c r="H340" s="2" t="s">
        <v>2</v>
      </c>
    </row>
    <row r="341">
      <c r="A341" s="2" t="s">
        <v>479</v>
      </c>
      <c r="B341" s="2" t="s">
        <v>91</v>
      </c>
      <c r="C341" s="2" t="s">
        <v>91</v>
      </c>
      <c r="E341" s="3">
        <v>5000000.0</v>
      </c>
      <c r="F341" s="16">
        <v>0.75</v>
      </c>
      <c r="G341" s="2">
        <f t="shared" si="1"/>
        <v>1250000</v>
      </c>
      <c r="H341" s="2" t="s">
        <v>2</v>
      </c>
    </row>
    <row r="342">
      <c r="A342" s="2" t="s">
        <v>480</v>
      </c>
      <c r="B342" s="2" t="s">
        <v>27</v>
      </c>
      <c r="E342" s="3">
        <v>250000.0</v>
      </c>
      <c r="F342" s="16">
        <v>1.0</v>
      </c>
      <c r="G342" s="2">
        <f t="shared" si="1"/>
        <v>0</v>
      </c>
      <c r="H342" s="2" t="s">
        <v>2</v>
      </c>
    </row>
    <row r="343">
      <c r="A343" s="2" t="s">
        <v>481</v>
      </c>
      <c r="B343" s="2" t="s">
        <v>27</v>
      </c>
      <c r="D343" s="15">
        <v>3.0E7</v>
      </c>
      <c r="E343" s="3">
        <v>100000.0</v>
      </c>
      <c r="F343" s="16">
        <v>1.0</v>
      </c>
      <c r="G343" s="2">
        <f t="shared" si="1"/>
        <v>0</v>
      </c>
      <c r="H343" s="2" t="s">
        <v>2</v>
      </c>
    </row>
    <row r="344">
      <c r="A344" s="2" t="s">
        <v>482</v>
      </c>
      <c r="B344" s="2" t="s">
        <v>87</v>
      </c>
      <c r="D344" s="15">
        <v>1.0E7</v>
      </c>
      <c r="E344" s="3">
        <v>500000.0</v>
      </c>
      <c r="F344" s="16">
        <v>1.0</v>
      </c>
      <c r="G344" s="2">
        <f t="shared" si="1"/>
        <v>0</v>
      </c>
      <c r="H344" s="2" t="s">
        <v>2</v>
      </c>
    </row>
    <row r="345">
      <c r="A345" s="2" t="s">
        <v>483</v>
      </c>
      <c r="B345" s="2" t="s">
        <v>27</v>
      </c>
      <c r="E345" s="3">
        <v>150000.0</v>
      </c>
      <c r="F345" s="16">
        <v>1.0</v>
      </c>
      <c r="G345" s="2">
        <f t="shared" si="1"/>
        <v>0</v>
      </c>
      <c r="H345" s="2" t="s">
        <v>2</v>
      </c>
    </row>
    <row r="346">
      <c r="A346" s="2" t="s">
        <v>484</v>
      </c>
      <c r="B346" s="2" t="s">
        <v>87</v>
      </c>
      <c r="C346" s="2" t="s">
        <v>485</v>
      </c>
      <c r="D346" s="15">
        <v>1.0E7</v>
      </c>
      <c r="E346" s="3">
        <v>1000000.0</v>
      </c>
      <c r="F346" s="16">
        <v>1.0</v>
      </c>
      <c r="G346" s="2">
        <f t="shared" si="1"/>
        <v>0</v>
      </c>
      <c r="H346" s="2" t="s">
        <v>4</v>
      </c>
    </row>
    <row r="347">
      <c r="A347" s="2" t="s">
        <v>486</v>
      </c>
      <c r="B347" s="2" t="s">
        <v>87</v>
      </c>
      <c r="E347" s="3">
        <v>1000000.0</v>
      </c>
      <c r="F347" s="16">
        <v>1.0</v>
      </c>
      <c r="G347" s="2">
        <f t="shared" si="1"/>
        <v>0</v>
      </c>
      <c r="H347" s="2" t="s">
        <v>2</v>
      </c>
    </row>
    <row r="348">
      <c r="A348" s="2" t="s">
        <v>487</v>
      </c>
      <c r="B348" s="2" t="s">
        <v>87</v>
      </c>
      <c r="E348" s="3">
        <v>4000028.0</v>
      </c>
      <c r="F348" s="16">
        <v>0.5</v>
      </c>
      <c r="G348" s="2">
        <f t="shared" si="1"/>
        <v>2000014</v>
      </c>
      <c r="H348" s="2" t="s">
        <v>2</v>
      </c>
    </row>
    <row r="349">
      <c r="A349" s="2" t="s">
        <v>488</v>
      </c>
      <c r="B349" s="2" t="s">
        <v>87</v>
      </c>
      <c r="C349" s="2" t="s">
        <v>489</v>
      </c>
      <c r="D349" s="15">
        <v>4.5E8</v>
      </c>
      <c r="E349" s="3">
        <v>1000000.0</v>
      </c>
      <c r="F349" s="16">
        <v>1.0</v>
      </c>
      <c r="G349" s="2">
        <f t="shared" si="1"/>
        <v>0</v>
      </c>
      <c r="H349" s="2" t="s">
        <v>2</v>
      </c>
    </row>
    <row r="350">
      <c r="A350" s="2" t="s">
        <v>490</v>
      </c>
      <c r="B350" s="2" t="s">
        <v>27</v>
      </c>
      <c r="E350" s="3">
        <v>1.0E7</v>
      </c>
      <c r="F350" s="16">
        <v>1.0</v>
      </c>
      <c r="G350" s="2">
        <f t="shared" si="1"/>
        <v>0</v>
      </c>
      <c r="H350" s="2" t="s">
        <v>2</v>
      </c>
    </row>
    <row r="351">
      <c r="A351" s="2" t="s">
        <v>491</v>
      </c>
      <c r="B351" s="2" t="s">
        <v>27</v>
      </c>
      <c r="C351" s="2" t="s">
        <v>134</v>
      </c>
      <c r="E351" s="3">
        <v>162500.0</v>
      </c>
      <c r="F351" s="16">
        <v>1.0</v>
      </c>
      <c r="G351" s="2">
        <f t="shared" si="1"/>
        <v>0</v>
      </c>
      <c r="H351" s="2" t="s">
        <v>2</v>
      </c>
    </row>
    <row r="352">
      <c r="A352" s="2" t="s">
        <v>492</v>
      </c>
      <c r="B352" s="2" t="s">
        <v>91</v>
      </c>
      <c r="C352" s="2" t="s">
        <v>91</v>
      </c>
      <c r="E352" s="3">
        <v>1.0E8</v>
      </c>
      <c r="F352" s="16">
        <v>1.0</v>
      </c>
      <c r="G352" s="2">
        <f t="shared" si="1"/>
        <v>0</v>
      </c>
      <c r="H352" s="2" t="s">
        <v>2</v>
      </c>
    </row>
    <row r="353">
      <c r="A353" s="2" t="s">
        <v>493</v>
      </c>
      <c r="B353" s="2" t="s">
        <v>91</v>
      </c>
      <c r="C353" s="2" t="s">
        <v>91</v>
      </c>
      <c r="E353" s="3">
        <v>2.5E7</v>
      </c>
      <c r="F353" s="16">
        <v>0.27</v>
      </c>
      <c r="G353" s="2">
        <f t="shared" si="1"/>
        <v>18250000</v>
      </c>
      <c r="H353" s="2" t="s">
        <v>2</v>
      </c>
    </row>
    <row r="354">
      <c r="A354" s="2" t="s">
        <v>494</v>
      </c>
      <c r="B354" s="2" t="s">
        <v>91</v>
      </c>
      <c r="D354" s="15">
        <v>5.05E7</v>
      </c>
      <c r="E354" s="3">
        <v>200000.0</v>
      </c>
      <c r="F354" s="16">
        <v>1.0</v>
      </c>
      <c r="G354" s="2">
        <f t="shared" si="1"/>
        <v>0</v>
      </c>
      <c r="H354" s="2" t="s">
        <v>2</v>
      </c>
    </row>
    <row r="355">
      <c r="A355" s="2" t="s">
        <v>495</v>
      </c>
      <c r="B355" s="2" t="s">
        <v>87</v>
      </c>
      <c r="E355" s="3">
        <v>1984764.0</v>
      </c>
      <c r="F355" s="16">
        <v>0.9</v>
      </c>
      <c r="G355" s="2">
        <f t="shared" si="1"/>
        <v>198476.4</v>
      </c>
      <c r="H355" s="2" t="s">
        <v>2</v>
      </c>
    </row>
    <row r="356">
      <c r="A356" s="2" t="s">
        <v>496</v>
      </c>
      <c r="B356" s="2" t="s">
        <v>27</v>
      </c>
      <c r="C356" s="2" t="s">
        <v>134</v>
      </c>
      <c r="E356" s="3">
        <v>162500.0</v>
      </c>
      <c r="F356" s="16">
        <v>1.0</v>
      </c>
      <c r="G356" s="2">
        <f t="shared" si="1"/>
        <v>0</v>
      </c>
      <c r="H356" s="2" t="s">
        <v>2</v>
      </c>
    </row>
    <row r="357">
      <c r="A357" s="2" t="s">
        <v>497</v>
      </c>
      <c r="B357" s="2" t="s">
        <v>27</v>
      </c>
      <c r="E357" s="3">
        <v>200000.0</v>
      </c>
      <c r="F357" s="16">
        <v>1.0</v>
      </c>
      <c r="G357" s="2">
        <f t="shared" si="1"/>
        <v>0</v>
      </c>
      <c r="H357" s="2" t="s">
        <v>2</v>
      </c>
    </row>
    <row r="358">
      <c r="A358" s="2" t="s">
        <v>498</v>
      </c>
      <c r="B358" s="2" t="s">
        <v>146</v>
      </c>
      <c r="C358" s="2" t="s">
        <v>499</v>
      </c>
      <c r="D358" s="15">
        <v>2.0E7</v>
      </c>
      <c r="E358" s="3">
        <v>720000.0</v>
      </c>
      <c r="F358" s="16">
        <v>1.0</v>
      </c>
      <c r="G358" s="2">
        <f t="shared" si="1"/>
        <v>0</v>
      </c>
      <c r="H358" s="2" t="s">
        <v>4</v>
      </c>
    </row>
    <row r="359">
      <c r="A359" s="2" t="s">
        <v>500</v>
      </c>
      <c r="B359" s="2" t="s">
        <v>27</v>
      </c>
      <c r="E359" s="3">
        <v>300000.0</v>
      </c>
      <c r="F359" s="16">
        <v>1.0</v>
      </c>
      <c r="G359" s="2">
        <f t="shared" si="1"/>
        <v>0</v>
      </c>
      <c r="H359" s="2" t="s">
        <v>2</v>
      </c>
    </row>
    <row r="360">
      <c r="A360" s="2" t="s">
        <v>501</v>
      </c>
      <c r="B360" s="2" t="s">
        <v>87</v>
      </c>
      <c r="C360" s="2" t="s">
        <v>502</v>
      </c>
      <c r="D360" s="15">
        <v>6.0E7</v>
      </c>
      <c r="E360" s="3">
        <v>500000.0</v>
      </c>
      <c r="F360" s="16">
        <v>1.0</v>
      </c>
      <c r="G360" s="2">
        <f t="shared" si="1"/>
        <v>0</v>
      </c>
      <c r="H360" s="2" t="s">
        <v>2</v>
      </c>
    </row>
    <row r="361">
      <c r="A361" s="2" t="s">
        <v>503</v>
      </c>
      <c r="B361" s="2" t="s">
        <v>87</v>
      </c>
      <c r="C361" s="2" t="s">
        <v>134</v>
      </c>
      <c r="D361" s="15">
        <v>2.5E9</v>
      </c>
      <c r="E361" s="3">
        <v>2000000.0</v>
      </c>
      <c r="F361" s="16">
        <v>1.0</v>
      </c>
      <c r="G361" s="2">
        <f t="shared" si="1"/>
        <v>0</v>
      </c>
      <c r="H361" s="2" t="s">
        <v>2</v>
      </c>
    </row>
    <row r="362">
      <c r="A362" s="2" t="s">
        <v>504</v>
      </c>
      <c r="B362" s="2" t="s">
        <v>91</v>
      </c>
      <c r="E362" s="3">
        <v>4.5E7</v>
      </c>
      <c r="F362" s="16">
        <v>0.0</v>
      </c>
      <c r="G362" s="2">
        <f t="shared" si="1"/>
        <v>45000000</v>
      </c>
      <c r="H362" s="2" t="s">
        <v>4</v>
      </c>
    </row>
    <row r="363">
      <c r="A363" s="2" t="s">
        <v>505</v>
      </c>
      <c r="B363" s="2" t="s">
        <v>91</v>
      </c>
      <c r="C363" s="2" t="s">
        <v>91</v>
      </c>
      <c r="E363" s="3">
        <v>1.0E7</v>
      </c>
      <c r="F363" s="16">
        <v>0.9</v>
      </c>
      <c r="G363" s="2">
        <f t="shared" si="1"/>
        <v>1000000</v>
      </c>
      <c r="H363" s="2" t="s">
        <v>2</v>
      </c>
    </row>
    <row r="364">
      <c r="A364" s="2" t="s">
        <v>506</v>
      </c>
      <c r="B364" s="2" t="s">
        <v>27</v>
      </c>
      <c r="C364" s="2" t="s">
        <v>150</v>
      </c>
      <c r="E364" s="3">
        <v>100000.0</v>
      </c>
      <c r="F364" s="16">
        <v>1.0</v>
      </c>
      <c r="G364" s="2">
        <f t="shared" si="1"/>
        <v>0</v>
      </c>
      <c r="H364" s="2" t="s">
        <v>2</v>
      </c>
    </row>
    <row r="365">
      <c r="A365" s="2" t="s">
        <v>507</v>
      </c>
      <c r="B365" s="2" t="s">
        <v>27</v>
      </c>
      <c r="C365" s="2" t="s">
        <v>508</v>
      </c>
      <c r="E365" s="3">
        <v>218.0</v>
      </c>
      <c r="F365" s="16">
        <v>1.0</v>
      </c>
      <c r="G365" s="2">
        <f t="shared" si="1"/>
        <v>0</v>
      </c>
      <c r="H365" s="2" t="s">
        <v>2</v>
      </c>
    </row>
    <row r="366">
      <c r="A366" s="2" t="s">
        <v>509</v>
      </c>
      <c r="B366" s="2" t="s">
        <v>87</v>
      </c>
      <c r="C366" s="2" t="s">
        <v>134</v>
      </c>
      <c r="E366" s="3">
        <v>2999986.0</v>
      </c>
      <c r="F366" s="16">
        <v>1.0</v>
      </c>
      <c r="G366" s="2">
        <f t="shared" si="1"/>
        <v>0</v>
      </c>
      <c r="H366" s="2" t="s">
        <v>4</v>
      </c>
    </row>
    <row r="367">
      <c r="A367" s="2" t="s">
        <v>510</v>
      </c>
      <c r="B367" s="2" t="s">
        <v>114</v>
      </c>
      <c r="C367" s="2" t="s">
        <v>134</v>
      </c>
      <c r="E367" s="3">
        <v>500.0</v>
      </c>
      <c r="F367" s="16">
        <v>1.0</v>
      </c>
      <c r="G367" s="2">
        <f t="shared" si="1"/>
        <v>0</v>
      </c>
      <c r="H367" s="2" t="s">
        <v>4</v>
      </c>
    </row>
    <row r="368">
      <c r="A368" s="2" t="s">
        <v>511</v>
      </c>
      <c r="B368" s="2" t="s">
        <v>87</v>
      </c>
      <c r="D368" s="15">
        <v>6.8727272E7</v>
      </c>
      <c r="E368" s="3">
        <v>4000000.0</v>
      </c>
      <c r="F368" s="16">
        <v>1.0</v>
      </c>
      <c r="G368" s="2">
        <f t="shared" si="1"/>
        <v>0</v>
      </c>
      <c r="H368" s="2" t="s">
        <v>4</v>
      </c>
    </row>
    <row r="369">
      <c r="A369" s="2" t="s">
        <v>512</v>
      </c>
      <c r="B369" s="2" t="s">
        <v>27</v>
      </c>
      <c r="E369" s="3">
        <v>1653953.0</v>
      </c>
      <c r="F369" s="16">
        <v>1.0</v>
      </c>
      <c r="G369" s="2">
        <f t="shared" si="1"/>
        <v>0</v>
      </c>
      <c r="H369" s="2" t="s">
        <v>2</v>
      </c>
    </row>
    <row r="370">
      <c r="A370" s="2" t="s">
        <v>513</v>
      </c>
      <c r="B370" s="2" t="s">
        <v>27</v>
      </c>
      <c r="E370" s="3">
        <v>1200000.0</v>
      </c>
      <c r="F370" s="16">
        <v>1.0</v>
      </c>
      <c r="G370" s="2">
        <f t="shared" si="1"/>
        <v>0</v>
      </c>
      <c r="H370" s="2" t="s">
        <v>2</v>
      </c>
    </row>
    <row r="371">
      <c r="A371" s="2" t="s">
        <v>514</v>
      </c>
      <c r="B371" s="2" t="s">
        <v>27</v>
      </c>
      <c r="C371" s="2" t="s">
        <v>170</v>
      </c>
      <c r="E371" s="3">
        <v>200000.0</v>
      </c>
      <c r="F371" s="16">
        <v>1.0</v>
      </c>
      <c r="G371" s="2">
        <f t="shared" si="1"/>
        <v>0</v>
      </c>
      <c r="H371" s="2" t="s">
        <v>2</v>
      </c>
    </row>
    <row r="372">
      <c r="A372" s="2" t="s">
        <v>515</v>
      </c>
      <c r="B372" s="2" t="s">
        <v>27</v>
      </c>
      <c r="C372" s="2" t="s">
        <v>170</v>
      </c>
      <c r="E372" s="3">
        <v>1000000.0</v>
      </c>
      <c r="F372" s="16">
        <v>1.0</v>
      </c>
      <c r="G372" s="2">
        <f t="shared" si="1"/>
        <v>0</v>
      </c>
      <c r="H372" s="2" t="s">
        <v>2</v>
      </c>
    </row>
    <row r="373">
      <c r="A373" s="2" t="s">
        <v>516</v>
      </c>
      <c r="B373" s="2" t="s">
        <v>27</v>
      </c>
      <c r="E373" s="3">
        <v>200000.0</v>
      </c>
      <c r="F373" s="16">
        <v>1.0</v>
      </c>
      <c r="G373" s="2">
        <f t="shared" si="1"/>
        <v>0</v>
      </c>
      <c r="H373" s="2" t="s">
        <v>2</v>
      </c>
    </row>
    <row r="374">
      <c r="A374" s="2" t="s">
        <v>517</v>
      </c>
      <c r="B374" s="2" t="s">
        <v>87</v>
      </c>
      <c r="D374" s="15">
        <v>6.5E7</v>
      </c>
      <c r="E374" s="3">
        <v>499998.0</v>
      </c>
      <c r="F374" s="16">
        <v>1.0</v>
      </c>
      <c r="G374" s="2">
        <f t="shared" si="1"/>
        <v>0</v>
      </c>
      <c r="H374" s="2" t="s">
        <v>2</v>
      </c>
    </row>
    <row r="375">
      <c r="A375" s="2" t="s">
        <v>518</v>
      </c>
      <c r="B375" s="2" t="s">
        <v>27</v>
      </c>
      <c r="E375" s="3">
        <v>500000.0</v>
      </c>
      <c r="F375" s="16">
        <v>1.0</v>
      </c>
      <c r="G375" s="2">
        <f t="shared" si="1"/>
        <v>0</v>
      </c>
      <c r="H375" s="2" t="s">
        <v>2</v>
      </c>
    </row>
    <row r="376">
      <c r="A376" s="2" t="s">
        <v>519</v>
      </c>
      <c r="B376" s="2" t="s">
        <v>87</v>
      </c>
      <c r="C376" s="2" t="s">
        <v>318</v>
      </c>
      <c r="D376" s="15">
        <v>1.5E7</v>
      </c>
      <c r="E376" s="3">
        <v>500000.0</v>
      </c>
      <c r="F376" s="16">
        <v>1.0</v>
      </c>
      <c r="G376" s="2">
        <f t="shared" si="1"/>
        <v>0</v>
      </c>
      <c r="H376" s="2" t="s">
        <v>2</v>
      </c>
    </row>
    <row r="377">
      <c r="A377" s="2" t="s">
        <v>520</v>
      </c>
      <c r="B377" s="2" t="s">
        <v>27</v>
      </c>
      <c r="C377" s="2" t="s">
        <v>170</v>
      </c>
      <c r="E377" s="3">
        <v>75000.0</v>
      </c>
      <c r="F377" s="16">
        <v>1.0</v>
      </c>
      <c r="G377" s="2">
        <f t="shared" si="1"/>
        <v>0</v>
      </c>
      <c r="H377" s="2" t="s">
        <v>2</v>
      </c>
    </row>
    <row r="378">
      <c r="A378" s="2" t="s">
        <v>521</v>
      </c>
      <c r="B378" s="2" t="s">
        <v>27</v>
      </c>
      <c r="E378" s="3">
        <v>2000000.0</v>
      </c>
      <c r="F378" s="16">
        <v>1.0</v>
      </c>
      <c r="G378" s="2">
        <f t="shared" si="1"/>
        <v>0</v>
      </c>
      <c r="H378" s="2" t="s">
        <v>2</v>
      </c>
    </row>
    <row r="379">
      <c r="A379" s="2" t="s">
        <v>522</v>
      </c>
      <c r="B379" s="2" t="s">
        <v>27</v>
      </c>
      <c r="E379" s="3">
        <v>500000.0</v>
      </c>
      <c r="F379" s="16">
        <v>1.0</v>
      </c>
      <c r="G379" s="2">
        <f t="shared" si="1"/>
        <v>0</v>
      </c>
      <c r="H379" s="2" t="s">
        <v>2</v>
      </c>
    </row>
    <row r="380">
      <c r="A380" s="2" t="s">
        <v>523</v>
      </c>
      <c r="B380" s="2" t="s">
        <v>27</v>
      </c>
      <c r="E380" s="3">
        <v>2000000.0</v>
      </c>
      <c r="F380" s="16">
        <v>1.0</v>
      </c>
      <c r="G380" s="2">
        <f t="shared" si="1"/>
        <v>0</v>
      </c>
      <c r="H380" s="2" t="s">
        <v>2</v>
      </c>
    </row>
    <row r="381">
      <c r="A381" s="2" t="s">
        <v>524</v>
      </c>
      <c r="B381" s="2" t="s">
        <v>525</v>
      </c>
      <c r="C381" s="2" t="s">
        <v>318</v>
      </c>
      <c r="E381" s="3">
        <v>500000.0</v>
      </c>
      <c r="F381" s="16">
        <v>1.0</v>
      </c>
      <c r="G381" s="2">
        <f t="shared" si="1"/>
        <v>0</v>
      </c>
      <c r="H381" s="2" t="s">
        <v>2</v>
      </c>
    </row>
    <row r="382">
      <c r="A382" s="2" t="s">
        <v>526</v>
      </c>
      <c r="B382" s="2" t="s">
        <v>87</v>
      </c>
      <c r="D382" s="15">
        <v>6.5E7</v>
      </c>
      <c r="E382" s="3">
        <v>350000.0</v>
      </c>
      <c r="F382" s="16">
        <v>1.0</v>
      </c>
      <c r="G382" s="2">
        <f t="shared" si="1"/>
        <v>0</v>
      </c>
      <c r="H382" s="2" t="s">
        <v>2</v>
      </c>
    </row>
    <row r="383">
      <c r="A383" s="2" t="s">
        <v>527</v>
      </c>
      <c r="B383" s="2" t="s">
        <v>87</v>
      </c>
      <c r="C383" s="2" t="s">
        <v>318</v>
      </c>
      <c r="E383" s="3">
        <v>5000000.0</v>
      </c>
      <c r="F383" s="16">
        <v>1.0</v>
      </c>
      <c r="G383" s="2">
        <f t="shared" si="1"/>
        <v>0</v>
      </c>
      <c r="H383" s="2" t="s">
        <v>2</v>
      </c>
    </row>
    <row r="384">
      <c r="A384" s="2" t="s">
        <v>528</v>
      </c>
      <c r="B384" s="2" t="s">
        <v>114</v>
      </c>
      <c r="E384" s="3">
        <v>305.0</v>
      </c>
      <c r="F384" s="16">
        <v>1.0</v>
      </c>
      <c r="G384" s="2">
        <f t="shared" si="1"/>
        <v>0</v>
      </c>
      <c r="H384" s="2" t="s">
        <v>2</v>
      </c>
    </row>
    <row r="385">
      <c r="A385" s="2" t="s">
        <v>529</v>
      </c>
      <c r="B385" s="2" t="s">
        <v>87</v>
      </c>
      <c r="C385" s="2" t="s">
        <v>318</v>
      </c>
      <c r="D385" s="15">
        <v>5.0E8</v>
      </c>
      <c r="E385" s="3">
        <v>9483949.0</v>
      </c>
      <c r="F385" s="16">
        <v>1.0</v>
      </c>
      <c r="G385" s="2">
        <f t="shared" si="1"/>
        <v>0</v>
      </c>
      <c r="H385" s="2" t="s">
        <v>2</v>
      </c>
    </row>
    <row r="386">
      <c r="A386" s="2" t="s">
        <v>530</v>
      </c>
      <c r="B386" s="2" t="s">
        <v>87</v>
      </c>
      <c r="C386" s="2" t="s">
        <v>318</v>
      </c>
      <c r="E386" s="3">
        <v>221650.0</v>
      </c>
      <c r="F386" s="16">
        <v>1.0</v>
      </c>
      <c r="G386" s="2">
        <f t="shared" si="1"/>
        <v>0</v>
      </c>
      <c r="H386" s="2" t="s">
        <v>2</v>
      </c>
    </row>
    <row r="387">
      <c r="A387" s="2" t="s">
        <v>531</v>
      </c>
      <c r="B387" s="2" t="s">
        <v>87</v>
      </c>
      <c r="C387" s="2" t="s">
        <v>318</v>
      </c>
      <c r="D387" s="15">
        <v>8.0E9</v>
      </c>
      <c r="E387" s="3">
        <v>1927773.0</v>
      </c>
      <c r="F387" s="16">
        <v>0.9</v>
      </c>
      <c r="G387" s="2">
        <f t="shared" si="1"/>
        <v>192777.3</v>
      </c>
      <c r="H387" s="2" t="s">
        <v>2</v>
      </c>
    </row>
    <row r="388">
      <c r="A388" s="2" t="s">
        <v>532</v>
      </c>
      <c r="B388" s="2" t="s">
        <v>87</v>
      </c>
      <c r="C388" s="2" t="s">
        <v>318</v>
      </c>
      <c r="D388" s="15">
        <v>2.025E9</v>
      </c>
      <c r="E388" s="3">
        <v>817102.0</v>
      </c>
      <c r="F388" s="16">
        <v>-0.5</v>
      </c>
      <c r="G388" s="2">
        <f t="shared" si="1"/>
        <v>1225653</v>
      </c>
      <c r="H388" s="2" t="s">
        <v>2</v>
      </c>
    </row>
    <row r="389">
      <c r="A389" s="2" t="s">
        <v>533</v>
      </c>
      <c r="B389" s="2" t="s">
        <v>27</v>
      </c>
      <c r="C389" s="2" t="s">
        <v>318</v>
      </c>
      <c r="E389" s="3">
        <v>31723.0</v>
      </c>
      <c r="F389" s="16">
        <v>0.25</v>
      </c>
      <c r="G389" s="2">
        <f t="shared" si="1"/>
        <v>23792.25</v>
      </c>
      <c r="H389" s="2" t="s">
        <v>2</v>
      </c>
    </row>
    <row r="390">
      <c r="A390" s="2" t="s">
        <v>533</v>
      </c>
      <c r="B390" s="2" t="s">
        <v>27</v>
      </c>
      <c r="E390" s="3">
        <v>860.0</v>
      </c>
      <c r="F390" s="16">
        <v>1.0</v>
      </c>
      <c r="G390" s="2">
        <f t="shared" si="1"/>
        <v>0</v>
      </c>
      <c r="H390" s="2" t="s">
        <v>2</v>
      </c>
    </row>
    <row r="391">
      <c r="A391" s="2" t="s">
        <v>534</v>
      </c>
      <c r="B391" s="2" t="s">
        <v>27</v>
      </c>
      <c r="C391" s="2" t="s">
        <v>170</v>
      </c>
      <c r="E391" s="3">
        <v>400000.0</v>
      </c>
      <c r="F391" s="16">
        <v>1.0</v>
      </c>
      <c r="G391" s="2">
        <f t="shared" si="1"/>
        <v>0</v>
      </c>
      <c r="H391" s="2" t="s">
        <v>2</v>
      </c>
    </row>
    <row r="392">
      <c r="A392" s="2" t="s">
        <v>535</v>
      </c>
      <c r="B392" s="2" t="s">
        <v>27</v>
      </c>
      <c r="C392" s="2" t="s">
        <v>279</v>
      </c>
      <c r="D392" s="15">
        <v>1.5E7</v>
      </c>
      <c r="E392" s="3">
        <v>100000.0</v>
      </c>
      <c r="F392" s="16">
        <v>1.0</v>
      </c>
      <c r="G392" s="2">
        <f t="shared" si="1"/>
        <v>0</v>
      </c>
      <c r="H392" s="2" t="s">
        <v>2</v>
      </c>
    </row>
    <row r="393">
      <c r="A393" s="2" t="s">
        <v>536</v>
      </c>
      <c r="B393" s="2" t="s">
        <v>87</v>
      </c>
      <c r="D393" s="15">
        <v>2.0E8</v>
      </c>
      <c r="E393" s="3">
        <v>1.9999998E7</v>
      </c>
      <c r="F393" s="16">
        <v>0.5</v>
      </c>
      <c r="G393" s="2">
        <f t="shared" si="1"/>
        <v>9999999</v>
      </c>
      <c r="H393" s="2" t="s">
        <v>2</v>
      </c>
    </row>
    <row r="394">
      <c r="A394" s="2" t="s">
        <v>537</v>
      </c>
      <c r="B394" s="2" t="s">
        <v>316</v>
      </c>
      <c r="E394" s="3">
        <v>2.5E7</v>
      </c>
      <c r="F394" s="16">
        <v>1.0</v>
      </c>
      <c r="G394" s="2">
        <f t="shared" si="1"/>
        <v>0</v>
      </c>
      <c r="H394" s="2" t="s">
        <v>1</v>
      </c>
    </row>
    <row r="395">
      <c r="A395" s="2" t="s">
        <v>538</v>
      </c>
      <c r="B395" s="2" t="s">
        <v>27</v>
      </c>
      <c r="D395" s="15">
        <v>2.15E7</v>
      </c>
      <c r="E395" s="3">
        <v>300000.0</v>
      </c>
      <c r="F395" s="16">
        <v>1.0</v>
      </c>
      <c r="G395" s="2">
        <f t="shared" si="1"/>
        <v>0</v>
      </c>
      <c r="H395" s="2" t="s">
        <v>2</v>
      </c>
    </row>
    <row r="396">
      <c r="A396" s="2" t="s">
        <v>539</v>
      </c>
      <c r="B396" s="2" t="s">
        <v>87</v>
      </c>
      <c r="C396" s="2" t="s">
        <v>318</v>
      </c>
      <c r="D396" s="15">
        <v>6.0E8</v>
      </c>
      <c r="E396" s="3">
        <v>500000.0</v>
      </c>
      <c r="F396" s="16">
        <v>1.0</v>
      </c>
      <c r="G396" s="2">
        <f t="shared" si="1"/>
        <v>0</v>
      </c>
      <c r="H396" s="2" t="s">
        <v>2</v>
      </c>
    </row>
    <row r="397">
      <c r="A397" s="2" t="s">
        <v>539</v>
      </c>
      <c r="B397" s="2" t="s">
        <v>114</v>
      </c>
      <c r="C397" s="2" t="s">
        <v>540</v>
      </c>
      <c r="E397" s="3">
        <v>1000.0</v>
      </c>
      <c r="F397" s="16">
        <v>1.0</v>
      </c>
      <c r="G397" s="2">
        <f t="shared" si="1"/>
        <v>0</v>
      </c>
      <c r="H397" s="2" t="s">
        <v>2</v>
      </c>
    </row>
    <row r="398">
      <c r="A398" s="2" t="s">
        <v>541</v>
      </c>
      <c r="B398" s="2" t="s">
        <v>87</v>
      </c>
      <c r="E398" s="3">
        <v>1415094.0</v>
      </c>
      <c r="F398" s="16">
        <v>1.0</v>
      </c>
      <c r="G398" s="2">
        <f t="shared" si="1"/>
        <v>0</v>
      </c>
      <c r="H398" s="2" t="s">
        <v>2</v>
      </c>
    </row>
    <row r="399">
      <c r="A399" s="2" t="s">
        <v>542</v>
      </c>
      <c r="B399" s="2" t="s">
        <v>27</v>
      </c>
      <c r="C399" s="2" t="s">
        <v>118</v>
      </c>
      <c r="E399" s="3">
        <v>1000000.0</v>
      </c>
      <c r="F399" s="16">
        <v>0.0</v>
      </c>
      <c r="G399" s="2">
        <f t="shared" si="1"/>
        <v>1000000</v>
      </c>
      <c r="H399" s="2" t="s">
        <v>3</v>
      </c>
    </row>
    <row r="400">
      <c r="A400" s="2" t="s">
        <v>543</v>
      </c>
      <c r="B400" s="2" t="s">
        <v>87</v>
      </c>
      <c r="E400" s="3">
        <v>500000.0</v>
      </c>
      <c r="F400" s="16">
        <v>1.0</v>
      </c>
      <c r="G400" s="2">
        <f t="shared" si="1"/>
        <v>0</v>
      </c>
      <c r="H400" s="2" t="s">
        <v>2</v>
      </c>
    </row>
    <row r="401">
      <c r="A401" s="2" t="s">
        <v>544</v>
      </c>
      <c r="B401" s="2" t="s">
        <v>27</v>
      </c>
      <c r="E401" s="3">
        <v>500000.0</v>
      </c>
      <c r="F401" s="16">
        <v>1.0</v>
      </c>
      <c r="G401" s="2">
        <f t="shared" si="1"/>
        <v>0</v>
      </c>
      <c r="H401" s="2" t="s">
        <v>4</v>
      </c>
    </row>
    <row r="402">
      <c r="A402" s="2" t="s">
        <v>545</v>
      </c>
      <c r="B402" s="2" t="s">
        <v>27</v>
      </c>
      <c r="C402" s="2" t="s">
        <v>546</v>
      </c>
      <c r="E402" s="3">
        <v>4000000.0</v>
      </c>
      <c r="F402" s="16">
        <v>1.0</v>
      </c>
      <c r="G402" s="2">
        <f t="shared" si="1"/>
        <v>0</v>
      </c>
      <c r="H402" s="2" t="s">
        <v>2</v>
      </c>
    </row>
    <row r="403">
      <c r="A403" s="2" t="s">
        <v>547</v>
      </c>
      <c r="B403" s="2" t="s">
        <v>27</v>
      </c>
      <c r="E403" s="3">
        <v>150000.0</v>
      </c>
      <c r="F403" s="16">
        <v>1.0</v>
      </c>
      <c r="G403" s="2">
        <f t="shared" si="1"/>
        <v>0</v>
      </c>
      <c r="H403" s="2" t="s">
        <v>2</v>
      </c>
    </row>
    <row r="404">
      <c r="A404" s="2" t="s">
        <v>548</v>
      </c>
      <c r="B404" s="2" t="s">
        <v>87</v>
      </c>
      <c r="C404" s="2" t="s">
        <v>141</v>
      </c>
      <c r="D404" s="15">
        <v>1.8E7</v>
      </c>
      <c r="E404" s="3">
        <v>1000000.0</v>
      </c>
      <c r="F404" s="16">
        <v>1.0</v>
      </c>
      <c r="G404" s="2">
        <f t="shared" si="1"/>
        <v>0</v>
      </c>
      <c r="H404" s="2" t="s">
        <v>4</v>
      </c>
    </row>
    <row r="405">
      <c r="A405" s="2" t="s">
        <v>549</v>
      </c>
      <c r="B405" s="2" t="s">
        <v>114</v>
      </c>
      <c r="C405" s="2" t="s">
        <v>134</v>
      </c>
      <c r="E405" s="3" t="s">
        <v>256</v>
      </c>
      <c r="F405" s="16">
        <v>1.0</v>
      </c>
      <c r="G405" s="2" t="str">
        <f t="shared" si="1"/>
        <v>#VALUE!</v>
      </c>
      <c r="H405" s="2" t="s">
        <v>4</v>
      </c>
    </row>
    <row r="406">
      <c r="A406" s="2" t="s">
        <v>550</v>
      </c>
      <c r="B406" s="2" t="s">
        <v>27</v>
      </c>
      <c r="E406" s="3">
        <v>1000000.0</v>
      </c>
      <c r="F406" s="16">
        <v>1.0</v>
      </c>
      <c r="G406" s="2">
        <f t="shared" si="1"/>
        <v>0</v>
      </c>
      <c r="H406" s="2" t="s">
        <v>2</v>
      </c>
    </row>
    <row r="407">
      <c r="A407" s="2" t="s">
        <v>551</v>
      </c>
      <c r="B407" s="2" t="s">
        <v>27</v>
      </c>
      <c r="E407" s="3">
        <v>380000.0</v>
      </c>
      <c r="F407" s="16">
        <v>1.0</v>
      </c>
      <c r="G407" s="2">
        <f t="shared" si="1"/>
        <v>0</v>
      </c>
      <c r="H407" s="2" t="s">
        <v>2</v>
      </c>
    </row>
    <row r="408">
      <c r="A408" s="2" t="s">
        <v>552</v>
      </c>
      <c r="B408" s="2" t="s">
        <v>27</v>
      </c>
      <c r="E408" s="3">
        <v>120000.0</v>
      </c>
      <c r="F408" s="16">
        <v>1.0</v>
      </c>
      <c r="G408" s="2">
        <f t="shared" si="1"/>
        <v>0</v>
      </c>
      <c r="H408" s="2" t="s">
        <v>2</v>
      </c>
    </row>
    <row r="409">
      <c r="A409" s="2" t="s">
        <v>553</v>
      </c>
      <c r="B409" s="2" t="s">
        <v>27</v>
      </c>
      <c r="E409" s="3">
        <v>500000.0</v>
      </c>
      <c r="F409" s="16">
        <v>1.0</v>
      </c>
      <c r="G409" s="2">
        <f t="shared" si="1"/>
        <v>0</v>
      </c>
      <c r="H409" s="2" t="s">
        <v>2</v>
      </c>
    </row>
    <row r="410">
      <c r="A410" s="2" t="s">
        <v>554</v>
      </c>
      <c r="B410" s="2" t="s">
        <v>27</v>
      </c>
      <c r="C410" s="2" t="s">
        <v>170</v>
      </c>
      <c r="E410" s="3">
        <v>400000.0</v>
      </c>
      <c r="F410" s="16">
        <v>1.0</v>
      </c>
      <c r="G410" s="2">
        <f t="shared" si="1"/>
        <v>0</v>
      </c>
      <c r="H410" s="2" t="s">
        <v>2</v>
      </c>
    </row>
    <row r="411">
      <c r="A411" s="2" t="s">
        <v>555</v>
      </c>
      <c r="B411" s="2" t="s">
        <v>87</v>
      </c>
      <c r="E411" s="3">
        <v>4500000.0</v>
      </c>
      <c r="F411" s="18">
        <v>1.0</v>
      </c>
      <c r="G411" s="2">
        <f t="shared" si="1"/>
        <v>0</v>
      </c>
      <c r="H411" s="2" t="s">
        <v>2</v>
      </c>
    </row>
    <row r="412">
      <c r="A412" s="2" t="s">
        <v>556</v>
      </c>
      <c r="B412" s="2" t="s">
        <v>87</v>
      </c>
      <c r="D412" s="15">
        <v>5.0E7</v>
      </c>
      <c r="E412" s="3">
        <v>500000.0</v>
      </c>
      <c r="F412" s="16">
        <v>1.0</v>
      </c>
      <c r="G412" s="2">
        <f t="shared" si="1"/>
        <v>0</v>
      </c>
      <c r="H412" s="2" t="s">
        <v>2</v>
      </c>
    </row>
    <row r="413">
      <c r="A413" s="2" t="s">
        <v>557</v>
      </c>
      <c r="B413" s="2" t="s">
        <v>114</v>
      </c>
      <c r="E413" s="3">
        <v>15.0</v>
      </c>
      <c r="F413" s="16">
        <v>1.0</v>
      </c>
      <c r="G413" s="2">
        <f t="shared" si="1"/>
        <v>0</v>
      </c>
      <c r="H413" s="2" t="s">
        <v>2</v>
      </c>
    </row>
    <row r="414">
      <c r="A414" s="2" t="s">
        <v>558</v>
      </c>
      <c r="B414" s="2" t="s">
        <v>87</v>
      </c>
      <c r="C414" s="2" t="s">
        <v>134</v>
      </c>
      <c r="D414" s="15">
        <v>4.5E7</v>
      </c>
      <c r="E414" s="3">
        <v>3325000.0</v>
      </c>
      <c r="F414" s="16">
        <v>1.0</v>
      </c>
      <c r="G414" s="2">
        <f t="shared" si="1"/>
        <v>0</v>
      </c>
      <c r="H414" s="2" t="s">
        <v>4</v>
      </c>
    </row>
    <row r="415">
      <c r="A415" s="2" t="s">
        <v>559</v>
      </c>
      <c r="B415" s="2" t="s">
        <v>114</v>
      </c>
      <c r="E415" s="3">
        <v>500.0</v>
      </c>
      <c r="F415" s="16">
        <v>1.0</v>
      </c>
      <c r="G415" s="2">
        <f t="shared" si="1"/>
        <v>0</v>
      </c>
      <c r="H415" s="2" t="s">
        <v>4</v>
      </c>
    </row>
    <row r="416">
      <c r="A416" s="2" t="s">
        <v>560</v>
      </c>
      <c r="B416" s="2" t="s">
        <v>87</v>
      </c>
      <c r="C416" s="2" t="s">
        <v>561</v>
      </c>
      <c r="D416" s="15">
        <v>1.4E9</v>
      </c>
      <c r="E416" s="3">
        <v>1999954.0</v>
      </c>
      <c r="F416" s="16">
        <v>0.9</v>
      </c>
      <c r="G416" s="2">
        <f t="shared" si="1"/>
        <v>199995.4</v>
      </c>
      <c r="H416" s="2" t="s">
        <v>2</v>
      </c>
    </row>
    <row r="417">
      <c r="A417" s="2" t="s">
        <v>562</v>
      </c>
      <c r="B417" s="2" t="s">
        <v>87</v>
      </c>
      <c r="C417" s="2" t="s">
        <v>103</v>
      </c>
      <c r="D417" s="15">
        <v>5.0E7</v>
      </c>
      <c r="E417" s="3">
        <v>1000000.0</v>
      </c>
      <c r="F417" s="16">
        <v>1.0</v>
      </c>
      <c r="G417" s="2">
        <f t="shared" si="1"/>
        <v>0</v>
      </c>
      <c r="H417" s="2" t="s">
        <v>2</v>
      </c>
    </row>
    <row r="418">
      <c r="A418" s="2" t="s">
        <v>563</v>
      </c>
      <c r="B418" s="2" t="s">
        <v>87</v>
      </c>
      <c r="E418" s="3">
        <v>20000.0</v>
      </c>
      <c r="F418" s="16">
        <v>1.0</v>
      </c>
      <c r="G418" s="2">
        <f t="shared" si="1"/>
        <v>0</v>
      </c>
      <c r="H418" s="2" t="s">
        <v>2</v>
      </c>
    </row>
    <row r="419">
      <c r="A419" s="2" t="s">
        <v>564</v>
      </c>
      <c r="B419" s="2" t="s">
        <v>87</v>
      </c>
      <c r="C419" s="2" t="s">
        <v>134</v>
      </c>
      <c r="D419" s="15">
        <v>1.04E8</v>
      </c>
      <c r="E419" s="3">
        <v>459181.0</v>
      </c>
      <c r="F419" s="16">
        <v>1.0</v>
      </c>
      <c r="G419" s="2">
        <f t="shared" si="1"/>
        <v>0</v>
      </c>
      <c r="H419" s="2" t="s">
        <v>4</v>
      </c>
    </row>
    <row r="420">
      <c r="A420" s="2" t="s">
        <v>565</v>
      </c>
      <c r="B420" s="2" t="s">
        <v>87</v>
      </c>
      <c r="C420" s="2" t="s">
        <v>566</v>
      </c>
      <c r="D420" s="15">
        <v>4.0E7</v>
      </c>
      <c r="E420" s="3">
        <v>500000.0</v>
      </c>
      <c r="F420" s="16">
        <v>1.0</v>
      </c>
      <c r="G420" s="2">
        <f t="shared" si="1"/>
        <v>0</v>
      </c>
      <c r="H420" s="2" t="s">
        <v>2</v>
      </c>
    </row>
    <row r="421">
      <c r="A421" s="2" t="s">
        <v>565</v>
      </c>
      <c r="B421" s="2" t="s">
        <v>27</v>
      </c>
      <c r="C421" s="2" t="s">
        <v>566</v>
      </c>
      <c r="E421" s="3">
        <v>500.0</v>
      </c>
      <c r="F421" s="16">
        <v>1.0</v>
      </c>
      <c r="G421" s="2">
        <f t="shared" si="1"/>
        <v>0</v>
      </c>
      <c r="H421" s="2" t="s">
        <v>2</v>
      </c>
    </row>
    <row r="422">
      <c r="A422" s="2" t="s">
        <v>567</v>
      </c>
      <c r="B422" s="2" t="s">
        <v>87</v>
      </c>
      <c r="E422" s="3">
        <v>999993.0</v>
      </c>
      <c r="F422" s="16">
        <v>1.0</v>
      </c>
      <c r="G422" s="2">
        <f t="shared" si="1"/>
        <v>0</v>
      </c>
      <c r="H422" s="2" t="s">
        <v>2</v>
      </c>
    </row>
    <row r="423">
      <c r="A423" s="2" t="s">
        <v>568</v>
      </c>
      <c r="B423" s="2" t="s">
        <v>87</v>
      </c>
      <c r="C423" s="2" t="s">
        <v>400</v>
      </c>
      <c r="E423" s="3">
        <v>25.0</v>
      </c>
      <c r="F423" s="16">
        <v>1.0</v>
      </c>
      <c r="G423" s="2">
        <f t="shared" si="1"/>
        <v>0</v>
      </c>
      <c r="H423" s="2" t="s">
        <v>4</v>
      </c>
    </row>
    <row r="424">
      <c r="A424" s="2" t="s">
        <v>569</v>
      </c>
      <c r="B424" s="2" t="s">
        <v>87</v>
      </c>
      <c r="E424" s="3">
        <v>1000000.0</v>
      </c>
      <c r="F424" s="16">
        <v>1.0</v>
      </c>
      <c r="G424" s="2">
        <f t="shared" si="1"/>
        <v>0</v>
      </c>
      <c r="H424" s="2" t="s">
        <v>2</v>
      </c>
    </row>
    <row r="425">
      <c r="A425" s="2" t="s">
        <v>570</v>
      </c>
      <c r="B425" s="2" t="s">
        <v>91</v>
      </c>
      <c r="E425" s="3">
        <v>2.5E7</v>
      </c>
      <c r="F425" s="16">
        <v>0.5</v>
      </c>
      <c r="G425" s="2">
        <f t="shared" si="1"/>
        <v>12500000</v>
      </c>
      <c r="H425" s="2" t="s">
        <v>2</v>
      </c>
    </row>
    <row r="426">
      <c r="A426" s="2" t="s">
        <v>571</v>
      </c>
      <c r="B426" s="2" t="s">
        <v>87</v>
      </c>
      <c r="E426" s="3">
        <v>2300000.0</v>
      </c>
      <c r="F426" s="16">
        <v>1.0</v>
      </c>
      <c r="G426" s="2">
        <f t="shared" si="1"/>
        <v>0</v>
      </c>
      <c r="H426" s="2" t="s">
        <v>2</v>
      </c>
    </row>
    <row r="427">
      <c r="A427" s="2" t="s">
        <v>572</v>
      </c>
      <c r="B427" s="2" t="s">
        <v>87</v>
      </c>
      <c r="C427" s="2" t="s">
        <v>134</v>
      </c>
      <c r="E427" s="3">
        <v>5.0E7</v>
      </c>
      <c r="F427" s="16">
        <v>0.5</v>
      </c>
      <c r="G427" s="2">
        <f t="shared" si="1"/>
        <v>25000000</v>
      </c>
      <c r="H427" s="2" t="s">
        <v>4</v>
      </c>
    </row>
    <row r="428">
      <c r="A428" s="2" t="s">
        <v>573</v>
      </c>
      <c r="B428" s="2" t="s">
        <v>27</v>
      </c>
      <c r="E428" s="3">
        <v>500000.0</v>
      </c>
      <c r="F428" s="16">
        <v>1.0</v>
      </c>
      <c r="G428" s="2">
        <f t="shared" si="1"/>
        <v>0</v>
      </c>
      <c r="H428" s="2" t="s">
        <v>2</v>
      </c>
    </row>
    <row r="429">
      <c r="A429" s="2" t="s">
        <v>574</v>
      </c>
      <c r="B429" s="2" t="s">
        <v>87</v>
      </c>
      <c r="D429" s="15">
        <v>2.0E7</v>
      </c>
      <c r="E429" s="3">
        <v>1210000.0</v>
      </c>
      <c r="F429" s="16">
        <v>1.0</v>
      </c>
      <c r="G429" s="2">
        <f t="shared" si="1"/>
        <v>0</v>
      </c>
      <c r="H429" s="2" t="s">
        <v>2</v>
      </c>
    </row>
    <row r="430">
      <c r="A430" s="2" t="s">
        <v>575</v>
      </c>
      <c r="B430" s="2" t="s">
        <v>27</v>
      </c>
      <c r="E430" s="3">
        <v>500000.0</v>
      </c>
      <c r="F430" s="16">
        <v>1.0</v>
      </c>
      <c r="G430" s="2">
        <f t="shared" si="1"/>
        <v>0</v>
      </c>
      <c r="H430" s="2" t="s">
        <v>2</v>
      </c>
    </row>
    <row r="431">
      <c r="A431" s="2" t="s">
        <v>576</v>
      </c>
      <c r="B431" s="2" t="s">
        <v>87</v>
      </c>
      <c r="E431" s="3">
        <v>2000000.0</v>
      </c>
      <c r="F431" s="16">
        <v>1.0</v>
      </c>
      <c r="G431" s="2">
        <f t="shared" si="1"/>
        <v>0</v>
      </c>
      <c r="H431" s="2" t="s">
        <v>2</v>
      </c>
    </row>
    <row r="432">
      <c r="A432" s="2" t="s">
        <v>577</v>
      </c>
      <c r="B432" s="2" t="s">
        <v>27</v>
      </c>
      <c r="E432" s="3">
        <v>300000.0</v>
      </c>
      <c r="F432" s="16">
        <v>1.0</v>
      </c>
      <c r="G432" s="2">
        <f t="shared" si="1"/>
        <v>0</v>
      </c>
      <c r="H432" s="2" t="s">
        <v>2</v>
      </c>
    </row>
    <row r="433">
      <c r="A433" s="2" t="s">
        <v>578</v>
      </c>
      <c r="B433" s="2" t="s">
        <v>87</v>
      </c>
      <c r="D433" s="15">
        <v>2.5E7</v>
      </c>
      <c r="E433" s="3">
        <v>300000.0</v>
      </c>
      <c r="F433" s="16">
        <v>1.0</v>
      </c>
      <c r="G433" s="2">
        <f t="shared" si="1"/>
        <v>0</v>
      </c>
      <c r="H433" s="2" t="s">
        <v>2</v>
      </c>
    </row>
    <row r="434">
      <c r="A434" s="2" t="s">
        <v>579</v>
      </c>
      <c r="B434" s="2" t="s">
        <v>87</v>
      </c>
      <c r="D434" s="15">
        <v>5.0E8</v>
      </c>
      <c r="E434" s="3">
        <v>300000.0</v>
      </c>
      <c r="F434" s="16">
        <v>1.0</v>
      </c>
      <c r="G434" s="2">
        <f t="shared" si="1"/>
        <v>0</v>
      </c>
      <c r="H434" s="2" t="s">
        <v>2</v>
      </c>
    </row>
    <row r="435">
      <c r="A435" s="2" t="s">
        <v>580</v>
      </c>
      <c r="B435" s="2" t="s">
        <v>114</v>
      </c>
      <c r="E435" s="3">
        <v>1000.0</v>
      </c>
      <c r="F435" s="16">
        <v>1.0</v>
      </c>
      <c r="G435" s="2">
        <f t="shared" si="1"/>
        <v>0</v>
      </c>
      <c r="H435" s="2" t="s">
        <v>2</v>
      </c>
    </row>
    <row r="436">
      <c r="A436" s="2" t="s">
        <v>581</v>
      </c>
      <c r="B436" s="2" t="s">
        <v>91</v>
      </c>
      <c r="C436" s="2" t="s">
        <v>91</v>
      </c>
      <c r="E436" s="3">
        <v>2100000.0</v>
      </c>
      <c r="F436" s="16">
        <v>0.75</v>
      </c>
      <c r="G436" s="2">
        <f t="shared" si="1"/>
        <v>525000</v>
      </c>
      <c r="H436" s="2" t="s">
        <v>2</v>
      </c>
    </row>
    <row r="437">
      <c r="A437" s="2" t="s">
        <v>582</v>
      </c>
      <c r="B437" s="2" t="s">
        <v>27</v>
      </c>
      <c r="C437" s="2" t="s">
        <v>170</v>
      </c>
      <c r="E437" s="3">
        <v>250000.0</v>
      </c>
      <c r="F437" s="16">
        <v>1.0</v>
      </c>
      <c r="G437" s="2">
        <f t="shared" si="1"/>
        <v>0</v>
      </c>
      <c r="H437" s="2" t="s">
        <v>2</v>
      </c>
    </row>
    <row r="438">
      <c r="A438" s="2" t="s">
        <v>583</v>
      </c>
      <c r="B438" s="2" t="s">
        <v>87</v>
      </c>
      <c r="E438" s="3">
        <v>4000000.0</v>
      </c>
      <c r="F438" s="16">
        <v>1.0</v>
      </c>
      <c r="G438" s="2">
        <f t="shared" si="1"/>
        <v>0</v>
      </c>
      <c r="H438" s="2" t="s">
        <v>2</v>
      </c>
    </row>
    <row r="439">
      <c r="A439" s="2" t="s">
        <v>584</v>
      </c>
      <c r="B439" s="2" t="s">
        <v>87</v>
      </c>
      <c r="C439" s="2" t="s">
        <v>585</v>
      </c>
      <c r="D439" s="15">
        <v>1.0E8</v>
      </c>
      <c r="E439" s="3">
        <v>2000000.0</v>
      </c>
      <c r="F439" s="16">
        <v>1.0</v>
      </c>
      <c r="G439" s="2">
        <f t="shared" si="1"/>
        <v>0</v>
      </c>
      <c r="H439" s="2" t="s">
        <v>4</v>
      </c>
    </row>
    <row r="440">
      <c r="A440" s="2" t="s">
        <v>586</v>
      </c>
      <c r="B440" s="2" t="s">
        <v>87</v>
      </c>
      <c r="D440" s="15">
        <v>5.00005E7</v>
      </c>
      <c r="E440" s="3">
        <v>1000000.0</v>
      </c>
      <c r="F440" s="16">
        <v>1.0</v>
      </c>
      <c r="G440" s="2">
        <f t="shared" si="1"/>
        <v>0</v>
      </c>
      <c r="H440" s="2" t="s">
        <v>4</v>
      </c>
    </row>
    <row r="441">
      <c r="A441" s="2" t="s">
        <v>587</v>
      </c>
      <c r="B441" s="2" t="s">
        <v>114</v>
      </c>
      <c r="E441" s="3">
        <v>500.0</v>
      </c>
      <c r="F441" s="16">
        <v>1.0</v>
      </c>
      <c r="G441" s="2">
        <f t="shared" si="1"/>
        <v>0</v>
      </c>
      <c r="H441" s="2" t="s">
        <v>4</v>
      </c>
    </row>
    <row r="442">
      <c r="A442" s="2" t="s">
        <v>588</v>
      </c>
      <c r="B442" s="2" t="s">
        <v>87</v>
      </c>
      <c r="D442" s="15">
        <v>8.0E7</v>
      </c>
      <c r="E442" s="3">
        <v>250000.0</v>
      </c>
      <c r="F442" s="16">
        <v>1.0</v>
      </c>
      <c r="G442" s="2">
        <f t="shared" si="1"/>
        <v>0</v>
      </c>
      <c r="H442" s="2" t="s">
        <v>4</v>
      </c>
    </row>
    <row r="443">
      <c r="A443" s="2" t="s">
        <v>589</v>
      </c>
      <c r="B443" s="2" t="s">
        <v>27</v>
      </c>
      <c r="E443" s="3">
        <v>500.0</v>
      </c>
      <c r="F443" s="16">
        <v>1.0</v>
      </c>
      <c r="G443" s="2">
        <f t="shared" si="1"/>
        <v>0</v>
      </c>
      <c r="H443" s="2" t="s">
        <v>4</v>
      </c>
    </row>
    <row r="444">
      <c r="A444" s="2" t="s">
        <v>590</v>
      </c>
      <c r="B444" s="2" t="s">
        <v>27</v>
      </c>
      <c r="E444" s="3">
        <v>150000.0</v>
      </c>
      <c r="F444" s="16">
        <v>1.0</v>
      </c>
      <c r="G444" s="2">
        <f t="shared" si="1"/>
        <v>0</v>
      </c>
      <c r="H444" s="2" t="s">
        <v>2</v>
      </c>
    </row>
    <row r="445">
      <c r="A445" s="2" t="s">
        <v>591</v>
      </c>
      <c r="B445" s="2" t="s">
        <v>87</v>
      </c>
      <c r="E445" s="3">
        <v>500000.0</v>
      </c>
      <c r="F445" s="16">
        <v>1.0</v>
      </c>
      <c r="G445" s="2">
        <f t="shared" si="1"/>
        <v>0</v>
      </c>
      <c r="H445" s="2" t="s">
        <v>2</v>
      </c>
    </row>
    <row r="446">
      <c r="A446" s="2" t="s">
        <v>592</v>
      </c>
      <c r="B446" s="2" t="s">
        <v>87</v>
      </c>
      <c r="C446" s="2" t="s">
        <v>153</v>
      </c>
      <c r="E446" s="3">
        <v>486585.0</v>
      </c>
      <c r="F446" s="16">
        <v>1.0</v>
      </c>
      <c r="G446" s="2">
        <f t="shared" si="1"/>
        <v>0</v>
      </c>
      <c r="H446" s="2" t="s">
        <v>4</v>
      </c>
    </row>
    <row r="447">
      <c r="A447" s="2" t="s">
        <v>593</v>
      </c>
      <c r="B447" s="2" t="s">
        <v>87</v>
      </c>
      <c r="C447" s="2" t="s">
        <v>594</v>
      </c>
      <c r="D447" s="15">
        <v>7.5000001E7</v>
      </c>
      <c r="E447" s="3">
        <v>7.5000001E7</v>
      </c>
      <c r="F447" s="16">
        <v>1.0</v>
      </c>
      <c r="G447" s="2">
        <f t="shared" si="1"/>
        <v>0</v>
      </c>
      <c r="H447" s="2" t="s">
        <v>2</v>
      </c>
    </row>
    <row r="448">
      <c r="A448" s="2" t="s">
        <v>595</v>
      </c>
      <c r="B448" s="2" t="s">
        <v>167</v>
      </c>
      <c r="E448" s="3">
        <v>7.5E7</v>
      </c>
      <c r="F448" s="16">
        <v>1.0</v>
      </c>
      <c r="G448" s="2">
        <f t="shared" si="1"/>
        <v>0</v>
      </c>
      <c r="H448" s="2" t="s">
        <v>2</v>
      </c>
    </row>
    <row r="449">
      <c r="A449" s="2" t="s">
        <v>596</v>
      </c>
      <c r="B449" s="2" t="s">
        <v>208</v>
      </c>
      <c r="E449" s="3">
        <v>3.5E7</v>
      </c>
      <c r="F449" s="16">
        <v>1.0</v>
      </c>
      <c r="G449" s="2">
        <f t="shared" si="1"/>
        <v>0</v>
      </c>
      <c r="H449" s="2" t="s">
        <v>2</v>
      </c>
    </row>
    <row r="450">
      <c r="A450" s="2" t="s">
        <v>597</v>
      </c>
      <c r="B450" s="2" t="s">
        <v>91</v>
      </c>
      <c r="C450" s="2" t="s">
        <v>91</v>
      </c>
      <c r="E450" s="3">
        <v>1.0E7</v>
      </c>
      <c r="F450" s="16">
        <v>0.81</v>
      </c>
      <c r="G450" s="2">
        <f t="shared" si="1"/>
        <v>1900000</v>
      </c>
      <c r="H450" s="2" t="s">
        <v>2</v>
      </c>
    </row>
    <row r="451">
      <c r="A451" s="2" t="s">
        <v>598</v>
      </c>
      <c r="B451" s="2" t="s">
        <v>91</v>
      </c>
      <c r="E451" s="3">
        <v>5000000.0</v>
      </c>
      <c r="F451" s="16">
        <v>1.0</v>
      </c>
      <c r="G451" s="2">
        <f t="shared" si="1"/>
        <v>0</v>
      </c>
      <c r="H451" s="2" t="s">
        <v>2</v>
      </c>
    </row>
    <row r="452">
      <c r="A452" s="2" t="s">
        <v>599</v>
      </c>
      <c r="B452" s="2" t="s">
        <v>91</v>
      </c>
      <c r="E452" s="3">
        <v>2000000.0</v>
      </c>
      <c r="F452" s="16">
        <v>1.0</v>
      </c>
      <c r="G452" s="2">
        <f t="shared" si="1"/>
        <v>0</v>
      </c>
      <c r="H452" s="2" t="s">
        <v>2</v>
      </c>
    </row>
    <row r="453">
      <c r="A453" s="2" t="s">
        <v>600</v>
      </c>
      <c r="B453" s="2" t="s">
        <v>87</v>
      </c>
      <c r="D453" s="15">
        <v>2.5E7</v>
      </c>
      <c r="E453" s="3">
        <v>675000.0</v>
      </c>
      <c r="F453" s="16">
        <v>1.0</v>
      </c>
      <c r="G453" s="2">
        <f t="shared" si="1"/>
        <v>0</v>
      </c>
      <c r="H453" s="2" t="s">
        <v>2</v>
      </c>
    </row>
    <row r="454">
      <c r="A454" s="2" t="s">
        <v>601</v>
      </c>
      <c r="B454" s="2" t="s">
        <v>87</v>
      </c>
      <c r="C454" s="2" t="s">
        <v>318</v>
      </c>
      <c r="D454" s="15">
        <v>1.0E8</v>
      </c>
      <c r="E454" s="3">
        <v>8000000.0</v>
      </c>
      <c r="F454" s="16">
        <v>1.0</v>
      </c>
      <c r="G454" s="2">
        <f t="shared" si="1"/>
        <v>0</v>
      </c>
      <c r="H454" s="2" t="s">
        <v>2</v>
      </c>
    </row>
    <row r="455">
      <c r="A455" s="2" t="s">
        <v>602</v>
      </c>
      <c r="B455" s="2" t="s">
        <v>114</v>
      </c>
      <c r="E455" s="3" t="s">
        <v>256</v>
      </c>
      <c r="F455" s="16">
        <v>1.0</v>
      </c>
      <c r="G455" s="2" t="str">
        <f t="shared" si="1"/>
        <v>#VALUE!</v>
      </c>
      <c r="H455" s="2" t="s">
        <v>2</v>
      </c>
    </row>
    <row r="456">
      <c r="A456" s="2" t="s">
        <v>603</v>
      </c>
      <c r="B456" s="2" t="s">
        <v>114</v>
      </c>
      <c r="E456" s="3" t="s">
        <v>256</v>
      </c>
      <c r="F456" s="16">
        <v>1.0</v>
      </c>
      <c r="G456" s="2" t="str">
        <f t="shared" si="1"/>
        <v>#VALUE!</v>
      </c>
      <c r="H456" s="2" t="s">
        <v>2</v>
      </c>
    </row>
    <row r="457">
      <c r="A457" s="2" t="s">
        <v>604</v>
      </c>
      <c r="B457" s="2" t="s">
        <v>246</v>
      </c>
      <c r="E457" s="3">
        <v>250000.0</v>
      </c>
      <c r="F457" s="16">
        <v>1.0</v>
      </c>
      <c r="G457" s="2">
        <f t="shared" si="1"/>
        <v>0</v>
      </c>
      <c r="H457" s="2" t="s">
        <v>4</v>
      </c>
    </row>
    <row r="458">
      <c r="A458" s="2" t="s">
        <v>605</v>
      </c>
      <c r="B458" s="2" t="s">
        <v>87</v>
      </c>
      <c r="E458" s="3">
        <v>1.0E7</v>
      </c>
      <c r="F458" s="16">
        <v>0.5</v>
      </c>
      <c r="G458" s="2">
        <f t="shared" si="1"/>
        <v>5000000</v>
      </c>
      <c r="H458" s="2" t="s">
        <v>2</v>
      </c>
    </row>
    <row r="459">
      <c r="A459" s="2" t="s">
        <v>606</v>
      </c>
      <c r="B459" s="2" t="s">
        <v>87</v>
      </c>
      <c r="C459" s="2" t="s">
        <v>607</v>
      </c>
      <c r="D459" s="15">
        <v>1.0E7</v>
      </c>
      <c r="E459" s="3">
        <v>200000.0</v>
      </c>
      <c r="F459" s="16">
        <v>1.0</v>
      </c>
      <c r="G459" s="2">
        <f t="shared" si="1"/>
        <v>0</v>
      </c>
      <c r="H459" s="2" t="s">
        <v>4</v>
      </c>
    </row>
    <row r="460">
      <c r="A460" s="2" t="s">
        <v>608</v>
      </c>
      <c r="B460" s="2" t="s">
        <v>114</v>
      </c>
      <c r="E460" s="3">
        <v>200.0</v>
      </c>
      <c r="F460" s="16">
        <v>1.0</v>
      </c>
      <c r="G460" s="2">
        <f t="shared" si="1"/>
        <v>0</v>
      </c>
      <c r="H460" s="2" t="s">
        <v>4</v>
      </c>
    </row>
    <row r="461">
      <c r="A461" s="2" t="s">
        <v>609</v>
      </c>
      <c r="B461" s="2" t="s">
        <v>87</v>
      </c>
      <c r="E461" s="3">
        <v>109998.0</v>
      </c>
      <c r="F461" s="16">
        <v>1.0</v>
      </c>
      <c r="G461" s="2">
        <f t="shared" si="1"/>
        <v>0</v>
      </c>
      <c r="H461" s="2" t="s">
        <v>2</v>
      </c>
    </row>
    <row r="462">
      <c r="A462" s="2" t="s">
        <v>610</v>
      </c>
      <c r="B462" s="2" t="s">
        <v>27</v>
      </c>
      <c r="E462" s="3">
        <v>100000.0</v>
      </c>
      <c r="F462" s="16">
        <v>1.0</v>
      </c>
      <c r="G462" s="2">
        <f t="shared" si="1"/>
        <v>0</v>
      </c>
      <c r="H462" s="2" t="s">
        <v>2</v>
      </c>
    </row>
    <row r="463">
      <c r="A463" s="2" t="s">
        <v>611</v>
      </c>
      <c r="B463" s="2" t="s">
        <v>246</v>
      </c>
      <c r="D463" s="15">
        <v>8000000.0</v>
      </c>
      <c r="E463" s="3">
        <v>100000.0</v>
      </c>
      <c r="F463" s="16">
        <v>1.0</v>
      </c>
      <c r="G463" s="2">
        <f t="shared" si="1"/>
        <v>0</v>
      </c>
      <c r="H463" s="2" t="s">
        <v>2</v>
      </c>
    </row>
    <row r="464">
      <c r="A464" s="2" t="s">
        <v>612</v>
      </c>
      <c r="B464" s="2" t="s">
        <v>27</v>
      </c>
      <c r="E464" s="3">
        <v>2000000.0</v>
      </c>
      <c r="F464" s="16">
        <v>1.0</v>
      </c>
      <c r="G464" s="2">
        <f t="shared" si="1"/>
        <v>0</v>
      </c>
      <c r="H464" s="2" t="s">
        <v>4</v>
      </c>
    </row>
    <row r="465">
      <c r="A465" s="2" t="s">
        <v>613</v>
      </c>
      <c r="B465" s="2" t="s">
        <v>87</v>
      </c>
      <c r="C465" s="2" t="s">
        <v>92</v>
      </c>
      <c r="D465" s="15">
        <v>4.0E9</v>
      </c>
      <c r="E465" s="3">
        <v>5.0E7</v>
      </c>
      <c r="F465" s="16">
        <v>0.75</v>
      </c>
      <c r="G465" s="2">
        <f t="shared" si="1"/>
        <v>12500000</v>
      </c>
      <c r="H465" s="2" t="s">
        <v>4</v>
      </c>
    </row>
    <row r="466">
      <c r="A466" s="2" t="s">
        <v>614</v>
      </c>
      <c r="B466" s="2" t="s">
        <v>27</v>
      </c>
      <c r="C466" s="2" t="s">
        <v>407</v>
      </c>
      <c r="D466" s="15">
        <v>1.5E8</v>
      </c>
      <c r="E466" s="3">
        <v>750000.0</v>
      </c>
      <c r="F466" s="16">
        <v>1.0</v>
      </c>
      <c r="G466" s="2">
        <f t="shared" si="1"/>
        <v>0</v>
      </c>
      <c r="H466" s="2" t="s">
        <v>2</v>
      </c>
    </row>
    <row r="467">
      <c r="A467" s="2" t="s">
        <v>615</v>
      </c>
      <c r="B467" s="2" t="s">
        <v>27</v>
      </c>
      <c r="E467" s="3">
        <v>250000.0</v>
      </c>
      <c r="F467" s="16">
        <v>1.0</v>
      </c>
      <c r="G467" s="2">
        <f t="shared" si="1"/>
        <v>0</v>
      </c>
      <c r="H467" s="2" t="s">
        <v>2</v>
      </c>
    </row>
    <row r="468">
      <c r="A468" s="2" t="s">
        <v>616</v>
      </c>
      <c r="B468" s="2" t="s">
        <v>27</v>
      </c>
      <c r="E468" s="3">
        <v>660000.0</v>
      </c>
      <c r="F468" s="16">
        <v>1.0</v>
      </c>
      <c r="G468" s="2">
        <f t="shared" si="1"/>
        <v>0</v>
      </c>
      <c r="H468" s="2" t="s">
        <v>2</v>
      </c>
    </row>
    <row r="469">
      <c r="A469" s="2" t="s">
        <v>617</v>
      </c>
      <c r="B469" s="2" t="s">
        <v>27</v>
      </c>
      <c r="C469" s="2" t="s">
        <v>84</v>
      </c>
      <c r="E469" s="3">
        <v>100000.0</v>
      </c>
      <c r="F469" s="16">
        <v>1.0</v>
      </c>
      <c r="G469" s="2">
        <f t="shared" si="1"/>
        <v>0</v>
      </c>
      <c r="H469" s="2" t="s">
        <v>2</v>
      </c>
    </row>
    <row r="470">
      <c r="A470" s="2" t="s">
        <v>618</v>
      </c>
      <c r="B470" s="2" t="s">
        <v>27</v>
      </c>
      <c r="E470" s="3">
        <v>250000.0</v>
      </c>
      <c r="F470" s="16">
        <v>1.0</v>
      </c>
      <c r="G470" s="2">
        <f t="shared" si="1"/>
        <v>0</v>
      </c>
      <c r="H470" s="2" t="s">
        <v>2</v>
      </c>
    </row>
    <row r="471">
      <c r="A471" s="2" t="s">
        <v>619</v>
      </c>
      <c r="B471" s="2" t="s">
        <v>27</v>
      </c>
      <c r="C471" s="2" t="s">
        <v>620</v>
      </c>
      <c r="E471" s="3">
        <v>500000.0</v>
      </c>
      <c r="F471" s="16">
        <v>1.0</v>
      </c>
      <c r="G471" s="2">
        <f t="shared" si="1"/>
        <v>0</v>
      </c>
      <c r="H471" s="2" t="s">
        <v>2</v>
      </c>
    </row>
    <row r="472">
      <c r="A472" s="2" t="s">
        <v>621</v>
      </c>
      <c r="B472" s="2" t="s">
        <v>114</v>
      </c>
      <c r="E472" s="3">
        <v>600.0</v>
      </c>
      <c r="F472" s="16">
        <v>1.0</v>
      </c>
      <c r="G472" s="2">
        <f t="shared" si="1"/>
        <v>0</v>
      </c>
      <c r="H472" s="2" t="s">
        <v>2</v>
      </c>
    </row>
    <row r="473">
      <c r="A473" s="2" t="s">
        <v>622</v>
      </c>
      <c r="B473" s="2" t="s">
        <v>155</v>
      </c>
      <c r="C473" s="2" t="s">
        <v>153</v>
      </c>
      <c r="E473" s="3">
        <v>1.10375E7</v>
      </c>
      <c r="F473" s="16">
        <v>1.0</v>
      </c>
      <c r="G473" s="2">
        <f t="shared" si="1"/>
        <v>0</v>
      </c>
      <c r="H473" s="2" t="s">
        <v>3</v>
      </c>
    </row>
  </sheetData>
  <hyperlinks>
    <hyperlink r:id="rId1" ref="A189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2" t="s">
        <v>623</v>
      </c>
      <c r="B1" s="2" t="s">
        <v>624</v>
      </c>
      <c r="C1" s="2" t="s">
        <v>625</v>
      </c>
      <c r="D1" s="2" t="s">
        <v>626</v>
      </c>
      <c r="E1" s="2" t="s">
        <v>627</v>
      </c>
      <c r="F1" s="2" t="s">
        <v>628</v>
      </c>
      <c r="G1" s="2" t="s">
        <v>80</v>
      </c>
      <c r="H1" s="2" t="s">
        <v>81</v>
      </c>
    </row>
    <row r="2">
      <c r="A2" s="2" t="s">
        <v>629</v>
      </c>
      <c r="B2" s="19">
        <v>8.9</v>
      </c>
      <c r="C2" s="19">
        <v>197.0</v>
      </c>
      <c r="D2" s="20">
        <v>2.2209696E7</v>
      </c>
      <c r="E2" s="19">
        <v>20.5</v>
      </c>
      <c r="F2" s="19">
        <v>454.2</v>
      </c>
      <c r="G2" s="16">
        <v>0.0</v>
      </c>
      <c r="H2" s="19">
        <v>454.2</v>
      </c>
    </row>
    <row r="3">
      <c r="A3" s="2" t="s">
        <v>630</v>
      </c>
      <c r="B3" s="2" t="s">
        <v>631</v>
      </c>
      <c r="C3" s="2">
        <v>4.0</v>
      </c>
      <c r="D3" s="2" t="s">
        <v>631</v>
      </c>
      <c r="E3" s="2" t="s">
        <v>631</v>
      </c>
      <c r="F3" s="2">
        <v>5.7</v>
      </c>
      <c r="G3" s="16">
        <v>0.0</v>
      </c>
      <c r="H3" s="2">
        <v>5.7</v>
      </c>
    </row>
    <row r="4">
      <c r="A4" s="2" t="s">
        <v>632</v>
      </c>
      <c r="B4" s="2">
        <v>7.2</v>
      </c>
      <c r="C4" s="2">
        <v>45.0</v>
      </c>
      <c r="D4" s="20">
        <v>6267409.0</v>
      </c>
      <c r="E4" s="19">
        <v>10.3</v>
      </c>
      <c r="F4" s="2">
        <v>64.3</v>
      </c>
      <c r="G4" s="16">
        <v>0.0</v>
      </c>
      <c r="H4" s="2">
        <v>64.3</v>
      </c>
    </row>
    <row r="5">
      <c r="A5" s="2" t="s">
        <v>633</v>
      </c>
      <c r="B5" s="2">
        <v>7.4</v>
      </c>
      <c r="C5" s="2">
        <v>21.0</v>
      </c>
      <c r="D5" s="20">
        <v>2857143.0</v>
      </c>
      <c r="E5" s="2">
        <v>11.5</v>
      </c>
      <c r="F5" s="2">
        <v>32.9</v>
      </c>
      <c r="G5" s="16">
        <v>0.0</v>
      </c>
      <c r="H5" s="2">
        <v>32.9</v>
      </c>
    </row>
    <row r="6">
      <c r="A6" s="2" t="s">
        <v>634</v>
      </c>
      <c r="B6" s="2" t="s">
        <v>631</v>
      </c>
      <c r="C6" s="2">
        <v>0.1</v>
      </c>
      <c r="D6" s="2" t="s">
        <v>631</v>
      </c>
      <c r="E6" s="2" t="s">
        <v>631</v>
      </c>
      <c r="F6" s="2">
        <v>0.1</v>
      </c>
      <c r="G6" s="16">
        <v>0.25</v>
      </c>
      <c r="H6" s="2">
        <f>F6*(1-G6)</f>
        <v>0.075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" t="s">
        <v>635</v>
      </c>
      <c r="B1" s="13" t="s">
        <v>636</v>
      </c>
      <c r="C1" s="13" t="s">
        <v>80</v>
      </c>
      <c r="D1" s="13" t="s">
        <v>81</v>
      </c>
    </row>
    <row r="2">
      <c r="A2" s="2" t="s">
        <v>637</v>
      </c>
      <c r="B2" s="21">
        <v>2000.0</v>
      </c>
      <c r="C2" s="22">
        <v>0.8</v>
      </c>
      <c r="D2" s="21">
        <f t="shared" ref="D2:D9" si="1">B2*(1-C2)</f>
        <v>400</v>
      </c>
    </row>
    <row r="3">
      <c r="A3" s="2" t="s">
        <v>638</v>
      </c>
      <c r="B3" s="21">
        <v>2100.0</v>
      </c>
      <c r="C3" s="22">
        <v>0.8</v>
      </c>
      <c r="D3" s="21">
        <f t="shared" si="1"/>
        <v>420</v>
      </c>
    </row>
    <row r="4">
      <c r="A4" s="2" t="s">
        <v>639</v>
      </c>
      <c r="B4" s="21">
        <v>404.0</v>
      </c>
      <c r="C4" s="22">
        <v>0.0</v>
      </c>
      <c r="D4" s="21">
        <f t="shared" si="1"/>
        <v>404</v>
      </c>
    </row>
    <row r="5">
      <c r="A5" s="2" t="s">
        <v>640</v>
      </c>
      <c r="B5" s="21">
        <v>446.0</v>
      </c>
      <c r="C5" s="22">
        <v>1.0</v>
      </c>
      <c r="D5" s="21">
        <f t="shared" si="1"/>
        <v>0</v>
      </c>
    </row>
    <row r="6">
      <c r="A6" s="2" t="s">
        <v>641</v>
      </c>
      <c r="B6" s="21">
        <v>7014.0</v>
      </c>
      <c r="C6" s="22">
        <v>0.8</v>
      </c>
      <c r="D6" s="21">
        <f t="shared" si="1"/>
        <v>1402.8</v>
      </c>
    </row>
    <row r="7">
      <c r="A7" s="2" t="s">
        <v>642</v>
      </c>
      <c r="B7" s="21">
        <v>1415.0</v>
      </c>
      <c r="C7" s="22">
        <v>0.8</v>
      </c>
      <c r="D7" s="21">
        <f t="shared" si="1"/>
        <v>283</v>
      </c>
    </row>
    <row r="8">
      <c r="A8" s="2" t="s">
        <v>643</v>
      </c>
      <c r="B8" s="21">
        <v>80.0</v>
      </c>
      <c r="C8" s="22">
        <v>0.0</v>
      </c>
      <c r="D8" s="21">
        <f t="shared" si="1"/>
        <v>80</v>
      </c>
    </row>
    <row r="9">
      <c r="A9" s="2" t="s">
        <v>644</v>
      </c>
      <c r="B9" s="21">
        <v>2000.0</v>
      </c>
      <c r="C9" s="22">
        <v>0.4</v>
      </c>
      <c r="D9" s="21">
        <f t="shared" si="1"/>
        <v>1200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3.13"/>
    <col customWidth="1" min="4" max="4" width="9.5"/>
    <col customWidth="1" min="5" max="5" width="6.63"/>
  </cols>
  <sheetData>
    <row r="1">
      <c r="A1" s="23" t="s">
        <v>645</v>
      </c>
      <c r="B1" s="24" t="s">
        <v>646</v>
      </c>
      <c r="C1" s="24" t="s">
        <v>647</v>
      </c>
      <c r="D1" s="25" t="s">
        <v>648</v>
      </c>
      <c r="E1" s="24" t="s">
        <v>636</v>
      </c>
    </row>
    <row r="2">
      <c r="A2" s="26">
        <v>5.6273469E7</v>
      </c>
      <c r="B2" s="27">
        <v>0.9</v>
      </c>
      <c r="C2" s="28">
        <v>10.34</v>
      </c>
      <c r="D2" s="29">
        <v>9.41</v>
      </c>
      <c r="E2" s="30">
        <f>A2*D2/1000000</f>
        <v>529.5333433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649</v>
      </c>
      <c r="B1" s="2" t="s">
        <v>636</v>
      </c>
      <c r="C1" s="2" t="s">
        <v>650</v>
      </c>
    </row>
    <row r="2">
      <c r="A2" s="2" t="s">
        <v>651</v>
      </c>
      <c r="B2" s="19">
        <v>50.0</v>
      </c>
      <c r="C2" s="2" t="s">
        <v>652</v>
      </c>
    </row>
    <row r="3">
      <c r="A3" s="2" t="s">
        <v>653</v>
      </c>
      <c r="B3" s="19">
        <v>0.0</v>
      </c>
      <c r="C3" s="2" t="s">
        <v>654</v>
      </c>
    </row>
    <row r="4">
      <c r="A4" s="2" t="s">
        <v>655</v>
      </c>
      <c r="B4" s="2">
        <v>0.0</v>
      </c>
      <c r="C4" s="2" t="s">
        <v>654</v>
      </c>
    </row>
    <row r="5">
      <c r="A5" s="2" t="s">
        <v>656</v>
      </c>
      <c r="B5" s="2">
        <v>0.0</v>
      </c>
      <c r="C5" s="2" t="s">
        <v>654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15</v>
      </c>
      <c r="B2" s="4">
        <f>SUM('FTX US Related Party'!B2:B8)</f>
        <v>282</v>
      </c>
      <c r="C2" s="4">
        <f>'FTX International Related Party'!E2+'FTX International Related Party'!E3+'FTX International Related Party'!E4</f>
        <v>13043</v>
      </c>
      <c r="D2" s="4">
        <f>SUM('FTX International Related Party'!B2:B10)</f>
        <v>4848</v>
      </c>
      <c r="E2" s="5">
        <v>0.0</v>
      </c>
    </row>
    <row r="3">
      <c r="A3" s="2" t="s">
        <v>16</v>
      </c>
      <c r="B3" s="4">
        <f>SUM('FTX US Crypto'!B2:B17)</f>
        <v>336</v>
      </c>
      <c r="C3" s="4">
        <f>SUM('Alameda Crypto'!B2:B5)</f>
        <v>0</v>
      </c>
      <c r="D3" s="4">
        <f>SUM('FTX International Crypto'!B2:B10)</f>
        <v>10545</v>
      </c>
      <c r="E3" s="5">
        <v>0.0</v>
      </c>
    </row>
    <row r="4">
      <c r="A4" s="2" t="s">
        <v>17</v>
      </c>
      <c r="B4" s="5">
        <v>0.0</v>
      </c>
      <c r="C4" s="5">
        <v>0.0</v>
      </c>
      <c r="D4" s="4">
        <f>SUM('FTX International Crypto'!B11:B16)</f>
        <v>690</v>
      </c>
      <c r="E4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2" t="s">
        <v>18</v>
      </c>
      <c r="B2" s="3">
        <v>574.26</v>
      </c>
      <c r="C2" s="3">
        <v>847.69</v>
      </c>
      <c r="D2" s="3">
        <v>297.69</v>
      </c>
      <c r="E2" s="3">
        <v>154.56</v>
      </c>
    </row>
    <row r="3">
      <c r="A3" s="2" t="s">
        <v>19</v>
      </c>
      <c r="B3" s="3">
        <v>24.76</v>
      </c>
      <c r="C3" s="3">
        <v>29.6</v>
      </c>
      <c r="D3" s="3">
        <v>106.3</v>
      </c>
      <c r="E3" s="3">
        <v>0.0</v>
      </c>
    </row>
    <row r="4">
      <c r="A4" s="2" t="s">
        <v>20</v>
      </c>
      <c r="B4" s="3">
        <v>0.0</v>
      </c>
      <c r="C4" s="3">
        <v>0.0</v>
      </c>
      <c r="D4" s="3">
        <v>4.0</v>
      </c>
      <c r="E4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14.38"/>
  </cols>
  <sheetData>
    <row r="1">
      <c r="A1" s="7" t="s">
        <v>11</v>
      </c>
      <c r="B1" s="8" t="s">
        <v>21</v>
      </c>
    </row>
    <row r="2">
      <c r="A2" s="9" t="s">
        <v>22</v>
      </c>
      <c r="B2" s="10">
        <v>166.1</v>
      </c>
    </row>
    <row r="3">
      <c r="A3" s="9" t="s">
        <v>23</v>
      </c>
      <c r="B3" s="10">
        <v>12.9</v>
      </c>
    </row>
    <row r="4">
      <c r="A4" s="9" t="s">
        <v>24</v>
      </c>
      <c r="B4" s="10">
        <v>28.8</v>
      </c>
    </row>
    <row r="5">
      <c r="A5" s="9" t="s">
        <v>25</v>
      </c>
      <c r="B5" s="10">
        <v>5.9</v>
      </c>
    </row>
    <row r="6">
      <c r="A6" s="11" t="s">
        <v>26</v>
      </c>
      <c r="B6" s="12">
        <v>39.4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3" max="3" width="12.38"/>
    <col customWidth="1" min="4" max="4" width="17.75"/>
    <col customWidth="1" min="5" max="5" width="10.0"/>
    <col customWidth="1" min="6" max="6" width="10.13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33</v>
      </c>
      <c r="B2" s="3">
        <v>6991.0</v>
      </c>
      <c r="C2" s="3">
        <v>270.0</v>
      </c>
      <c r="D2" s="3">
        <v>310.0</v>
      </c>
      <c r="E2" s="3">
        <v>580.0</v>
      </c>
      <c r="F2" s="3">
        <f t="shared" ref="F2:F16" si="1">E2-B2</f>
        <v>-6411</v>
      </c>
    </row>
    <row r="3">
      <c r="A3" s="2" t="s">
        <v>34</v>
      </c>
      <c r="B3" s="3">
        <v>1591.0</v>
      </c>
      <c r="C3" s="3">
        <v>1.0</v>
      </c>
      <c r="D3" s="3">
        <v>5.0</v>
      </c>
      <c r="E3" s="3">
        <v>6.0</v>
      </c>
      <c r="F3" s="3">
        <f t="shared" si="1"/>
        <v>-1585</v>
      </c>
    </row>
    <row r="4">
      <c r="A4" s="2" t="s">
        <v>35</v>
      </c>
      <c r="B4" s="3">
        <v>922.0</v>
      </c>
      <c r="C4" s="3">
        <v>9.0</v>
      </c>
      <c r="D4" s="3">
        <v>42.0</v>
      </c>
      <c r="E4" s="3">
        <v>51.0</v>
      </c>
      <c r="F4" s="3">
        <f t="shared" si="1"/>
        <v>-871</v>
      </c>
    </row>
    <row r="5">
      <c r="A5" s="2" t="s">
        <v>36</v>
      </c>
      <c r="B5" s="3">
        <v>118.0</v>
      </c>
      <c r="C5" s="3">
        <v>2.0</v>
      </c>
      <c r="D5" s="3">
        <v>7.0</v>
      </c>
      <c r="E5" s="3">
        <v>9.0</v>
      </c>
      <c r="F5" s="3">
        <f t="shared" si="1"/>
        <v>-109</v>
      </c>
    </row>
    <row r="6">
      <c r="A6" s="2" t="s">
        <v>37</v>
      </c>
      <c r="B6" s="3">
        <v>93.0</v>
      </c>
      <c r="C6" s="3">
        <v>12.0</v>
      </c>
      <c r="D6" s="3">
        <v>3.0</v>
      </c>
      <c r="E6" s="3">
        <v>15.0</v>
      </c>
      <c r="F6" s="3">
        <f t="shared" si="1"/>
        <v>-78</v>
      </c>
    </row>
    <row r="7">
      <c r="A7" s="2" t="s">
        <v>38</v>
      </c>
      <c r="B7" s="3">
        <v>68.0</v>
      </c>
      <c r="C7" s="3">
        <v>5.0</v>
      </c>
      <c r="D7" s="3">
        <v>2.0</v>
      </c>
      <c r="E7" s="3">
        <v>7.0</v>
      </c>
      <c r="F7" s="3">
        <f t="shared" si="1"/>
        <v>-61</v>
      </c>
    </row>
    <row r="8">
      <c r="A8" s="2" t="s">
        <v>39</v>
      </c>
      <c r="B8" s="3">
        <v>65.0</v>
      </c>
      <c r="C8" s="3">
        <v>45.0</v>
      </c>
      <c r="D8" s="3">
        <v>1.0</v>
      </c>
      <c r="E8" s="3">
        <v>46.0</v>
      </c>
      <c r="F8" s="3">
        <f t="shared" si="1"/>
        <v>-19</v>
      </c>
    </row>
    <row r="9">
      <c r="A9" s="2" t="s">
        <v>40</v>
      </c>
      <c r="B9" s="3">
        <v>62.0</v>
      </c>
      <c r="C9" s="3">
        <v>18.0</v>
      </c>
      <c r="D9" s="3">
        <v>2.0</v>
      </c>
      <c r="E9" s="3">
        <v>20.0</v>
      </c>
      <c r="F9" s="3">
        <f t="shared" si="1"/>
        <v>-42</v>
      </c>
    </row>
    <row r="10">
      <c r="A10" s="2" t="s">
        <v>41</v>
      </c>
      <c r="B10" s="3">
        <v>635.0</v>
      </c>
      <c r="C10" s="3">
        <v>334.0</v>
      </c>
      <c r="D10" s="3">
        <v>11.0</v>
      </c>
      <c r="E10" s="3">
        <v>345.0</v>
      </c>
      <c r="F10" s="3">
        <f t="shared" si="1"/>
        <v>-290</v>
      </c>
    </row>
    <row r="11">
      <c r="A11" s="2" t="s">
        <v>42</v>
      </c>
      <c r="B11" s="3">
        <v>441.0</v>
      </c>
      <c r="C11" s="3">
        <v>130.0</v>
      </c>
      <c r="D11" s="3">
        <v>0.0</v>
      </c>
      <c r="E11" s="3">
        <v>130.0</v>
      </c>
      <c r="F11" s="3">
        <f t="shared" si="1"/>
        <v>-311</v>
      </c>
    </row>
    <row r="12">
      <c r="A12" s="2" t="s">
        <v>43</v>
      </c>
      <c r="B12" s="3">
        <v>96.0</v>
      </c>
      <c r="C12" s="3">
        <v>1004.0</v>
      </c>
      <c r="D12" s="3">
        <v>0.0</v>
      </c>
      <c r="E12" s="3">
        <v>1004.0</v>
      </c>
      <c r="F12" s="3">
        <f t="shared" si="1"/>
        <v>908</v>
      </c>
    </row>
    <row r="13">
      <c r="A13" s="2" t="s">
        <v>44</v>
      </c>
      <c r="B13" s="3">
        <v>56.0</v>
      </c>
      <c r="C13" s="3">
        <v>157.0</v>
      </c>
      <c r="D13" s="3">
        <v>1.0</v>
      </c>
      <c r="E13" s="3">
        <v>158.0</v>
      </c>
      <c r="F13" s="3">
        <f t="shared" si="1"/>
        <v>102</v>
      </c>
    </row>
    <row r="14">
      <c r="A14" s="2" t="s">
        <v>45</v>
      </c>
      <c r="B14" s="3">
        <v>4.0</v>
      </c>
      <c r="C14" s="3">
        <v>59.0</v>
      </c>
      <c r="D14" s="3">
        <v>0.0</v>
      </c>
      <c r="E14" s="3">
        <v>59.0</v>
      </c>
      <c r="F14" s="3">
        <f t="shared" si="1"/>
        <v>55</v>
      </c>
    </row>
    <row r="15">
      <c r="A15" s="2" t="s">
        <v>46</v>
      </c>
      <c r="B15" s="3">
        <v>0.0</v>
      </c>
      <c r="C15" s="3">
        <v>38.0</v>
      </c>
      <c r="D15" s="3">
        <v>0.0</v>
      </c>
      <c r="E15" s="3">
        <v>38.0</v>
      </c>
      <c r="F15" s="3">
        <f t="shared" si="1"/>
        <v>38</v>
      </c>
    </row>
    <row r="16">
      <c r="A16" s="2" t="s">
        <v>47</v>
      </c>
      <c r="B16" s="3">
        <v>93.0</v>
      </c>
      <c r="C16" s="3">
        <v>72.0</v>
      </c>
      <c r="D16" s="3">
        <v>1.0</v>
      </c>
      <c r="E16" s="3">
        <v>73.0</v>
      </c>
      <c r="F16" s="3">
        <f t="shared" si="1"/>
        <v>-20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2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</row>
    <row r="2">
      <c r="A2" s="2" t="s">
        <v>33</v>
      </c>
      <c r="B2" s="3">
        <v>181.0</v>
      </c>
      <c r="C2" s="3">
        <v>88.0</v>
      </c>
      <c r="D2" s="3">
        <v>28.0</v>
      </c>
      <c r="E2" s="3">
        <v>116.0</v>
      </c>
      <c r="F2" s="3">
        <v>-65.0</v>
      </c>
    </row>
    <row r="3">
      <c r="A3" s="2" t="s">
        <v>34</v>
      </c>
      <c r="B3" s="3">
        <v>66.0</v>
      </c>
      <c r="C3" s="3">
        <v>64.0</v>
      </c>
      <c r="D3" s="3">
        <v>0.0</v>
      </c>
      <c r="E3" s="3">
        <v>64.0</v>
      </c>
      <c r="F3" s="3">
        <v>-2.0</v>
      </c>
    </row>
    <row r="4">
      <c r="A4" s="2" t="s">
        <v>35</v>
      </c>
      <c r="B4" s="3">
        <v>38.0</v>
      </c>
      <c r="C4" s="3">
        <v>7.0</v>
      </c>
      <c r="D4" s="3">
        <v>0.0</v>
      </c>
      <c r="E4" s="3">
        <v>7.0</v>
      </c>
      <c r="F4" s="3">
        <v>-31.0</v>
      </c>
    </row>
    <row r="5">
      <c r="A5" s="2" t="s">
        <v>36</v>
      </c>
      <c r="B5" s="3">
        <v>19.0</v>
      </c>
      <c r="C5" s="3">
        <v>0.0</v>
      </c>
      <c r="D5" s="3">
        <v>0.0</v>
      </c>
      <c r="E5" s="3">
        <v>0.0</v>
      </c>
      <c r="F5" s="3">
        <v>-19.0</v>
      </c>
    </row>
    <row r="6">
      <c r="A6" s="2" t="s">
        <v>48</v>
      </c>
      <c r="B6" s="3">
        <v>9.0</v>
      </c>
      <c r="C6" s="3">
        <v>15.0</v>
      </c>
      <c r="D6" s="3">
        <v>0.0</v>
      </c>
      <c r="E6" s="3">
        <v>15.0</v>
      </c>
      <c r="F6" s="3">
        <v>6.0</v>
      </c>
    </row>
    <row r="7">
      <c r="A7" s="2" t="s">
        <v>39</v>
      </c>
      <c r="B7" s="3">
        <v>4.0</v>
      </c>
      <c r="C7" s="3">
        <v>0.0</v>
      </c>
      <c r="D7" s="3">
        <v>0.0</v>
      </c>
      <c r="E7" s="3">
        <v>0.0</v>
      </c>
      <c r="F7" s="3">
        <v>-4.0</v>
      </c>
    </row>
    <row r="8">
      <c r="A8" s="2" t="s">
        <v>49</v>
      </c>
      <c r="B8" s="3">
        <v>4.0</v>
      </c>
      <c r="C8" s="3">
        <v>0.0</v>
      </c>
      <c r="D8" s="3">
        <v>0.0</v>
      </c>
      <c r="E8" s="3">
        <v>0.0</v>
      </c>
      <c r="F8" s="3">
        <v>-4.0</v>
      </c>
    </row>
    <row r="9">
      <c r="A9" s="2" t="s">
        <v>50</v>
      </c>
      <c r="B9" s="3">
        <v>3.0</v>
      </c>
      <c r="C9" s="3">
        <v>0.0</v>
      </c>
      <c r="D9" s="3">
        <v>0.0</v>
      </c>
      <c r="E9" s="3">
        <v>0.0</v>
      </c>
      <c r="F9" s="3">
        <v>-3.0</v>
      </c>
    </row>
    <row r="10">
      <c r="A10" s="2" t="s">
        <v>40</v>
      </c>
      <c r="B10" s="3">
        <v>2.0</v>
      </c>
      <c r="C10" s="3">
        <v>6.0</v>
      </c>
      <c r="D10" s="3">
        <v>0.0</v>
      </c>
      <c r="E10" s="3">
        <v>6.0</v>
      </c>
      <c r="F10" s="3">
        <v>4.0</v>
      </c>
    </row>
    <row r="11">
      <c r="A11" s="2" t="s">
        <v>51</v>
      </c>
      <c r="B11" s="3">
        <v>1.0</v>
      </c>
      <c r="C11" s="3">
        <v>0.0</v>
      </c>
      <c r="D11" s="3">
        <v>0.0</v>
      </c>
      <c r="E11" s="3">
        <v>0.0</v>
      </c>
      <c r="F11" s="3">
        <v>-1.0</v>
      </c>
    </row>
    <row r="12">
      <c r="A12" s="2" t="s">
        <v>52</v>
      </c>
      <c r="B12" s="3">
        <v>1.0</v>
      </c>
      <c r="C12" s="3">
        <v>2.0</v>
      </c>
      <c r="D12" s="3">
        <v>0.0</v>
      </c>
      <c r="E12" s="3">
        <v>2.0</v>
      </c>
      <c r="F12" s="3">
        <v>1.0</v>
      </c>
    </row>
    <row r="13">
      <c r="A13" s="2" t="s">
        <v>53</v>
      </c>
      <c r="B13" s="3">
        <v>1.0</v>
      </c>
      <c r="C13" s="3">
        <v>0.0</v>
      </c>
      <c r="D13" s="3">
        <v>0.0</v>
      </c>
      <c r="E13" s="3">
        <v>0.0</v>
      </c>
      <c r="F13" s="3">
        <v>-1.0</v>
      </c>
    </row>
    <row r="14">
      <c r="A14" s="2" t="s">
        <v>54</v>
      </c>
      <c r="B14" s="3">
        <v>1.0</v>
      </c>
      <c r="C14" s="3">
        <v>2.0</v>
      </c>
      <c r="D14" s="3">
        <v>0.0</v>
      </c>
      <c r="E14" s="3">
        <v>2.0</v>
      </c>
      <c r="F14" s="3">
        <v>1.0</v>
      </c>
    </row>
    <row r="15">
      <c r="A15" s="2" t="s">
        <v>55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</row>
    <row r="16">
      <c r="A16" s="2" t="s">
        <v>56</v>
      </c>
      <c r="B16" s="3">
        <v>0.0</v>
      </c>
      <c r="C16" s="3">
        <v>1.0</v>
      </c>
      <c r="D16" s="3">
        <v>0.0</v>
      </c>
      <c r="E16" s="3">
        <v>1.0</v>
      </c>
      <c r="F16" s="3">
        <v>1.0</v>
      </c>
    </row>
    <row r="17">
      <c r="A17" s="2" t="s">
        <v>41</v>
      </c>
      <c r="B17" s="3">
        <v>6.0</v>
      </c>
      <c r="C17" s="3">
        <v>5.0</v>
      </c>
      <c r="D17" s="3">
        <v>0.0</v>
      </c>
      <c r="E17" s="3">
        <v>5.0</v>
      </c>
      <c r="F17" s="3">
        <v>-1.0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6" max="6" width="13.75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57</v>
      </c>
      <c r="B2" s="3">
        <v>0.0</v>
      </c>
      <c r="C2" s="3">
        <v>185.0</v>
      </c>
      <c r="D2" s="3">
        <v>0.0</v>
      </c>
      <c r="E2" s="3">
        <v>185.0</v>
      </c>
      <c r="F2" s="3">
        <v>185.0</v>
      </c>
    </row>
    <row r="3">
      <c r="A3" s="2" t="s">
        <v>34</v>
      </c>
      <c r="B3" s="3">
        <v>0.0</v>
      </c>
      <c r="C3" s="3">
        <v>169.0</v>
      </c>
      <c r="D3" s="3">
        <v>0.0</v>
      </c>
      <c r="E3" s="3">
        <v>169.0</v>
      </c>
      <c r="F3" s="3">
        <v>169.0</v>
      </c>
    </row>
    <row r="4">
      <c r="A4" s="2" t="s">
        <v>58</v>
      </c>
      <c r="B4" s="3">
        <v>0.0</v>
      </c>
      <c r="C4" s="3">
        <v>956.0</v>
      </c>
      <c r="D4" s="3">
        <v>0.0</v>
      </c>
      <c r="E4" s="3">
        <v>956.0</v>
      </c>
      <c r="F4" s="3">
        <v>956.0</v>
      </c>
    </row>
    <row r="5">
      <c r="A5" s="2" t="s">
        <v>41</v>
      </c>
      <c r="B5" s="3">
        <v>0.0</v>
      </c>
      <c r="C5" s="3">
        <v>970.0</v>
      </c>
      <c r="D5" s="3">
        <v>0.0</v>
      </c>
      <c r="E5" s="3">
        <v>970.0</v>
      </c>
      <c r="F5" s="3">
        <v>970.0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15.75"/>
    <col customWidth="1" min="5" max="5" width="18.0"/>
  </cols>
  <sheetData>
    <row r="1">
      <c r="A1" s="2" t="s">
        <v>59</v>
      </c>
      <c r="B1" s="13" t="s">
        <v>60</v>
      </c>
      <c r="C1" s="13" t="s">
        <v>61</v>
      </c>
      <c r="D1" s="13" t="s">
        <v>62</v>
      </c>
      <c r="E1" s="13" t="s">
        <v>63</v>
      </c>
    </row>
    <row r="2">
      <c r="A2" s="2" t="s">
        <v>64</v>
      </c>
      <c r="B2" s="3">
        <v>3535.0</v>
      </c>
      <c r="C2" s="3">
        <v>3535.0</v>
      </c>
      <c r="D2" s="3">
        <v>12842.0</v>
      </c>
      <c r="E2" s="3">
        <v>12842.0</v>
      </c>
    </row>
    <row r="3">
      <c r="A3" s="2" t="s">
        <v>65</v>
      </c>
      <c r="B3" s="3">
        <v>483.0</v>
      </c>
      <c r="C3" s="3">
        <v>483.0</v>
      </c>
      <c r="D3" s="3">
        <v>52.0</v>
      </c>
      <c r="E3" s="3">
        <v>52.0</v>
      </c>
    </row>
    <row r="4">
      <c r="A4" s="2" t="s">
        <v>66</v>
      </c>
      <c r="B4" s="3">
        <v>309.0</v>
      </c>
      <c r="C4" s="3">
        <v>309.0</v>
      </c>
      <c r="D4" s="3">
        <v>149.0</v>
      </c>
      <c r="E4" s="3">
        <v>149.0</v>
      </c>
    </row>
    <row r="5">
      <c r="A5" s="2" t="s">
        <v>67</v>
      </c>
      <c r="B5" s="3">
        <v>100.0</v>
      </c>
      <c r="C5" s="3">
        <v>100.0</v>
      </c>
      <c r="D5" s="3">
        <v>0.0</v>
      </c>
      <c r="E5" s="14"/>
    </row>
    <row r="6">
      <c r="A6" s="2" t="s">
        <v>68</v>
      </c>
      <c r="B6" s="3">
        <v>83.0</v>
      </c>
      <c r="C6" s="3">
        <v>0.0</v>
      </c>
      <c r="D6" s="3">
        <v>0.0</v>
      </c>
      <c r="E6" s="3">
        <v>0.0</v>
      </c>
    </row>
    <row r="7">
      <c r="A7" s="2" t="s">
        <v>69</v>
      </c>
      <c r="B7" s="3">
        <v>16.0</v>
      </c>
      <c r="C7" s="3">
        <v>0.0</v>
      </c>
      <c r="D7" s="3">
        <v>53.0</v>
      </c>
      <c r="E7" s="3">
        <v>37.0</v>
      </c>
    </row>
    <row r="8">
      <c r="A8" s="2" t="s">
        <v>70</v>
      </c>
      <c r="B8" s="3">
        <v>12.0</v>
      </c>
      <c r="C8" s="3">
        <v>0.0</v>
      </c>
      <c r="D8" s="3">
        <v>0.0</v>
      </c>
      <c r="E8" s="3">
        <v>0.0</v>
      </c>
    </row>
    <row r="9">
      <c r="A9" s="2" t="s">
        <v>71</v>
      </c>
      <c r="B9" s="3">
        <v>0.0</v>
      </c>
      <c r="C9" s="3">
        <v>0.0</v>
      </c>
      <c r="D9" s="3">
        <v>21.0</v>
      </c>
      <c r="E9" s="3">
        <v>21.0</v>
      </c>
    </row>
    <row r="10">
      <c r="A10" s="2" t="s">
        <v>72</v>
      </c>
      <c r="B10" s="3">
        <v>310.0</v>
      </c>
      <c r="C10" s="3">
        <v>310.0</v>
      </c>
      <c r="D10" s="3">
        <v>130.0</v>
      </c>
      <c r="E10" s="3">
        <v>130.0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0.13"/>
    <col customWidth="1" min="5" max="5" width="18.0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</row>
    <row r="2">
      <c r="A2" s="2" t="s">
        <v>64</v>
      </c>
      <c r="B2" s="3">
        <v>262.0</v>
      </c>
      <c r="C2" s="14">
        <f t="shared" ref="C2:C3" si="1">B2</f>
        <v>262</v>
      </c>
      <c r="D2" s="3">
        <v>155.0</v>
      </c>
      <c r="E2" s="3">
        <v>155.0</v>
      </c>
    </row>
    <row r="3">
      <c r="A3" s="2" t="s">
        <v>71</v>
      </c>
      <c r="B3" s="3">
        <v>19.0</v>
      </c>
      <c r="C3" s="14">
        <f t="shared" si="1"/>
        <v>19</v>
      </c>
      <c r="D3" s="3">
        <v>0.0</v>
      </c>
      <c r="E3" s="3">
        <v>0.0</v>
      </c>
    </row>
    <row r="4">
      <c r="A4" s="2" t="s">
        <v>66</v>
      </c>
      <c r="B4" s="3">
        <v>0.0</v>
      </c>
      <c r="C4" s="3">
        <v>0.0</v>
      </c>
      <c r="D4" s="3">
        <v>0.0</v>
      </c>
      <c r="E4" s="3">
        <v>0.0</v>
      </c>
    </row>
    <row r="5">
      <c r="A5" s="2" t="s">
        <v>69</v>
      </c>
      <c r="B5" s="3">
        <v>0.0</v>
      </c>
      <c r="C5" s="3">
        <v>0.0</v>
      </c>
      <c r="D5" s="3">
        <v>0.0</v>
      </c>
      <c r="E5" s="3">
        <v>0.0</v>
      </c>
    </row>
    <row r="6">
      <c r="A6" s="2" t="s">
        <v>73</v>
      </c>
      <c r="B6" s="3">
        <v>0.0</v>
      </c>
      <c r="C6" s="3">
        <v>0.0</v>
      </c>
      <c r="D6" s="3">
        <v>0.0</v>
      </c>
      <c r="E6" s="3">
        <v>0.0</v>
      </c>
    </row>
    <row r="7">
      <c r="A7" s="2" t="s">
        <v>74</v>
      </c>
      <c r="B7" s="3">
        <v>0.0</v>
      </c>
      <c r="C7" s="3">
        <v>0.0</v>
      </c>
      <c r="D7" s="3">
        <v>0.0</v>
      </c>
      <c r="E7" s="3">
        <v>0.0</v>
      </c>
    </row>
    <row r="8">
      <c r="A8" s="2" t="s">
        <v>72</v>
      </c>
      <c r="B8" s="3">
        <v>1.0</v>
      </c>
      <c r="C8" s="14">
        <f>B8</f>
        <v>1</v>
      </c>
      <c r="D8" s="3">
        <v>0.0</v>
      </c>
      <c r="E8" s="3">
        <v>0.0</v>
      </c>
    </row>
  </sheetData>
  <drawing r:id="rId1"/>
</worksheet>
</file>