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epa-my.sharepoint.com/personal/boyce_matthew_epa_gov/Documents/Profile/Documents/QAQC Data/"/>
    </mc:Choice>
  </mc:AlternateContent>
  <xr:revisionPtr revIDLastSave="31" documentId="8_{DEF94D47-F950-4F90-84E5-64179D92A8FA}" xr6:coauthVersionLast="47" xr6:coauthVersionMax="47" xr10:uidLastSave="{5AFE312E-BB90-4F45-B621-7BD140F9F289}"/>
  <bookViews>
    <workbookView xWindow="-110" yWindow="-110" windowWidth="19420" windowHeight="10420" activeTab="1" xr2:uid="{88C34EE5-3C05-41D3-A95C-E049A4889D23}"/>
  </bookViews>
  <sheets>
    <sheet name="QAQC_Data" sheetId="1" r:id="rId1"/>
    <sheet name="QAQC_Summary_Statistics" sheetId="2" r:id="rId2"/>
    <sheet name="Figures" sheetId="3" r:id="rId3"/>
  </sheets>
  <definedNames>
    <definedName name="_xlchart.v1.0" hidden="1">QAQC_Data!$A$100</definedName>
    <definedName name="_xlchart.v1.1" hidden="1">QAQC_Data!$A$108</definedName>
    <definedName name="_xlchart.v1.10" hidden="1">QAQC_Data!$A$172</definedName>
    <definedName name="_xlchart.v1.11" hidden="1">QAQC_Data!$A$180</definedName>
    <definedName name="_xlchart.v1.12" hidden="1">QAQC_Data!$A$188</definedName>
    <definedName name="_xlchart.v1.13" hidden="1">QAQC_Data!$A$20</definedName>
    <definedName name="_xlchart.v1.14" hidden="1">QAQC_Data!$A$204</definedName>
    <definedName name="_xlchart.v1.15" hidden="1">QAQC_Data!$A$212</definedName>
    <definedName name="_xlchart.v1.16" hidden="1">QAQC_Data!$A$220</definedName>
    <definedName name="_xlchart.v1.17" hidden="1">QAQC_Data!$A$228</definedName>
    <definedName name="_xlchart.v1.18" hidden="1">QAQC_Data!$A$236</definedName>
    <definedName name="_xlchart.v1.19" hidden="1">QAQC_Data!$A$244</definedName>
    <definedName name="_xlchart.v1.2" hidden="1">QAQC_Data!$A$116</definedName>
    <definedName name="_xlchart.v1.20" hidden="1">QAQC_Data!$A$252</definedName>
    <definedName name="_xlchart.v1.21" hidden="1">QAQC_Data!$A$260</definedName>
    <definedName name="_xlchart.v1.22" hidden="1">QAQC_Data!$A$268</definedName>
    <definedName name="_xlchart.v1.23" hidden="1">QAQC_Data!$A$279:$A$309</definedName>
    <definedName name="_xlchart.v1.24" hidden="1">QAQC_Data!$A$28</definedName>
    <definedName name="_xlchart.v1.25" hidden="1">QAQC_Data!$A$36</definedName>
    <definedName name="_xlchart.v1.26" hidden="1">QAQC_Data!$A$4</definedName>
    <definedName name="_xlchart.v1.27" hidden="1">QAQC_Data!$A$44</definedName>
    <definedName name="_xlchart.v1.28" hidden="1">QAQC_Data!$A$52</definedName>
    <definedName name="_xlchart.v1.29" hidden="1">QAQC_Data!$A$60</definedName>
    <definedName name="_xlchart.v1.3" hidden="1">QAQC_Data!$A$12</definedName>
    <definedName name="_xlchart.v1.30" hidden="1">QAQC_Data!$A$68</definedName>
    <definedName name="_xlchart.v1.31" hidden="1">QAQC_Data!$A$76</definedName>
    <definedName name="_xlchart.v1.32" hidden="1">QAQC_Data!$A$84</definedName>
    <definedName name="_xlchart.v1.33" hidden="1">QAQC_Data!$A$92</definedName>
    <definedName name="_xlchart.v1.34" hidden="1">QAQC_Data!$D$101:$AM$101</definedName>
    <definedName name="_xlchart.v1.35" hidden="1">QAQC_Data!$D$109:$AM$109</definedName>
    <definedName name="_xlchart.v1.36" hidden="1">QAQC_Data!$D$117:$AM$117</definedName>
    <definedName name="_xlchart.v1.37" hidden="1">QAQC_Data!$D$125:$AM$125</definedName>
    <definedName name="_xlchart.v1.38" hidden="1">QAQC_Data!$D$133:$AM$133</definedName>
    <definedName name="_xlchart.v1.39" hidden="1">QAQC_Data!$D$13:$AM$13</definedName>
    <definedName name="_xlchart.v1.4" hidden="1">QAQC_Data!$A$124</definedName>
    <definedName name="_xlchart.v1.40" hidden="1">QAQC_Data!$D$141:$AM$141</definedName>
    <definedName name="_xlchart.v1.41" hidden="1">QAQC_Data!$D$149:$AM$149</definedName>
    <definedName name="_xlchart.v1.42" hidden="1">QAQC_Data!$D$157:$AM$157</definedName>
    <definedName name="_xlchart.v1.43" hidden="1">QAQC_Data!$D$165:$AM$165</definedName>
    <definedName name="_xlchart.v1.44" hidden="1">QAQC_Data!$D$173:$AM$173</definedName>
    <definedName name="_xlchart.v1.45" hidden="1">QAQC_Data!$D$181:$AM$181</definedName>
    <definedName name="_xlchart.v1.46" hidden="1">QAQC_Data!$D$189:$AM$189</definedName>
    <definedName name="_xlchart.v1.47" hidden="1">QAQC_Data!$D$205:$AM$205</definedName>
    <definedName name="_xlchart.v1.48" hidden="1">QAQC_Data!$D$213:$AM$213</definedName>
    <definedName name="_xlchart.v1.49" hidden="1">QAQC_Data!$D$21:$AM$21</definedName>
    <definedName name="_xlchart.v1.5" hidden="1">QAQC_Data!$A$132</definedName>
    <definedName name="_xlchart.v1.50" hidden="1">QAQC_Data!$D$221:$AM$221</definedName>
    <definedName name="_xlchart.v1.51" hidden="1">QAQC_Data!$D$229:$AM$229</definedName>
    <definedName name="_xlchart.v1.52" hidden="1">QAQC_Data!$D$237:$AM$237</definedName>
    <definedName name="_xlchart.v1.53" hidden="1">QAQC_Data!$D$245:$AM$245</definedName>
    <definedName name="_xlchart.v1.54" hidden="1">QAQC_Data!$D$253:$AM$253</definedName>
    <definedName name="_xlchart.v1.55" hidden="1">QAQC_Data!$D$261:$AM$261</definedName>
    <definedName name="_xlchart.v1.56" hidden="1">QAQC_Data!$D$269:$AM$269</definedName>
    <definedName name="_xlchart.v1.57" hidden="1">QAQC_Data!$D$29:$AM$29</definedName>
    <definedName name="_xlchart.v1.58" hidden="1">QAQC_Data!$D$37:$AM$37</definedName>
    <definedName name="_xlchart.v1.59" hidden="1">QAQC_Data!$D$45:$AM$45</definedName>
    <definedName name="_xlchart.v1.6" hidden="1">QAQC_Data!$A$140</definedName>
    <definedName name="_xlchart.v1.60" hidden="1">QAQC_Data!$D$53:$AM$53</definedName>
    <definedName name="_xlchart.v1.61" hidden="1">QAQC_Data!$D$5:$AM$5</definedName>
    <definedName name="_xlchart.v1.62" hidden="1">QAQC_Data!$D$61:$AM$61</definedName>
    <definedName name="_xlchart.v1.63" hidden="1">QAQC_Data!$D$69:$AM$69</definedName>
    <definedName name="_xlchart.v1.64" hidden="1">QAQC_Data!$D$77:$AM$77</definedName>
    <definedName name="_xlchart.v1.65" hidden="1">QAQC_Data!$D$85:$AM$85</definedName>
    <definedName name="_xlchart.v1.66" hidden="1">QAQC_Data!$D$93:$AM$93</definedName>
    <definedName name="_xlchart.v1.67" hidden="1">Figures!$B$3:$B$1226</definedName>
    <definedName name="_xlchart.v1.68" hidden="1">Figures!$B$3:$B$630</definedName>
    <definedName name="_xlchart.v1.69" hidden="1">Figures!$G$3:$G$1226</definedName>
    <definedName name="_xlchart.v1.7" hidden="1">QAQC_Data!$A$148</definedName>
    <definedName name="_xlchart.v1.70" hidden="1">Figures!$H$3:$H$1226</definedName>
    <definedName name="_xlchart.v1.71" hidden="1">Figures!$B$3:$B$1226</definedName>
    <definedName name="_xlchart.v1.72" hidden="1">Figures!$B$3:$B$630</definedName>
    <definedName name="_xlchart.v1.73" hidden="1">Figures!$D$3:$D$1226</definedName>
    <definedName name="_xlchart.v1.74" hidden="1">Figures!$H$3:$H$1226</definedName>
    <definedName name="_xlchart.v1.75" hidden="1">Figures!$B$3:$B$1226</definedName>
    <definedName name="_xlchart.v1.76" hidden="1">Figures!$B$3:$B$630</definedName>
    <definedName name="_xlchart.v1.77" hidden="1">Figures!$D$3:$D$1226</definedName>
    <definedName name="_xlchart.v1.78" hidden="1">Figures!$E$3:$E$1226</definedName>
    <definedName name="_xlchart.v1.79" hidden="1">Figures!$B$3:$B$1226</definedName>
    <definedName name="_xlchart.v1.8" hidden="1">QAQC_Data!$A$156</definedName>
    <definedName name="_xlchart.v1.80" hidden="1">Figures!$B$3:$B$630</definedName>
    <definedName name="_xlchart.v1.81" hidden="1">Figures!$C$3:$C$1226</definedName>
    <definedName name="_xlchart.v1.82" hidden="1">Figures!$E$3:$E$1226</definedName>
    <definedName name="_xlchart.v1.83" hidden="1">Figures!$B$3:$B$1226</definedName>
    <definedName name="_xlchart.v1.84" hidden="1">Figures!$B$3:$B$630</definedName>
    <definedName name="_xlchart.v1.85" hidden="1">Figures!$G$3:$G$1226</definedName>
    <definedName name="_xlchart.v1.86" hidden="1">Figures!$K$3:$K$1226</definedName>
    <definedName name="_xlchart.v1.87" hidden="1">Figures!$B$3:$B$1226</definedName>
    <definedName name="_xlchart.v1.88" hidden="1">Figures!$B$3:$B$630</definedName>
    <definedName name="_xlchart.v1.89" hidden="1">Figures!$G$3:$G$1226</definedName>
    <definedName name="_xlchart.v1.9" hidden="1">QAQC_Data!$A$164</definedName>
    <definedName name="_xlchart.v1.90" hidden="1">Figures!$K$3:$K$1226</definedName>
    <definedName name="_xlchart.v1.91" hidden="1">Figures!$B$3:$B$1226</definedName>
    <definedName name="_xlchart.v1.92" hidden="1">Figures!$B$3:$B$630</definedName>
    <definedName name="_xlchart.v1.93" hidden="1">Figures!$E$3:$E$1226</definedName>
    <definedName name="_xlchart.v1.94" hidden="1">Figures!$I$3:$I$1226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1" i="2" l="1"/>
  <c r="F71" i="2"/>
  <c r="D71" i="2"/>
  <c r="B4" i="3" a="1"/>
  <c r="B4" i="3" s="1"/>
  <c r="B5" i="3" a="1"/>
  <c r="B5" i="3" s="1"/>
  <c r="B6" i="3" a="1"/>
  <c r="B6" i="3" s="1"/>
  <c r="B7" i="3" a="1"/>
  <c r="B7" i="3" s="1"/>
  <c r="B8" i="3" a="1"/>
  <c r="B8" i="3" s="1"/>
  <c r="B9" i="3" a="1"/>
  <c r="B9" i="3" s="1"/>
  <c r="B10" i="3" a="1"/>
  <c r="B10" i="3" s="1"/>
  <c r="B11" i="3" a="1"/>
  <c r="B11" i="3" s="1"/>
  <c r="B12" i="3" a="1"/>
  <c r="B12" i="3" s="1"/>
  <c r="B13" i="3" a="1"/>
  <c r="B13" i="3" s="1"/>
  <c r="B14" i="3" a="1"/>
  <c r="B14" i="3" s="1"/>
  <c r="B15" i="3" a="1"/>
  <c r="B15" i="3" s="1"/>
  <c r="B16" i="3" a="1"/>
  <c r="B16" i="3" s="1"/>
  <c r="B17" i="3" a="1"/>
  <c r="B17" i="3" s="1"/>
  <c r="B18" i="3" a="1"/>
  <c r="B18" i="3" s="1"/>
  <c r="B19" i="3" a="1"/>
  <c r="B19" i="3" s="1"/>
  <c r="B20" i="3" a="1"/>
  <c r="B20" i="3" s="1"/>
  <c r="B21" i="3" a="1"/>
  <c r="B21" i="3" s="1"/>
  <c r="B22" i="3" a="1"/>
  <c r="B22" i="3" s="1"/>
  <c r="B23" i="3" a="1"/>
  <c r="B23" i="3" s="1"/>
  <c r="B24" i="3" a="1"/>
  <c r="B24" i="3" s="1"/>
  <c r="B25" i="3" a="1"/>
  <c r="B25" i="3" s="1"/>
  <c r="B26" i="3" a="1"/>
  <c r="B26" i="3" s="1"/>
  <c r="B27" i="3" a="1"/>
  <c r="B27" i="3" s="1"/>
  <c r="B28" i="3" a="1"/>
  <c r="B28" i="3" s="1"/>
  <c r="B29" i="3" a="1"/>
  <c r="B29" i="3" s="1"/>
  <c r="B30" i="3" a="1"/>
  <c r="B30" i="3" s="1"/>
  <c r="B31" i="3" a="1"/>
  <c r="B31" i="3" s="1"/>
  <c r="B32" i="3" a="1"/>
  <c r="B32" i="3" s="1"/>
  <c r="B33" i="3" a="1"/>
  <c r="B33" i="3" s="1"/>
  <c r="B34" i="3" a="1"/>
  <c r="B34" i="3" s="1"/>
  <c r="B35" i="3" a="1"/>
  <c r="B35" i="3" s="1"/>
  <c r="B36" i="3" a="1"/>
  <c r="B36" i="3" s="1"/>
  <c r="B37" i="3" a="1"/>
  <c r="B37" i="3" s="1"/>
  <c r="B38" i="3" a="1"/>
  <c r="B38" i="3" s="1"/>
  <c r="B39" i="3" a="1"/>
  <c r="B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s="1"/>
  <c r="B102" i="3" a="1"/>
  <c r="B102" i="3" s="1"/>
  <c r="B103" i="3" a="1"/>
  <c r="B103" i="3" s="1"/>
  <c r="B104" i="3" a="1"/>
  <c r="B104" i="3" s="1"/>
  <c r="B105" i="3" a="1"/>
  <c r="B105" i="3" s="1"/>
  <c r="B106" i="3" a="1"/>
  <c r="B106" i="3" s="1"/>
  <c r="B107" i="3" a="1"/>
  <c r="B107" i="3" s="1"/>
  <c r="B108" i="3" a="1"/>
  <c r="B108" i="3" s="1"/>
  <c r="B109" i="3" a="1"/>
  <c r="B109" i="3" s="1"/>
  <c r="B110" i="3" a="1"/>
  <c r="B110" i="3" s="1"/>
  <c r="B111" i="3" a="1"/>
  <c r="B111" i="3" s="1"/>
  <c r="B112" i="3" a="1"/>
  <c r="B112" i="3" s="1"/>
  <c r="B113" i="3" a="1"/>
  <c r="B113" i="3" s="1"/>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32" i="3" a="1"/>
  <c r="B132" i="3" s="1"/>
  <c r="B133" i="3" a="1"/>
  <c r="B133" i="3" s="1"/>
  <c r="B134" i="3" a="1"/>
  <c r="B134" i="3" s="1"/>
  <c r="B135" i="3" a="1"/>
  <c r="B135" i="3" s="1"/>
  <c r="B136" i="3" a="1"/>
  <c r="B136" i="3" s="1"/>
  <c r="B137" i="3" a="1"/>
  <c r="B137" i="3" s="1"/>
  <c r="B138" i="3" a="1"/>
  <c r="B138" i="3" s="1"/>
  <c r="B139" i="3" a="1"/>
  <c r="B139" i="3" s="1"/>
  <c r="B140" i="3" a="1"/>
  <c r="B140" i="3" s="1"/>
  <c r="B141" i="3" a="1"/>
  <c r="B141" i="3" s="1"/>
  <c r="B142" i="3" a="1"/>
  <c r="B142" i="3" s="1"/>
  <c r="B143" i="3" a="1"/>
  <c r="B143" i="3" s="1"/>
  <c r="B144" i="3" a="1"/>
  <c r="B144" i="3" s="1"/>
  <c r="B145" i="3" a="1"/>
  <c r="B145" i="3" s="1"/>
  <c r="B146" i="3" a="1"/>
  <c r="B146" i="3" s="1"/>
  <c r="B147" i="3" a="1"/>
  <c r="B147" i="3" s="1"/>
  <c r="B148" i="3" a="1"/>
  <c r="B148" i="3" s="1"/>
  <c r="B149" i="3" a="1"/>
  <c r="B149" i="3" s="1"/>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B166" i="3" a="1"/>
  <c r="B166" i="3" s="1"/>
  <c r="B167" i="3" a="1"/>
  <c r="B167" i="3" s="1"/>
  <c r="B168" i="3" a="1"/>
  <c r="B168" i="3" s="1"/>
  <c r="B169" i="3" a="1"/>
  <c r="B169" i="3" s="1"/>
  <c r="B170" i="3" a="1"/>
  <c r="B170" i="3" s="1"/>
  <c r="B171" i="3" a="1"/>
  <c r="B171" i="3" s="1"/>
  <c r="B172" i="3" a="1"/>
  <c r="B172" i="3" s="1"/>
  <c r="B173" i="3" a="1"/>
  <c r="B173" i="3" s="1"/>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s="1"/>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s="1"/>
  <c r="B210" i="3" a="1"/>
  <c r="B210" i="3" s="1"/>
  <c r="B211" i="3" a="1"/>
  <c r="B211" i="3" s="1"/>
  <c r="B212" i="3" a="1"/>
  <c r="B212" i="3" s="1"/>
  <c r="B213" i="3" a="1"/>
  <c r="B213" i="3" s="1"/>
  <c r="B214" i="3" a="1"/>
  <c r="B214" i="3" s="1"/>
  <c r="B215" i="3" a="1"/>
  <c r="B215" i="3" s="1"/>
  <c r="B216" i="3" a="1"/>
  <c r="B216" i="3" s="1"/>
  <c r="B217" i="3" a="1"/>
  <c r="B217" i="3" s="1"/>
  <c r="B218" i="3" a="1"/>
  <c r="B218" i="3" s="1"/>
  <c r="B219" i="3" a="1"/>
  <c r="B219" i="3" s="1"/>
  <c r="B220" i="3" a="1"/>
  <c r="B220" i="3" s="1"/>
  <c r="B221" i="3" a="1"/>
  <c r="B221" i="3" s="1"/>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234" i="3"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s="1"/>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s="1"/>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B279" i="3" a="1"/>
  <c r="B279" i="3" s="1"/>
  <c r="B280" i="3" a="1"/>
  <c r="B280" i="3" s="1"/>
  <c r="B281" i="3" a="1"/>
  <c r="B281" i="3" s="1"/>
  <c r="B282" i="3" a="1"/>
  <c r="B282" i="3" s="1"/>
  <c r="B283" i="3" a="1"/>
  <c r="B283" i="3" s="1"/>
  <c r="B284" i="3" a="1"/>
  <c r="B284" i="3" s="1"/>
  <c r="B285" i="3" a="1"/>
  <c r="B285" i="3" s="1"/>
  <c r="B286" i="3" a="1"/>
  <c r="B286" i="3" s="1"/>
  <c r="B287" i="3" a="1"/>
  <c r="B287" i="3" s="1"/>
  <c r="B288" i="3" a="1"/>
  <c r="B288" i="3" s="1"/>
  <c r="B289" i="3" a="1"/>
  <c r="B289" i="3" s="1"/>
  <c r="B290" i="3" a="1"/>
  <c r="B290" i="3" s="1"/>
  <c r="B291" i="3" a="1"/>
  <c r="B291" i="3" s="1"/>
  <c r="B292" i="3" a="1"/>
  <c r="B292" i="3" s="1"/>
  <c r="B293" i="3" a="1"/>
  <c r="B293" i="3" s="1"/>
  <c r="B294" i="3" a="1"/>
  <c r="B294" i="3" s="1"/>
  <c r="B295" i="3" a="1"/>
  <c r="B295" i="3" s="1"/>
  <c r="B296" i="3" a="1"/>
  <c r="B296" i="3" s="1"/>
  <c r="B297" i="3" a="1"/>
  <c r="B297" i="3" s="1"/>
  <c r="B298" i="3" a="1"/>
  <c r="B298" i="3" s="1"/>
  <c r="B299" i="3" a="1"/>
  <c r="B299" i="3" s="1"/>
  <c r="B300" i="3" a="1"/>
  <c r="B300" i="3" s="1"/>
  <c r="B301" i="3" a="1"/>
  <c r="B301"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B312" i="3" a="1"/>
  <c r="B312" i="3" s="1"/>
  <c r="B313" i="3" a="1"/>
  <c r="B313" i="3" s="1"/>
  <c r="B314" i="3" a="1"/>
  <c r="B314" i="3" s="1"/>
  <c r="B315" i="3" a="1"/>
  <c r="B315" i="3" s="1"/>
  <c r="B316" i="3" a="1"/>
  <c r="B316" i="3" s="1"/>
  <c r="B317" i="3" a="1"/>
  <c r="B317" i="3" s="1"/>
  <c r="B318" i="3" a="1"/>
  <c r="B318" i="3" s="1"/>
  <c r="B319" i="3" a="1"/>
  <c r="B319" i="3" s="1"/>
  <c r="B320" i="3" a="1"/>
  <c r="B320" i="3" s="1"/>
  <c r="B321" i="3" a="1"/>
  <c r="B321" i="3" s="1"/>
  <c r="B322" i="3" a="1"/>
  <c r="B322" i="3" s="1"/>
  <c r="B323" i="3" a="1"/>
  <c r="B323" i="3" s="1"/>
  <c r="B324" i="3" a="1"/>
  <c r="B324" i="3" s="1"/>
  <c r="B325" i="3" a="1"/>
  <c r="B325" i="3" s="1"/>
  <c r="B326" i="3" a="1"/>
  <c r="B326" i="3" s="1"/>
  <c r="B327" i="3" a="1"/>
  <c r="B327" i="3" s="1"/>
  <c r="B328" i="3" a="1"/>
  <c r="B328" i="3" s="1"/>
  <c r="B329" i="3" a="1"/>
  <c r="B329" i="3" s="1"/>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s="1"/>
  <c r="B360" i="3" a="1"/>
  <c r="B360" i="3"/>
  <c r="B361" i="3" a="1"/>
  <c r="B361" i="3" s="1"/>
  <c r="B362" i="3" a="1"/>
  <c r="B362" i="3" s="1"/>
  <c r="B363" i="3" a="1"/>
  <c r="B363" i="3" s="1"/>
  <c r="B364" i="3" a="1"/>
  <c r="B364" i="3" s="1"/>
  <c r="B365" i="3" a="1"/>
  <c r="B365" i="3" s="1"/>
  <c r="B366" i="3" a="1"/>
  <c r="B366" i="3"/>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s="1"/>
  <c r="B390" i="3" a="1"/>
  <c r="B390" i="3" s="1"/>
  <c r="B391" i="3" a="1"/>
  <c r="B391" i="3" s="1"/>
  <c r="B392" i="3" a="1"/>
  <c r="B392" i="3" s="1"/>
  <c r="B393" i="3" a="1"/>
  <c r="B393" i="3" s="1"/>
  <c r="B394" i="3" a="1"/>
  <c r="B394" i="3" s="1"/>
  <c r="B395" i="3" a="1"/>
  <c r="B395" i="3" s="1"/>
  <c r="B396" i="3" a="1"/>
  <c r="B396" i="3"/>
  <c r="B397" i="3" a="1"/>
  <c r="B397" i="3" s="1"/>
  <c r="B398" i="3" a="1"/>
  <c r="B398" i="3" s="1"/>
  <c r="B399" i="3" a="1"/>
  <c r="B399" i="3" s="1"/>
  <c r="B400" i="3" a="1"/>
  <c r="B400" i="3" s="1"/>
  <c r="B401" i="3" a="1"/>
  <c r="B401" i="3" s="1"/>
  <c r="B402" i="3" a="1"/>
  <c r="B402" i="3" s="1"/>
  <c r="B403" i="3" a="1"/>
  <c r="B403" i="3" s="1"/>
  <c r="B404" i="3" a="1"/>
  <c r="B404" i="3" s="1"/>
  <c r="B405" i="3" a="1"/>
  <c r="B405" i="3" s="1"/>
  <c r="B406" i="3" a="1"/>
  <c r="B406" i="3" s="1"/>
  <c r="B407" i="3" a="1"/>
  <c r="B407" i="3" s="1"/>
  <c r="B408" i="3" a="1"/>
  <c r="B408" i="3" s="1"/>
  <c r="B409" i="3" a="1"/>
  <c r="B409" i="3" s="1"/>
  <c r="B410" i="3" a="1"/>
  <c r="B410" i="3" s="1"/>
  <c r="B411" i="3" a="1"/>
  <c r="B411" i="3" s="1"/>
  <c r="B412" i="3" a="1"/>
  <c r="B412" i="3" s="1"/>
  <c r="B413" i="3" a="1"/>
  <c r="B413" i="3" s="1"/>
  <c r="B414" i="3" a="1"/>
  <c r="B414" i="3" s="1"/>
  <c r="B415" i="3" a="1"/>
  <c r="B415" i="3" s="1"/>
  <c r="B416" i="3" a="1"/>
  <c r="B416" i="3" s="1"/>
  <c r="B417" i="3" a="1"/>
  <c r="B417" i="3" s="1"/>
  <c r="B418" i="3" a="1"/>
  <c r="B418" i="3" s="1"/>
  <c r="B419" i="3" a="1"/>
  <c r="B419" i="3" s="1"/>
  <c r="B420" i="3" a="1"/>
  <c r="B420" i="3" s="1"/>
  <c r="B421" i="3" a="1"/>
  <c r="B421" i="3"/>
  <c r="B422" i="3" a="1"/>
  <c r="B422" i="3" s="1"/>
  <c r="B423" i="3" a="1"/>
  <c r="B423" i="3" s="1"/>
  <c r="B424" i="3" a="1"/>
  <c r="B424" i="3" s="1"/>
  <c r="B425" i="3" a="1"/>
  <c r="B425" i="3" s="1"/>
  <c r="B426" i="3" a="1"/>
  <c r="B426" i="3" s="1"/>
  <c r="B427" i="3" a="1"/>
  <c r="B427" i="3" s="1"/>
  <c r="B428" i="3" a="1"/>
  <c r="B428" i="3" s="1"/>
  <c r="B429" i="3" a="1"/>
  <c r="B429" i="3" s="1"/>
  <c r="B430" i="3" a="1"/>
  <c r="B430" i="3" s="1"/>
  <c r="B431" i="3" a="1"/>
  <c r="B431" i="3" s="1"/>
  <c r="B432" i="3" a="1"/>
  <c r="B432" i="3" s="1"/>
  <c r="B433" i="3" a="1"/>
  <c r="B433" i="3" s="1"/>
  <c r="B434" i="3" a="1"/>
  <c r="B434" i="3" s="1"/>
  <c r="B435" i="3" a="1"/>
  <c r="B435" i="3" s="1"/>
  <c r="B436" i="3" a="1"/>
  <c r="B436" i="3" s="1"/>
  <c r="B437" i="3" a="1"/>
  <c r="B437" i="3" s="1"/>
  <c r="B438" i="3" a="1"/>
  <c r="B438" i="3" s="1"/>
  <c r="B439" i="3" a="1"/>
  <c r="B439" i="3" s="1"/>
  <c r="B440" i="3" a="1"/>
  <c r="B440" i="3" s="1"/>
  <c r="B441" i="3" a="1"/>
  <c r="B441" i="3" s="1"/>
  <c r="B442" i="3" a="1"/>
  <c r="B442" i="3" s="1"/>
  <c r="B443" i="3" a="1"/>
  <c r="B443" i="3" s="1"/>
  <c r="B444" i="3" a="1"/>
  <c r="B444" i="3" s="1"/>
  <c r="B445" i="3" a="1"/>
  <c r="B445" i="3" s="1"/>
  <c r="B446" i="3" a="1"/>
  <c r="B446" i="3" s="1"/>
  <c r="B447" i="3" a="1"/>
  <c r="B447" i="3" s="1"/>
  <c r="B448" i="3" a="1"/>
  <c r="B448" i="3" s="1"/>
  <c r="B449" i="3" a="1"/>
  <c r="B449" i="3" s="1"/>
  <c r="B450" i="3" a="1"/>
  <c r="B450" i="3" s="1"/>
  <c r="B451" i="3" a="1"/>
  <c r="B451" i="3" s="1"/>
  <c r="B452" i="3" a="1"/>
  <c r="B452" i="3" s="1"/>
  <c r="B453" i="3" a="1"/>
  <c r="B453" i="3" s="1"/>
  <c r="B454" i="3" a="1"/>
  <c r="B454" i="3" s="1"/>
  <c r="B455" i="3" a="1"/>
  <c r="B455" i="3" s="1"/>
  <c r="B456" i="3" a="1"/>
  <c r="B456" i="3" s="1"/>
  <c r="B457" i="3" a="1"/>
  <c r="B457" i="3" s="1"/>
  <c r="B458" i="3" a="1"/>
  <c r="B458" i="3" s="1"/>
  <c r="B459" i="3" a="1"/>
  <c r="B459" i="3" s="1"/>
  <c r="B460" i="3" a="1"/>
  <c r="B460" i="3" s="1"/>
  <c r="B461" i="3" a="1"/>
  <c r="B461" i="3" s="1"/>
  <c r="B462" i="3" a="1"/>
  <c r="B462" i="3"/>
  <c r="B463" i="3" a="1"/>
  <c r="B463" i="3" s="1"/>
  <c r="B464" i="3" a="1"/>
  <c r="B464" i="3" s="1"/>
  <c r="B465" i="3" a="1"/>
  <c r="B465" i="3" s="1"/>
  <c r="B466" i="3" a="1"/>
  <c r="B466" i="3" s="1"/>
  <c r="B467" i="3" a="1"/>
  <c r="B467" i="3" s="1"/>
  <c r="B468" i="3" a="1"/>
  <c r="B468" i="3" s="1"/>
  <c r="B469" i="3" a="1"/>
  <c r="B469" i="3" s="1"/>
  <c r="B470" i="3" a="1"/>
  <c r="B470" i="3" s="1"/>
  <c r="B471" i="3" a="1"/>
  <c r="B471" i="3" s="1"/>
  <c r="B472" i="3" a="1"/>
  <c r="B472" i="3" s="1"/>
  <c r="B473" i="3" a="1"/>
  <c r="B473" i="3" s="1"/>
  <c r="B474" i="3" a="1"/>
  <c r="B474" i="3"/>
  <c r="B475" i="3" a="1"/>
  <c r="B475" i="3" s="1"/>
  <c r="B476" i="3" a="1"/>
  <c r="B476" i="3" s="1"/>
  <c r="B477" i="3" a="1"/>
  <c r="B477" i="3" s="1"/>
  <c r="B478" i="3" a="1"/>
  <c r="B478" i="3" s="1"/>
  <c r="B479" i="3" a="1"/>
  <c r="B479" i="3" s="1"/>
  <c r="B480" i="3" a="1"/>
  <c r="B480" i="3" s="1"/>
  <c r="B481" i="3" a="1"/>
  <c r="B481" i="3" s="1"/>
  <c r="B482" i="3" a="1"/>
  <c r="B482" i="3" s="1"/>
  <c r="B483" i="3" a="1"/>
  <c r="B483" i="3" s="1"/>
  <c r="B484" i="3" a="1"/>
  <c r="B484" i="3" s="1"/>
  <c r="B485" i="3" a="1"/>
  <c r="B485" i="3" s="1"/>
  <c r="B486" i="3" a="1"/>
  <c r="B486" i="3" s="1"/>
  <c r="B487" i="3" a="1"/>
  <c r="B487" i="3" s="1"/>
  <c r="B488" i="3" a="1"/>
  <c r="B488" i="3" s="1"/>
  <c r="B489" i="3" a="1"/>
  <c r="B489" i="3" s="1"/>
  <c r="B490" i="3" a="1"/>
  <c r="B490" i="3" s="1"/>
  <c r="B491" i="3" a="1"/>
  <c r="B491" i="3" s="1"/>
  <c r="B492" i="3" a="1"/>
  <c r="B492" i="3" s="1"/>
  <c r="B493" i="3" a="1"/>
  <c r="B493" i="3" s="1"/>
  <c r="B494" i="3" a="1"/>
  <c r="B494" i="3" s="1"/>
  <c r="B495" i="3" a="1"/>
  <c r="B495" i="3" s="1"/>
  <c r="B496" i="3" a="1"/>
  <c r="B496" i="3" s="1"/>
  <c r="B497" i="3" a="1"/>
  <c r="B497" i="3" s="1"/>
  <c r="B498" i="3" a="1"/>
  <c r="B498" i="3" s="1"/>
  <c r="B499" i="3" a="1"/>
  <c r="B499" i="3" s="1"/>
  <c r="B500" i="3" a="1"/>
  <c r="B500" i="3" s="1"/>
  <c r="B501" i="3" a="1"/>
  <c r="B501" i="3" s="1"/>
  <c r="B502" i="3" a="1"/>
  <c r="B502" i="3" s="1"/>
  <c r="B503" i="3" a="1"/>
  <c r="B503" i="3" s="1"/>
  <c r="B504" i="3" a="1"/>
  <c r="B504" i="3" s="1"/>
  <c r="B505" i="3" a="1"/>
  <c r="B505" i="3" s="1"/>
  <c r="B506" i="3" a="1"/>
  <c r="B506" i="3" s="1"/>
  <c r="B507" i="3" a="1"/>
  <c r="B507" i="3" s="1"/>
  <c r="B508" i="3" a="1"/>
  <c r="B508" i="3" s="1"/>
  <c r="B509" i="3" a="1"/>
  <c r="B509" i="3" s="1"/>
  <c r="B510" i="3" a="1"/>
  <c r="B510" i="3" s="1"/>
  <c r="B511" i="3" a="1"/>
  <c r="B511" i="3" s="1"/>
  <c r="B512" i="3" a="1"/>
  <c r="B512" i="3" s="1"/>
  <c r="B513" i="3" a="1"/>
  <c r="B513" i="3" s="1"/>
  <c r="B514" i="3" a="1"/>
  <c r="B514" i="3" s="1"/>
  <c r="B515" i="3" a="1"/>
  <c r="B515" i="3" s="1"/>
  <c r="B516" i="3" a="1"/>
  <c r="B516" i="3" s="1"/>
  <c r="B517" i="3" a="1"/>
  <c r="B517" i="3" s="1"/>
  <c r="B518" i="3" a="1"/>
  <c r="B518" i="3" s="1"/>
  <c r="B519" i="3" a="1"/>
  <c r="B519" i="3" s="1"/>
  <c r="B520" i="3" a="1"/>
  <c r="B520" i="3" s="1"/>
  <c r="B521" i="3" a="1"/>
  <c r="B521" i="3" s="1"/>
  <c r="B522" i="3" a="1"/>
  <c r="B522" i="3" s="1"/>
  <c r="B523" i="3" a="1"/>
  <c r="B523" i="3" s="1"/>
  <c r="B524" i="3" a="1"/>
  <c r="B524" i="3" s="1"/>
  <c r="B525" i="3" a="1"/>
  <c r="B525" i="3" s="1"/>
  <c r="B526" i="3" a="1"/>
  <c r="B526" i="3" s="1"/>
  <c r="B527" i="3" a="1"/>
  <c r="B527" i="3" s="1"/>
  <c r="B528" i="3" a="1"/>
  <c r="B528" i="3" s="1"/>
  <c r="B529" i="3" a="1"/>
  <c r="B529" i="3" s="1"/>
  <c r="B530" i="3" a="1"/>
  <c r="B530" i="3" s="1"/>
  <c r="B531" i="3" a="1"/>
  <c r="B531" i="3" s="1"/>
  <c r="B532" i="3" a="1"/>
  <c r="B532" i="3" s="1"/>
  <c r="B533" i="3" a="1"/>
  <c r="B533" i="3" s="1"/>
  <c r="B534" i="3" a="1"/>
  <c r="B534" i="3" s="1"/>
  <c r="B535" i="3" a="1"/>
  <c r="B535" i="3" s="1"/>
  <c r="B536" i="3" a="1"/>
  <c r="B536" i="3" s="1"/>
  <c r="B537" i="3" a="1"/>
  <c r="B537" i="3" s="1"/>
  <c r="B538" i="3" a="1"/>
  <c r="B538" i="3" s="1"/>
  <c r="B539" i="3" a="1"/>
  <c r="B539" i="3" s="1"/>
  <c r="B540" i="3" a="1"/>
  <c r="B540" i="3" s="1"/>
  <c r="B541" i="3" a="1"/>
  <c r="B541" i="3" s="1"/>
  <c r="B542" i="3" a="1"/>
  <c r="B542" i="3" s="1"/>
  <c r="B543" i="3" a="1"/>
  <c r="B543" i="3" s="1"/>
  <c r="B544" i="3" a="1"/>
  <c r="B544" i="3" s="1"/>
  <c r="B545" i="3" a="1"/>
  <c r="B545" i="3" s="1"/>
  <c r="B546" i="3" a="1"/>
  <c r="B546" i="3" s="1"/>
  <c r="B547" i="3" a="1"/>
  <c r="B547" i="3" s="1"/>
  <c r="B548" i="3" a="1"/>
  <c r="B548" i="3" s="1"/>
  <c r="B549" i="3" a="1"/>
  <c r="B549" i="3" s="1"/>
  <c r="B550" i="3" a="1"/>
  <c r="B550" i="3" s="1"/>
  <c r="B551" i="3" a="1"/>
  <c r="B551" i="3" s="1"/>
  <c r="B552" i="3" a="1"/>
  <c r="B552" i="3" s="1"/>
  <c r="B553" i="3" a="1"/>
  <c r="B553" i="3" s="1"/>
  <c r="B554" i="3" a="1"/>
  <c r="B554" i="3" s="1"/>
  <c r="B555" i="3" a="1"/>
  <c r="B555" i="3" s="1"/>
  <c r="B556" i="3" a="1"/>
  <c r="B556" i="3" s="1"/>
  <c r="B557" i="3" a="1"/>
  <c r="B557" i="3" s="1"/>
  <c r="B558" i="3" a="1"/>
  <c r="B558" i="3" s="1"/>
  <c r="B559" i="3" a="1"/>
  <c r="B559" i="3" s="1"/>
  <c r="B560" i="3" a="1"/>
  <c r="B560" i="3" s="1"/>
  <c r="B561" i="3" a="1"/>
  <c r="B561" i="3" s="1"/>
  <c r="B562" i="3" a="1"/>
  <c r="B562" i="3" s="1"/>
  <c r="B563" i="3" a="1"/>
  <c r="B563" i="3" s="1"/>
  <c r="B564" i="3" a="1"/>
  <c r="B564" i="3" s="1"/>
  <c r="B565" i="3" a="1"/>
  <c r="B565" i="3" s="1"/>
  <c r="B566" i="3" a="1"/>
  <c r="B566" i="3" s="1"/>
  <c r="B567" i="3" a="1"/>
  <c r="B567" i="3" s="1"/>
  <c r="B568" i="3" a="1"/>
  <c r="B568" i="3" s="1"/>
  <c r="B569" i="3" a="1"/>
  <c r="B569" i="3" s="1"/>
  <c r="B570" i="3" a="1"/>
  <c r="B570" i="3" s="1"/>
  <c r="B571" i="3" a="1"/>
  <c r="B571" i="3" s="1"/>
  <c r="B572" i="3" a="1"/>
  <c r="B572" i="3" s="1"/>
  <c r="B573" i="3" a="1"/>
  <c r="B573" i="3" s="1"/>
  <c r="B574" i="3" a="1"/>
  <c r="B574" i="3" s="1"/>
  <c r="B575" i="3" a="1"/>
  <c r="B575" i="3" s="1"/>
  <c r="B576" i="3" a="1"/>
  <c r="B576" i="3" s="1"/>
  <c r="B577" i="3" a="1"/>
  <c r="B577" i="3" s="1"/>
  <c r="B578" i="3" a="1"/>
  <c r="B578" i="3" s="1"/>
  <c r="B579" i="3" a="1"/>
  <c r="B579" i="3" s="1"/>
  <c r="B580" i="3" a="1"/>
  <c r="B580" i="3" s="1"/>
  <c r="B581" i="3" a="1"/>
  <c r="B581" i="3" s="1"/>
  <c r="B582" i="3" a="1"/>
  <c r="B582" i="3" s="1"/>
  <c r="B583" i="3" a="1"/>
  <c r="B583" i="3" s="1"/>
  <c r="B584" i="3" a="1"/>
  <c r="B584" i="3" s="1"/>
  <c r="B585" i="3" a="1"/>
  <c r="B585" i="3" s="1"/>
  <c r="B586" i="3" a="1"/>
  <c r="B586" i="3" s="1"/>
  <c r="B587" i="3" a="1"/>
  <c r="B587" i="3" s="1"/>
  <c r="B588" i="3" a="1"/>
  <c r="B588" i="3" s="1"/>
  <c r="B589" i="3" a="1"/>
  <c r="B589" i="3" s="1"/>
  <c r="B590" i="3" a="1"/>
  <c r="B590" i="3" s="1"/>
  <c r="B591" i="3" a="1"/>
  <c r="B591" i="3" s="1"/>
  <c r="B592" i="3" a="1"/>
  <c r="B592" i="3" s="1"/>
  <c r="B593" i="3" a="1"/>
  <c r="B593" i="3" s="1"/>
  <c r="B594" i="3" a="1"/>
  <c r="B594" i="3" s="1"/>
  <c r="B595" i="3" a="1"/>
  <c r="B595" i="3" s="1"/>
  <c r="B596" i="3" a="1"/>
  <c r="B596" i="3" s="1"/>
  <c r="B597" i="3" a="1"/>
  <c r="B597" i="3" s="1"/>
  <c r="B598" i="3" a="1"/>
  <c r="B598" i="3" s="1"/>
  <c r="B599" i="3" a="1"/>
  <c r="B599" i="3" s="1"/>
  <c r="B600" i="3" a="1"/>
  <c r="B600" i="3"/>
  <c r="B601" i="3" a="1"/>
  <c r="B601" i="3" s="1"/>
  <c r="B602" i="3" a="1"/>
  <c r="B602" i="3" s="1"/>
  <c r="B603" i="3" a="1"/>
  <c r="B603" i="3" s="1"/>
  <c r="B604" i="3" a="1"/>
  <c r="B604" i="3" s="1"/>
  <c r="B605" i="3" a="1"/>
  <c r="B605" i="3" s="1"/>
  <c r="B606" i="3" a="1"/>
  <c r="B606" i="3" s="1"/>
  <c r="B607" i="3" a="1"/>
  <c r="B607" i="3" s="1"/>
  <c r="B608" i="3" a="1"/>
  <c r="B608" i="3" s="1"/>
  <c r="B609" i="3" a="1"/>
  <c r="B609" i="3" s="1"/>
  <c r="B610" i="3" a="1"/>
  <c r="B610" i="3" s="1"/>
  <c r="B611" i="3" a="1"/>
  <c r="B611" i="3" s="1"/>
  <c r="B612" i="3" a="1"/>
  <c r="B612" i="3" s="1"/>
  <c r="B613" i="3" a="1"/>
  <c r="B613" i="3" s="1"/>
  <c r="B614" i="3" a="1"/>
  <c r="B614" i="3"/>
  <c r="B615" i="3" a="1"/>
  <c r="B615" i="3" s="1"/>
  <c r="B616" i="3" a="1"/>
  <c r="B616" i="3" s="1"/>
  <c r="B617" i="3" a="1"/>
  <c r="B617" i="3" s="1"/>
  <c r="B618" i="3" a="1"/>
  <c r="B618" i="3" s="1"/>
  <c r="B619" i="3" a="1"/>
  <c r="B619" i="3" s="1"/>
  <c r="B620" i="3" a="1"/>
  <c r="B620" i="3" s="1"/>
  <c r="B621" i="3" a="1"/>
  <c r="B621" i="3" s="1"/>
  <c r="B622" i="3" a="1"/>
  <c r="B622" i="3" s="1"/>
  <c r="B623" i="3" a="1"/>
  <c r="B623" i="3" s="1"/>
  <c r="B624" i="3" a="1"/>
  <c r="B624" i="3" s="1"/>
  <c r="B625" i="3" a="1"/>
  <c r="B625" i="3"/>
  <c r="B626" i="3" a="1"/>
  <c r="B626" i="3" s="1"/>
  <c r="B627" i="3" a="1"/>
  <c r="B627" i="3" s="1"/>
  <c r="B628" i="3" a="1"/>
  <c r="B628" i="3" s="1"/>
  <c r="B629" i="3" a="1"/>
  <c r="B629" i="3" s="1"/>
  <c r="B630" i="3" a="1"/>
  <c r="B630" i="3" s="1"/>
  <c r="B631" i="3" a="1"/>
  <c r="B631" i="3" s="1"/>
  <c r="B632" i="3" a="1"/>
  <c r="B632" i="3" s="1"/>
  <c r="B633" i="3" a="1"/>
  <c r="B633" i="3" s="1"/>
  <c r="B634" i="3" a="1"/>
  <c r="B634" i="3" s="1"/>
  <c r="B635" i="3" a="1"/>
  <c r="B635" i="3" s="1"/>
  <c r="B636" i="3" a="1"/>
  <c r="B636" i="3"/>
  <c r="B637" i="3" a="1"/>
  <c r="B637" i="3" s="1"/>
  <c r="B638" i="3" a="1"/>
  <c r="B638" i="3" s="1"/>
  <c r="B639" i="3" a="1"/>
  <c r="B639" i="3" s="1"/>
  <c r="B640" i="3" a="1"/>
  <c r="B640" i="3" s="1"/>
  <c r="B641" i="3" a="1"/>
  <c r="B641" i="3" s="1"/>
  <c r="B642" i="3" a="1"/>
  <c r="B642" i="3" s="1"/>
  <c r="B643" i="3" a="1"/>
  <c r="B643" i="3" s="1"/>
  <c r="B644" i="3" a="1"/>
  <c r="B644" i="3" s="1"/>
  <c r="B645" i="3" a="1"/>
  <c r="B645" i="3" s="1"/>
  <c r="B646" i="3" a="1"/>
  <c r="B646" i="3" s="1"/>
  <c r="B647" i="3" a="1"/>
  <c r="B647" i="3" s="1"/>
  <c r="B648" i="3" a="1"/>
  <c r="B648" i="3" s="1"/>
  <c r="B649" i="3" a="1"/>
  <c r="B649" i="3" s="1"/>
  <c r="B650" i="3" a="1"/>
  <c r="B650" i="3" s="1"/>
  <c r="B651" i="3" a="1"/>
  <c r="B651" i="3" s="1"/>
  <c r="B652" i="3" a="1"/>
  <c r="B652" i="3" s="1"/>
  <c r="B653" i="3" a="1"/>
  <c r="B653" i="3" s="1"/>
  <c r="B654" i="3" a="1"/>
  <c r="B654" i="3" s="1"/>
  <c r="B655" i="3" a="1"/>
  <c r="B655" i="3" s="1"/>
  <c r="B656" i="3" a="1"/>
  <c r="B656" i="3" s="1"/>
  <c r="B657" i="3" a="1"/>
  <c r="B657" i="3" s="1"/>
  <c r="B658" i="3" a="1"/>
  <c r="B658" i="3" s="1"/>
  <c r="B659" i="3" a="1"/>
  <c r="B659" i="3" s="1"/>
  <c r="B660" i="3" a="1"/>
  <c r="B660" i="3" s="1"/>
  <c r="B661" i="3" a="1"/>
  <c r="B661" i="3" s="1"/>
  <c r="B662" i="3" a="1"/>
  <c r="B662" i="3" s="1"/>
  <c r="B663" i="3" a="1"/>
  <c r="B663" i="3" s="1"/>
  <c r="B664" i="3" a="1"/>
  <c r="B664" i="3" s="1"/>
  <c r="B665" i="3" a="1"/>
  <c r="B665" i="3" s="1"/>
  <c r="B666" i="3" a="1"/>
  <c r="B666" i="3" s="1"/>
  <c r="B667" i="3" a="1"/>
  <c r="B667" i="3" s="1"/>
  <c r="B668" i="3" a="1"/>
  <c r="B668" i="3" s="1"/>
  <c r="B669" i="3" a="1"/>
  <c r="B669" i="3" s="1"/>
  <c r="B670" i="3" a="1"/>
  <c r="B670" i="3" s="1"/>
  <c r="B671" i="3" a="1"/>
  <c r="B671" i="3" s="1"/>
  <c r="B672" i="3" a="1"/>
  <c r="B672" i="3" s="1"/>
  <c r="B673" i="3" a="1"/>
  <c r="B673" i="3" s="1"/>
  <c r="B674" i="3" a="1"/>
  <c r="B674" i="3" s="1"/>
  <c r="B675" i="3" a="1"/>
  <c r="B675" i="3" s="1"/>
  <c r="B676" i="3" a="1"/>
  <c r="B676" i="3" s="1"/>
  <c r="B677" i="3" a="1"/>
  <c r="B677" i="3" s="1"/>
  <c r="B678" i="3" a="1"/>
  <c r="B678" i="3" s="1"/>
  <c r="B679" i="3" a="1"/>
  <c r="B679" i="3" s="1"/>
  <c r="B680" i="3" a="1"/>
  <c r="B680" i="3" s="1"/>
  <c r="B681" i="3" a="1"/>
  <c r="B681" i="3" s="1"/>
  <c r="B682" i="3" a="1"/>
  <c r="B682" i="3" s="1"/>
  <c r="B683" i="3" a="1"/>
  <c r="B683" i="3" s="1"/>
  <c r="B684" i="3" a="1"/>
  <c r="B684" i="3" s="1"/>
  <c r="B685" i="3" a="1"/>
  <c r="B685" i="3" s="1"/>
  <c r="B686" i="3" a="1"/>
  <c r="B686" i="3" s="1"/>
  <c r="B687" i="3" a="1"/>
  <c r="B687" i="3" s="1"/>
  <c r="B688" i="3" a="1"/>
  <c r="B688" i="3" s="1"/>
  <c r="B689" i="3" a="1"/>
  <c r="B689" i="3" s="1"/>
  <c r="B690" i="3" a="1"/>
  <c r="B690" i="3" s="1"/>
  <c r="B691" i="3" a="1"/>
  <c r="B691" i="3" s="1"/>
  <c r="B692" i="3" a="1"/>
  <c r="B692" i="3" s="1"/>
  <c r="B693" i="3" a="1"/>
  <c r="B693" i="3" s="1"/>
  <c r="B694" i="3" a="1"/>
  <c r="B694" i="3" s="1"/>
  <c r="B695" i="3" a="1"/>
  <c r="B695" i="3" s="1"/>
  <c r="B696" i="3" a="1"/>
  <c r="B696" i="3" s="1"/>
  <c r="B697" i="3" a="1"/>
  <c r="B697" i="3" s="1"/>
  <c r="B698" i="3" a="1"/>
  <c r="B698" i="3" s="1"/>
  <c r="B699" i="3" a="1"/>
  <c r="B699" i="3" s="1"/>
  <c r="B700" i="3" a="1"/>
  <c r="B700" i="3" s="1"/>
  <c r="B701" i="3" a="1"/>
  <c r="B701" i="3" s="1"/>
  <c r="B702" i="3" a="1"/>
  <c r="B702" i="3" s="1"/>
  <c r="B703" i="3" a="1"/>
  <c r="B703" i="3" s="1"/>
  <c r="B704" i="3" a="1"/>
  <c r="B704" i="3" s="1"/>
  <c r="B705" i="3" a="1"/>
  <c r="B705" i="3" s="1"/>
  <c r="B706" i="3" a="1"/>
  <c r="B706" i="3" s="1"/>
  <c r="B707" i="3" a="1"/>
  <c r="B707" i="3" s="1"/>
  <c r="B708" i="3" a="1"/>
  <c r="B708" i="3" s="1"/>
  <c r="B709" i="3" a="1"/>
  <c r="B709" i="3" s="1"/>
  <c r="B710" i="3" a="1"/>
  <c r="B710" i="3" s="1"/>
  <c r="B711" i="3" a="1"/>
  <c r="B711" i="3" s="1"/>
  <c r="B712" i="3" a="1"/>
  <c r="B712" i="3" s="1"/>
  <c r="B713" i="3" a="1"/>
  <c r="B713" i="3" s="1"/>
  <c r="B714" i="3" a="1"/>
  <c r="B714" i="3" s="1"/>
  <c r="B715" i="3" a="1"/>
  <c r="B715" i="3" s="1"/>
  <c r="B716" i="3" a="1"/>
  <c r="B716" i="3" s="1"/>
  <c r="B717" i="3" a="1"/>
  <c r="B717" i="3" s="1"/>
  <c r="B718" i="3" a="1"/>
  <c r="B718" i="3" s="1"/>
  <c r="B719" i="3" a="1"/>
  <c r="B719" i="3" s="1"/>
  <c r="B720" i="3" a="1"/>
  <c r="B720" i="3" s="1"/>
  <c r="B721" i="3" a="1"/>
  <c r="B721" i="3" s="1"/>
  <c r="B722" i="3" a="1"/>
  <c r="B722" i="3" s="1"/>
  <c r="B723" i="3" a="1"/>
  <c r="B723" i="3" s="1"/>
  <c r="B724" i="3" a="1"/>
  <c r="B724" i="3" s="1"/>
  <c r="B725" i="3" a="1"/>
  <c r="B725" i="3" s="1"/>
  <c r="B726" i="3" a="1"/>
  <c r="B726" i="3" s="1"/>
  <c r="B727" i="3" a="1"/>
  <c r="B727" i="3" s="1"/>
  <c r="B728" i="3" a="1"/>
  <c r="B728" i="3" s="1"/>
  <c r="B729" i="3" a="1"/>
  <c r="B729" i="3" s="1"/>
  <c r="B730" i="3" a="1"/>
  <c r="B730" i="3" s="1"/>
  <c r="B731" i="3" a="1"/>
  <c r="B731" i="3" s="1"/>
  <c r="B732" i="3" a="1"/>
  <c r="B732" i="3" s="1"/>
  <c r="B733" i="3" a="1"/>
  <c r="B733" i="3" s="1"/>
  <c r="B734" i="3" a="1"/>
  <c r="B734" i="3" s="1"/>
  <c r="B735" i="3" a="1"/>
  <c r="B735" i="3" s="1"/>
  <c r="B736" i="3" a="1"/>
  <c r="B736" i="3" s="1"/>
  <c r="B737" i="3" a="1"/>
  <c r="B737" i="3" s="1"/>
  <c r="B738" i="3" a="1"/>
  <c r="B738" i="3" s="1"/>
  <c r="B739" i="3" a="1"/>
  <c r="B739" i="3" s="1"/>
  <c r="B740" i="3" a="1"/>
  <c r="B740" i="3" s="1"/>
  <c r="B741" i="3" a="1"/>
  <c r="B741" i="3" s="1"/>
  <c r="B742" i="3" a="1"/>
  <c r="B742" i="3" s="1"/>
  <c r="B743" i="3" a="1"/>
  <c r="B743" i="3" s="1"/>
  <c r="B744" i="3" a="1"/>
  <c r="B744" i="3" s="1"/>
  <c r="B745" i="3" a="1"/>
  <c r="B745" i="3" s="1"/>
  <c r="B746" i="3" a="1"/>
  <c r="B746" i="3" s="1"/>
  <c r="B747" i="3" a="1"/>
  <c r="B747" i="3" s="1"/>
  <c r="B748" i="3" a="1"/>
  <c r="B748" i="3" s="1"/>
  <c r="B749" i="3" a="1"/>
  <c r="B749" i="3" s="1"/>
  <c r="B750" i="3" a="1"/>
  <c r="B750" i="3" s="1"/>
  <c r="B751" i="3" a="1"/>
  <c r="B751" i="3" s="1"/>
  <c r="B752" i="3" a="1"/>
  <c r="B752" i="3" s="1"/>
  <c r="B753" i="3" a="1"/>
  <c r="B753" i="3" s="1"/>
  <c r="B754" i="3" a="1"/>
  <c r="B754" i="3" s="1"/>
  <c r="B755" i="3" a="1"/>
  <c r="B755" i="3" s="1"/>
  <c r="B756" i="3" a="1"/>
  <c r="B756" i="3" s="1"/>
  <c r="B757" i="3" a="1"/>
  <c r="B757" i="3" s="1"/>
  <c r="B758" i="3" a="1"/>
  <c r="B758" i="3" s="1"/>
  <c r="B759" i="3" a="1"/>
  <c r="B759" i="3" s="1"/>
  <c r="B760" i="3" a="1"/>
  <c r="B760" i="3" s="1"/>
  <c r="B761" i="3" a="1"/>
  <c r="B761" i="3" s="1"/>
  <c r="B762" i="3" a="1"/>
  <c r="B762" i="3" s="1"/>
  <c r="B763" i="3" a="1"/>
  <c r="B763" i="3" s="1"/>
  <c r="B764" i="3" a="1"/>
  <c r="B764" i="3" s="1"/>
  <c r="B765" i="3" a="1"/>
  <c r="B765" i="3" s="1"/>
  <c r="B766" i="3" a="1"/>
  <c r="B766" i="3" s="1"/>
  <c r="B767" i="3" a="1"/>
  <c r="B767" i="3"/>
  <c r="B768" i="3" a="1"/>
  <c r="B768" i="3" s="1"/>
  <c r="B769" i="3" a="1"/>
  <c r="B769" i="3" s="1"/>
  <c r="B770" i="3" a="1"/>
  <c r="B770" i="3" s="1"/>
  <c r="B771" i="3" a="1"/>
  <c r="B771" i="3" s="1"/>
  <c r="B772" i="3" a="1"/>
  <c r="B772" i="3" s="1"/>
  <c r="B773" i="3" a="1"/>
  <c r="B773" i="3" s="1"/>
  <c r="B774" i="3" a="1"/>
  <c r="B774" i="3" s="1"/>
  <c r="B775" i="3" a="1"/>
  <c r="B775" i="3" s="1"/>
  <c r="B776" i="3" a="1"/>
  <c r="B776" i="3" s="1"/>
  <c r="B777" i="3" a="1"/>
  <c r="B777" i="3" s="1"/>
  <c r="B778" i="3" a="1"/>
  <c r="B778" i="3" s="1"/>
  <c r="B779" i="3" a="1"/>
  <c r="B779" i="3" s="1"/>
  <c r="B780" i="3" a="1"/>
  <c r="B780" i="3" s="1"/>
  <c r="B781" i="3" a="1"/>
  <c r="B781" i="3" s="1"/>
  <c r="B782" i="3" a="1"/>
  <c r="B782" i="3" s="1"/>
  <c r="B783" i="3" a="1"/>
  <c r="B783" i="3" s="1"/>
  <c r="B784" i="3" a="1"/>
  <c r="B784" i="3" s="1"/>
  <c r="B785" i="3" a="1"/>
  <c r="B785" i="3" s="1"/>
  <c r="B786" i="3" a="1"/>
  <c r="B786" i="3" s="1"/>
  <c r="B787" i="3" a="1"/>
  <c r="B787" i="3" s="1"/>
  <c r="B788" i="3" a="1"/>
  <c r="B788" i="3" s="1"/>
  <c r="B789" i="3" a="1"/>
  <c r="B789" i="3" s="1"/>
  <c r="B790" i="3" a="1"/>
  <c r="B790" i="3" s="1"/>
  <c r="B791" i="3" a="1"/>
  <c r="B791" i="3" s="1"/>
  <c r="B792" i="3" a="1"/>
  <c r="B792" i="3" s="1"/>
  <c r="B793" i="3" a="1"/>
  <c r="B793" i="3" s="1"/>
  <c r="B794" i="3" a="1"/>
  <c r="B794" i="3" s="1"/>
  <c r="B795" i="3" a="1"/>
  <c r="B795" i="3" s="1"/>
  <c r="B796" i="3" a="1"/>
  <c r="B796" i="3" s="1"/>
  <c r="B797" i="3" a="1"/>
  <c r="B797" i="3" s="1"/>
  <c r="B798" i="3" a="1"/>
  <c r="B798" i="3" s="1"/>
  <c r="B799" i="3" a="1"/>
  <c r="B799" i="3" s="1"/>
  <c r="B800" i="3" a="1"/>
  <c r="B800" i="3" s="1"/>
  <c r="B801" i="3" a="1"/>
  <c r="B801" i="3" s="1"/>
  <c r="B802" i="3" a="1"/>
  <c r="B802" i="3" s="1"/>
  <c r="B803" i="3" a="1"/>
  <c r="B803" i="3" s="1"/>
  <c r="B804" i="3" a="1"/>
  <c r="B804" i="3" s="1"/>
  <c r="B805" i="3" a="1"/>
  <c r="B805" i="3" s="1"/>
  <c r="B806" i="3" a="1"/>
  <c r="B806" i="3" s="1"/>
  <c r="B807" i="3" a="1"/>
  <c r="B807" i="3" s="1"/>
  <c r="B808" i="3" a="1"/>
  <c r="B808" i="3" s="1"/>
  <c r="B809" i="3" a="1"/>
  <c r="B809" i="3" s="1"/>
  <c r="B810" i="3" a="1"/>
  <c r="B810" i="3" s="1"/>
  <c r="B811" i="3" a="1"/>
  <c r="B811" i="3" s="1"/>
  <c r="B812" i="3" a="1"/>
  <c r="B812" i="3" s="1"/>
  <c r="B813" i="3" a="1"/>
  <c r="B813" i="3" s="1"/>
  <c r="B814" i="3" a="1"/>
  <c r="B814" i="3" s="1"/>
  <c r="B815" i="3" a="1"/>
  <c r="B815" i="3"/>
  <c r="B816" i="3" a="1"/>
  <c r="B816" i="3" s="1"/>
  <c r="B817" i="3" a="1"/>
  <c r="B817" i="3" s="1"/>
  <c r="B818" i="3" a="1"/>
  <c r="B818" i="3" s="1"/>
  <c r="B819" i="3" a="1"/>
  <c r="B819" i="3" s="1"/>
  <c r="B820" i="3" a="1"/>
  <c r="B820" i="3" s="1"/>
  <c r="B821" i="3" a="1"/>
  <c r="B821" i="3" s="1"/>
  <c r="B822" i="3" a="1"/>
  <c r="B822" i="3" s="1"/>
  <c r="B823" i="3" a="1"/>
  <c r="B823" i="3" s="1"/>
  <c r="B824" i="3" a="1"/>
  <c r="B824" i="3" s="1"/>
  <c r="B825" i="3" a="1"/>
  <c r="B825" i="3" s="1"/>
  <c r="B826" i="3" a="1"/>
  <c r="B826" i="3" s="1"/>
  <c r="B827" i="3" a="1"/>
  <c r="B827" i="3" s="1"/>
  <c r="B828" i="3" a="1"/>
  <c r="B828" i="3" s="1"/>
  <c r="B829" i="3" a="1"/>
  <c r="B829" i="3" s="1"/>
  <c r="B830" i="3" a="1"/>
  <c r="B830" i="3" s="1"/>
  <c r="B831" i="3" a="1"/>
  <c r="B831" i="3" s="1"/>
  <c r="B832" i="3" a="1"/>
  <c r="B832" i="3" s="1"/>
  <c r="B833" i="3" a="1"/>
  <c r="B833" i="3" s="1"/>
  <c r="B834" i="3" a="1"/>
  <c r="B834" i="3" s="1"/>
  <c r="B835" i="3" a="1"/>
  <c r="B835" i="3" s="1"/>
  <c r="B836" i="3" a="1"/>
  <c r="B836" i="3" s="1"/>
  <c r="B837" i="3" a="1"/>
  <c r="B837" i="3" s="1"/>
  <c r="B838" i="3" a="1"/>
  <c r="B838" i="3" s="1"/>
  <c r="B839" i="3" a="1"/>
  <c r="B839" i="3" s="1"/>
  <c r="B840" i="3" a="1"/>
  <c r="B840" i="3" s="1"/>
  <c r="B841" i="3" a="1"/>
  <c r="B841" i="3" s="1"/>
  <c r="B842" i="3" a="1"/>
  <c r="B842" i="3" s="1"/>
  <c r="B843" i="3" a="1"/>
  <c r="B843" i="3" s="1"/>
  <c r="B844" i="3" a="1"/>
  <c r="B844" i="3" s="1"/>
  <c r="B845" i="3" a="1"/>
  <c r="B845" i="3" s="1"/>
  <c r="B846" i="3" a="1"/>
  <c r="B846" i="3" s="1"/>
  <c r="B847" i="3" a="1"/>
  <c r="B847" i="3" s="1"/>
  <c r="B848" i="3" a="1"/>
  <c r="B848" i="3" s="1"/>
  <c r="B849" i="3" a="1"/>
  <c r="B849" i="3" s="1"/>
  <c r="B850" i="3" a="1"/>
  <c r="B850" i="3" s="1"/>
  <c r="B851" i="3" a="1"/>
  <c r="B851" i="3" s="1"/>
  <c r="B852" i="3" a="1"/>
  <c r="B852" i="3" s="1"/>
  <c r="B853" i="3" a="1"/>
  <c r="B853" i="3" s="1"/>
  <c r="B854" i="3" a="1"/>
  <c r="B854" i="3" s="1"/>
  <c r="B855" i="3" a="1"/>
  <c r="B855" i="3" s="1"/>
  <c r="B856" i="3" a="1"/>
  <c r="B856" i="3" s="1"/>
  <c r="B857" i="3" a="1"/>
  <c r="B857" i="3" s="1"/>
  <c r="B858" i="3" a="1"/>
  <c r="B858" i="3" s="1"/>
  <c r="B859" i="3" a="1"/>
  <c r="B859" i="3" s="1"/>
  <c r="B860" i="3" a="1"/>
  <c r="B860" i="3" s="1"/>
  <c r="B861" i="3" a="1"/>
  <c r="B861" i="3" s="1"/>
  <c r="B862" i="3" a="1"/>
  <c r="B862" i="3" s="1"/>
  <c r="B863" i="3" a="1"/>
  <c r="B863" i="3" s="1"/>
  <c r="B864" i="3" a="1"/>
  <c r="B864" i="3" s="1"/>
  <c r="B865" i="3" a="1"/>
  <c r="B865" i="3" s="1"/>
  <c r="B866" i="3" a="1"/>
  <c r="B866" i="3" s="1"/>
  <c r="B867" i="3" a="1"/>
  <c r="B867" i="3" s="1"/>
  <c r="B868" i="3" a="1"/>
  <c r="B868" i="3" s="1"/>
  <c r="B869" i="3" a="1"/>
  <c r="B869" i="3" s="1"/>
  <c r="B870" i="3" a="1"/>
  <c r="B870" i="3" s="1"/>
  <c r="B871" i="3" a="1"/>
  <c r="B871" i="3" s="1"/>
  <c r="B872" i="3" a="1"/>
  <c r="B872" i="3" s="1"/>
  <c r="B873" i="3" a="1"/>
  <c r="B873" i="3" s="1"/>
  <c r="B874" i="3" a="1"/>
  <c r="B874" i="3" s="1"/>
  <c r="B875" i="3" a="1"/>
  <c r="B875" i="3" s="1"/>
  <c r="B876" i="3" a="1"/>
  <c r="B876" i="3" s="1"/>
  <c r="B877" i="3" a="1"/>
  <c r="B877" i="3" s="1"/>
  <c r="B878" i="3" a="1"/>
  <c r="B878" i="3" s="1"/>
  <c r="B879" i="3" a="1"/>
  <c r="B879" i="3" s="1"/>
  <c r="B880" i="3" a="1"/>
  <c r="B880" i="3" s="1"/>
  <c r="B881" i="3" a="1"/>
  <c r="B881" i="3" s="1"/>
  <c r="B882" i="3" a="1"/>
  <c r="B882" i="3" s="1"/>
  <c r="B883" i="3" a="1"/>
  <c r="B883" i="3" s="1"/>
  <c r="B884" i="3" a="1"/>
  <c r="B884" i="3" s="1"/>
  <c r="B885" i="3" a="1"/>
  <c r="B885" i="3" s="1"/>
  <c r="B886" i="3" a="1"/>
  <c r="B886" i="3" s="1"/>
  <c r="B887" i="3" a="1"/>
  <c r="B887" i="3" s="1"/>
  <c r="B888" i="3" a="1"/>
  <c r="B888" i="3" s="1"/>
  <c r="B889" i="3" a="1"/>
  <c r="B889" i="3" s="1"/>
  <c r="B890" i="3" a="1"/>
  <c r="B890" i="3"/>
  <c r="B891" i="3" a="1"/>
  <c r="B891" i="3" s="1"/>
  <c r="B892" i="3" a="1"/>
  <c r="B892" i="3" s="1"/>
  <c r="B893" i="3" a="1"/>
  <c r="B893" i="3" s="1"/>
  <c r="B894" i="3" a="1"/>
  <c r="B894" i="3" s="1"/>
  <c r="B895" i="3" a="1"/>
  <c r="B895" i="3" s="1"/>
  <c r="B896" i="3" a="1"/>
  <c r="B896" i="3" s="1"/>
  <c r="B897" i="3" a="1"/>
  <c r="B897" i="3" s="1"/>
  <c r="B898" i="3" a="1"/>
  <c r="B898" i="3" s="1"/>
  <c r="B899" i="3" a="1"/>
  <c r="B899" i="3" s="1"/>
  <c r="B900" i="3" a="1"/>
  <c r="B900" i="3" s="1"/>
  <c r="B901" i="3" a="1"/>
  <c r="B901" i="3" s="1"/>
  <c r="B902" i="3" a="1"/>
  <c r="B902" i="3" s="1"/>
  <c r="B903" i="3" a="1"/>
  <c r="B903" i="3" s="1"/>
  <c r="B904" i="3" a="1"/>
  <c r="B904" i="3" s="1"/>
  <c r="B905" i="3" a="1"/>
  <c r="B905" i="3" s="1"/>
  <c r="B906" i="3" a="1"/>
  <c r="B906" i="3" s="1"/>
  <c r="B907" i="3" a="1"/>
  <c r="B907" i="3" s="1"/>
  <c r="B908" i="3" a="1"/>
  <c r="B908" i="3" s="1"/>
  <c r="B909" i="3" a="1"/>
  <c r="B909" i="3" s="1"/>
  <c r="B910" i="3" a="1"/>
  <c r="B910" i="3" s="1"/>
  <c r="B911" i="3" a="1"/>
  <c r="B911" i="3" s="1"/>
  <c r="B912" i="3" a="1"/>
  <c r="B912" i="3" s="1"/>
  <c r="B913" i="3" a="1"/>
  <c r="B913" i="3" s="1"/>
  <c r="B914" i="3" a="1"/>
  <c r="B914" i="3" s="1"/>
  <c r="B915" i="3" a="1"/>
  <c r="B915" i="3" s="1"/>
  <c r="B916" i="3" a="1"/>
  <c r="B916" i="3" s="1"/>
  <c r="B917" i="3" a="1"/>
  <c r="B917" i="3" s="1"/>
  <c r="B918" i="3" a="1"/>
  <c r="B918" i="3" s="1"/>
  <c r="B919" i="3" a="1"/>
  <c r="B919" i="3" s="1"/>
  <c r="B920" i="3" a="1"/>
  <c r="B920" i="3" s="1"/>
  <c r="B921" i="3" a="1"/>
  <c r="B921" i="3" s="1"/>
  <c r="B922" i="3" a="1"/>
  <c r="B922" i="3" s="1"/>
  <c r="B923" i="3" a="1"/>
  <c r="B923" i="3" s="1"/>
  <c r="B924" i="3" a="1"/>
  <c r="B924" i="3" s="1"/>
  <c r="B925" i="3" a="1"/>
  <c r="B925" i="3" s="1"/>
  <c r="B926" i="3" a="1"/>
  <c r="B926" i="3" s="1"/>
  <c r="B927" i="3" a="1"/>
  <c r="B927" i="3" s="1"/>
  <c r="B928" i="3" a="1"/>
  <c r="B928" i="3" s="1"/>
  <c r="B929" i="3" a="1"/>
  <c r="B929" i="3" s="1"/>
  <c r="B930" i="3" a="1"/>
  <c r="B930" i="3" s="1"/>
  <c r="B931" i="3" a="1"/>
  <c r="B931" i="3" s="1"/>
  <c r="B932" i="3" a="1"/>
  <c r="B932" i="3" s="1"/>
  <c r="B933" i="3" a="1"/>
  <c r="B933" i="3" s="1"/>
  <c r="B934" i="3" a="1"/>
  <c r="B934" i="3" s="1"/>
  <c r="B935" i="3" a="1"/>
  <c r="B935" i="3" s="1"/>
  <c r="B936" i="3" a="1"/>
  <c r="B936" i="3" s="1"/>
  <c r="B937" i="3" a="1"/>
  <c r="B937" i="3" s="1"/>
  <c r="B938" i="3" a="1"/>
  <c r="B938" i="3" s="1"/>
  <c r="B939" i="3" a="1"/>
  <c r="B939" i="3" s="1"/>
  <c r="B940" i="3" a="1"/>
  <c r="B940" i="3" s="1"/>
  <c r="B941" i="3" a="1"/>
  <c r="B941" i="3" s="1"/>
  <c r="B942" i="3" a="1"/>
  <c r="B942" i="3" s="1"/>
  <c r="B943" i="3" a="1"/>
  <c r="B943" i="3" s="1"/>
  <c r="B944" i="3" a="1"/>
  <c r="B944" i="3" s="1"/>
  <c r="B945" i="3" a="1"/>
  <c r="B945" i="3" s="1"/>
  <c r="B946" i="3" a="1"/>
  <c r="B946" i="3" s="1"/>
  <c r="B947" i="3" a="1"/>
  <c r="B947" i="3" s="1"/>
  <c r="B948" i="3" a="1"/>
  <c r="B948" i="3" s="1"/>
  <c r="B949" i="3" a="1"/>
  <c r="B949" i="3" s="1"/>
  <c r="B950" i="3" a="1"/>
  <c r="B950" i="3" s="1"/>
  <c r="B951" i="3" a="1"/>
  <c r="B951" i="3" s="1"/>
  <c r="B952" i="3" a="1"/>
  <c r="B952" i="3" s="1"/>
  <c r="B953" i="3" a="1"/>
  <c r="B953" i="3" s="1"/>
  <c r="B954" i="3" a="1"/>
  <c r="B954" i="3" s="1"/>
  <c r="B955" i="3" a="1"/>
  <c r="B955" i="3" s="1"/>
  <c r="B956" i="3" a="1"/>
  <c r="B956" i="3" s="1"/>
  <c r="B957" i="3" a="1"/>
  <c r="B957" i="3" s="1"/>
  <c r="B958" i="3" a="1"/>
  <c r="B958" i="3" s="1"/>
  <c r="B959" i="3" a="1"/>
  <c r="B959" i="3" s="1"/>
  <c r="B960" i="3" a="1"/>
  <c r="B960" i="3" s="1"/>
  <c r="B961" i="3" a="1"/>
  <c r="B961" i="3" s="1"/>
  <c r="B962" i="3" a="1"/>
  <c r="B962" i="3" s="1"/>
  <c r="B963" i="3" a="1"/>
  <c r="B963" i="3" s="1"/>
  <c r="B964" i="3" a="1"/>
  <c r="B964" i="3" s="1"/>
  <c r="B965" i="3" a="1"/>
  <c r="B965" i="3" s="1"/>
  <c r="B966" i="3" a="1"/>
  <c r="B966" i="3" s="1"/>
  <c r="B967" i="3" a="1"/>
  <c r="B967" i="3" s="1"/>
  <c r="B968" i="3" a="1"/>
  <c r="B968" i="3" s="1"/>
  <c r="B969" i="3" a="1"/>
  <c r="B969" i="3" s="1"/>
  <c r="B970" i="3" a="1"/>
  <c r="B970" i="3" s="1"/>
  <c r="B971" i="3" a="1"/>
  <c r="B971" i="3" s="1"/>
  <c r="B972" i="3" a="1"/>
  <c r="B972" i="3" s="1"/>
  <c r="B973" i="3" a="1"/>
  <c r="B973" i="3" s="1"/>
  <c r="B974" i="3" a="1"/>
  <c r="B974" i="3" s="1"/>
  <c r="B975" i="3" a="1"/>
  <c r="B975" i="3" s="1"/>
  <c r="B976" i="3" a="1"/>
  <c r="B976" i="3" s="1"/>
  <c r="B977" i="3" a="1"/>
  <c r="B977" i="3" s="1"/>
  <c r="B978" i="3" a="1"/>
  <c r="B978" i="3" s="1"/>
  <c r="B979" i="3" a="1"/>
  <c r="B979" i="3" s="1"/>
  <c r="B980" i="3" a="1"/>
  <c r="B980" i="3" s="1"/>
  <c r="B981" i="3" a="1"/>
  <c r="B981" i="3" s="1"/>
  <c r="B982" i="3" a="1"/>
  <c r="B982" i="3" s="1"/>
  <c r="B983" i="3" a="1"/>
  <c r="B983" i="3" s="1"/>
  <c r="B984" i="3" a="1"/>
  <c r="B984" i="3" s="1"/>
  <c r="B985" i="3" a="1"/>
  <c r="B985" i="3" s="1"/>
  <c r="B986" i="3" a="1"/>
  <c r="B986" i="3" s="1"/>
  <c r="B987" i="3" a="1"/>
  <c r="B987" i="3" s="1"/>
  <c r="B988" i="3" a="1"/>
  <c r="B988" i="3" s="1"/>
  <c r="B989" i="3" a="1"/>
  <c r="B989" i="3" s="1"/>
  <c r="B990" i="3" a="1"/>
  <c r="B990" i="3" s="1"/>
  <c r="B991" i="3" a="1"/>
  <c r="B991" i="3" s="1"/>
  <c r="B992" i="3" a="1"/>
  <c r="B992" i="3" s="1"/>
  <c r="B993" i="3" a="1"/>
  <c r="B993" i="3" s="1"/>
  <c r="B994" i="3" a="1"/>
  <c r="B994" i="3" s="1"/>
  <c r="B995" i="3" a="1"/>
  <c r="B995" i="3" s="1"/>
  <c r="B996" i="3" a="1"/>
  <c r="B996" i="3" s="1"/>
  <c r="B997" i="3" a="1"/>
  <c r="B997" i="3" s="1"/>
  <c r="B998" i="3" a="1"/>
  <c r="B998" i="3" s="1"/>
  <c r="B999" i="3" a="1"/>
  <c r="B999" i="3" s="1"/>
  <c r="B1000" i="3" a="1"/>
  <c r="B1000" i="3" s="1"/>
  <c r="B1001" i="3" a="1"/>
  <c r="B1001" i="3" s="1"/>
  <c r="B1002" i="3" a="1"/>
  <c r="B1002" i="3" s="1"/>
  <c r="B1003" i="3" a="1"/>
  <c r="B1003" i="3" s="1"/>
  <c r="B1004" i="3" a="1"/>
  <c r="B1004" i="3" s="1"/>
  <c r="B1005" i="3" a="1"/>
  <c r="B1005" i="3" s="1"/>
  <c r="B1006" i="3" a="1"/>
  <c r="B1006" i="3" s="1"/>
  <c r="B1007" i="3" a="1"/>
  <c r="B1007" i="3" s="1"/>
  <c r="B1008" i="3" a="1"/>
  <c r="B1008" i="3" s="1"/>
  <c r="B1009" i="3" a="1"/>
  <c r="B1009" i="3" s="1"/>
  <c r="B1010" i="3" a="1"/>
  <c r="B1010" i="3" s="1"/>
  <c r="B1011" i="3" a="1"/>
  <c r="B1011" i="3" s="1"/>
  <c r="B1012" i="3" a="1"/>
  <c r="B1012" i="3" s="1"/>
  <c r="B1013" i="3" a="1"/>
  <c r="B1013" i="3" s="1"/>
  <c r="B1014" i="3" a="1"/>
  <c r="B1014" i="3" s="1"/>
  <c r="B1015" i="3" a="1"/>
  <c r="B1015" i="3" s="1"/>
  <c r="B1016" i="3" a="1"/>
  <c r="B1016" i="3" s="1"/>
  <c r="B1017" i="3" a="1"/>
  <c r="B1017" i="3" s="1"/>
  <c r="B1018" i="3" a="1"/>
  <c r="B1018" i="3" s="1"/>
  <c r="B1019" i="3" a="1"/>
  <c r="B1019" i="3" s="1"/>
  <c r="B1020" i="3" a="1"/>
  <c r="B1020" i="3" s="1"/>
  <c r="B1021" i="3" a="1"/>
  <c r="B1021" i="3" s="1"/>
  <c r="B1022" i="3" a="1"/>
  <c r="B1022" i="3" s="1"/>
  <c r="B1023" i="3" a="1"/>
  <c r="B1023" i="3" s="1"/>
  <c r="B1024" i="3" a="1"/>
  <c r="B1024" i="3" s="1"/>
  <c r="B1025" i="3" a="1"/>
  <c r="B1025" i="3" s="1"/>
  <c r="B1026" i="3" a="1"/>
  <c r="B1026" i="3" s="1"/>
  <c r="B1027" i="3" a="1"/>
  <c r="B1027" i="3" s="1"/>
  <c r="B1028" i="3" a="1"/>
  <c r="B1028" i="3" s="1"/>
  <c r="B1029" i="3" a="1"/>
  <c r="B1029" i="3" s="1"/>
  <c r="B1030" i="3" a="1"/>
  <c r="B1030" i="3" s="1"/>
  <c r="B1031" i="3" a="1"/>
  <c r="B1031" i="3" s="1"/>
  <c r="B1032" i="3" a="1"/>
  <c r="B1032" i="3" s="1"/>
  <c r="B1033" i="3" a="1"/>
  <c r="B1033" i="3" s="1"/>
  <c r="B1034" i="3" a="1"/>
  <c r="B1034" i="3" s="1"/>
  <c r="B1035" i="3" a="1"/>
  <c r="B1035" i="3" s="1"/>
  <c r="B1036" i="3" a="1"/>
  <c r="B1036" i="3" s="1"/>
  <c r="B1037" i="3" a="1"/>
  <c r="B1037" i="3" s="1"/>
  <c r="B1038" i="3" a="1"/>
  <c r="B1038" i="3" s="1"/>
  <c r="B1039" i="3" a="1"/>
  <c r="B1039" i="3" s="1"/>
  <c r="B1040" i="3" a="1"/>
  <c r="B1040" i="3" s="1"/>
  <c r="B1041" i="3" a="1"/>
  <c r="B1041" i="3" s="1"/>
  <c r="B1042" i="3" a="1"/>
  <c r="B1042" i="3" s="1"/>
  <c r="B1043" i="3" a="1"/>
  <c r="B1043" i="3" s="1"/>
  <c r="B1044" i="3" a="1"/>
  <c r="B1044" i="3" s="1"/>
  <c r="B1045" i="3" a="1"/>
  <c r="B1045" i="3" s="1"/>
  <c r="B1046" i="3" a="1"/>
  <c r="B1046" i="3" s="1"/>
  <c r="B1047" i="3" a="1"/>
  <c r="B1047" i="3" s="1"/>
  <c r="B1048" i="3" a="1"/>
  <c r="B1048" i="3" s="1"/>
  <c r="B1049" i="3" a="1"/>
  <c r="B1049" i="3" s="1"/>
  <c r="B1050" i="3" a="1"/>
  <c r="B1050" i="3" s="1"/>
  <c r="B1051" i="3" a="1"/>
  <c r="B1051" i="3" s="1"/>
  <c r="B1052" i="3" a="1"/>
  <c r="B1052" i="3" s="1"/>
  <c r="B1053" i="3" a="1"/>
  <c r="B1053" i="3" s="1"/>
  <c r="B1054" i="3" a="1"/>
  <c r="B1054" i="3" s="1"/>
  <c r="B1055" i="3" a="1"/>
  <c r="B1055" i="3" s="1"/>
  <c r="B1056" i="3" a="1"/>
  <c r="B1056" i="3" s="1"/>
  <c r="B1057" i="3" a="1"/>
  <c r="B1057" i="3" s="1"/>
  <c r="B1058" i="3" a="1"/>
  <c r="B1058" i="3" s="1"/>
  <c r="B1059" i="3" a="1"/>
  <c r="B1059" i="3" s="1"/>
  <c r="B1060" i="3" a="1"/>
  <c r="B1060" i="3" s="1"/>
  <c r="B1061" i="3" a="1"/>
  <c r="B1061" i="3" s="1"/>
  <c r="B1062" i="3" a="1"/>
  <c r="B1062" i="3" s="1"/>
  <c r="B1063" i="3" a="1"/>
  <c r="B1063" i="3" s="1"/>
  <c r="B1064" i="3" a="1"/>
  <c r="B1064" i="3" s="1"/>
  <c r="B1065" i="3" a="1"/>
  <c r="B1065" i="3" s="1"/>
  <c r="B1066" i="3" a="1"/>
  <c r="B1066" i="3" s="1"/>
  <c r="B1067" i="3" a="1"/>
  <c r="B1067" i="3" s="1"/>
  <c r="B1068" i="3" a="1"/>
  <c r="B1068" i="3" s="1"/>
  <c r="B1069" i="3" a="1"/>
  <c r="B1069" i="3" s="1"/>
  <c r="B1070" i="3" a="1"/>
  <c r="B1070" i="3" s="1"/>
  <c r="B1071" i="3" a="1"/>
  <c r="B1071" i="3" s="1"/>
  <c r="B1072" i="3" a="1"/>
  <c r="B1072" i="3" s="1"/>
  <c r="B1073" i="3" a="1"/>
  <c r="B1073" i="3" s="1"/>
  <c r="B1074" i="3" a="1"/>
  <c r="B1074" i="3" s="1"/>
  <c r="B1075" i="3" a="1"/>
  <c r="B1075" i="3" s="1"/>
  <c r="B1076" i="3" a="1"/>
  <c r="B1076" i="3" s="1"/>
  <c r="B1077" i="3" a="1"/>
  <c r="B1077" i="3" s="1"/>
  <c r="B1078" i="3" a="1"/>
  <c r="B1078" i="3" s="1"/>
  <c r="B1079" i="3" a="1"/>
  <c r="B1079" i="3" s="1"/>
  <c r="B1080" i="3" a="1"/>
  <c r="B1080" i="3" s="1"/>
  <c r="B1081" i="3" a="1"/>
  <c r="B1081" i="3" s="1"/>
  <c r="B1082" i="3" a="1"/>
  <c r="B1082" i="3" s="1"/>
  <c r="B1083" i="3" a="1"/>
  <c r="B1083" i="3" s="1"/>
  <c r="B1084" i="3" a="1"/>
  <c r="B1084" i="3" s="1"/>
  <c r="B1085" i="3" a="1"/>
  <c r="B1085" i="3" s="1"/>
  <c r="B1086" i="3" a="1"/>
  <c r="B1086" i="3" s="1"/>
  <c r="B1087" i="3" a="1"/>
  <c r="B1087" i="3" s="1"/>
  <c r="B1088" i="3" a="1"/>
  <c r="B1088" i="3" s="1"/>
  <c r="B1089" i="3" a="1"/>
  <c r="B1089" i="3" s="1"/>
  <c r="B1090" i="3" a="1"/>
  <c r="B1090" i="3" s="1"/>
  <c r="B1091" i="3" a="1"/>
  <c r="B1091" i="3" s="1"/>
  <c r="B1092" i="3" a="1"/>
  <c r="B1092" i="3" s="1"/>
  <c r="B1093" i="3" a="1"/>
  <c r="B1093" i="3" s="1"/>
  <c r="B1094" i="3" a="1"/>
  <c r="B1094" i="3" s="1"/>
  <c r="B1095" i="3" a="1"/>
  <c r="B1095" i="3" s="1"/>
  <c r="B1096" i="3" a="1"/>
  <c r="B1096" i="3" s="1"/>
  <c r="B1097" i="3" a="1"/>
  <c r="B1097" i="3" s="1"/>
  <c r="B1098" i="3" a="1"/>
  <c r="B1098" i="3" s="1"/>
  <c r="B1099" i="3" a="1"/>
  <c r="B1099" i="3" s="1"/>
  <c r="B1100" i="3" a="1"/>
  <c r="B1100" i="3" s="1"/>
  <c r="B1101" i="3" a="1"/>
  <c r="B1101" i="3" s="1"/>
  <c r="B1102" i="3" a="1"/>
  <c r="B1102" i="3" s="1"/>
  <c r="B1103" i="3" a="1"/>
  <c r="B1103" i="3" s="1"/>
  <c r="B1104" i="3" a="1"/>
  <c r="B1104" i="3" s="1"/>
  <c r="B1105" i="3" a="1"/>
  <c r="B1105" i="3" s="1"/>
  <c r="B1106" i="3" a="1"/>
  <c r="B1106" i="3" s="1"/>
  <c r="B1107" i="3" a="1"/>
  <c r="B1107" i="3" s="1"/>
  <c r="B1108" i="3" a="1"/>
  <c r="B1108" i="3" s="1"/>
  <c r="B1109" i="3" a="1"/>
  <c r="B1109" i="3" s="1"/>
  <c r="B1110" i="3" a="1"/>
  <c r="B1110" i="3" s="1"/>
  <c r="B1111" i="3" a="1"/>
  <c r="B1111" i="3" s="1"/>
  <c r="B1112" i="3" a="1"/>
  <c r="B1112" i="3" s="1"/>
  <c r="B1113" i="3" a="1"/>
  <c r="B1113" i="3" s="1"/>
  <c r="B1114" i="3" a="1"/>
  <c r="B1114" i="3" s="1"/>
  <c r="B1115" i="3" a="1"/>
  <c r="B1115" i="3" s="1"/>
  <c r="B1116" i="3" a="1"/>
  <c r="B1116" i="3" s="1"/>
  <c r="B1117" i="3" a="1"/>
  <c r="B1117" i="3" s="1"/>
  <c r="B1118" i="3" a="1"/>
  <c r="B1118" i="3" s="1"/>
  <c r="B1119" i="3" a="1"/>
  <c r="B1119" i="3" s="1"/>
  <c r="B1120" i="3" a="1"/>
  <c r="B1120" i="3" s="1"/>
  <c r="B1121" i="3" a="1"/>
  <c r="B1121" i="3" s="1"/>
  <c r="B1122" i="3" a="1"/>
  <c r="B1122" i="3" s="1"/>
  <c r="B1123" i="3" a="1"/>
  <c r="B1123" i="3" s="1"/>
  <c r="B1124" i="3" a="1"/>
  <c r="B1124" i="3" s="1"/>
  <c r="B1125" i="3" a="1"/>
  <c r="B1125" i="3" s="1"/>
  <c r="B1126" i="3" a="1"/>
  <c r="B1126" i="3" s="1"/>
  <c r="B1127" i="3" a="1"/>
  <c r="B1127" i="3" s="1"/>
  <c r="B1128" i="3" a="1"/>
  <c r="B1128" i="3" s="1"/>
  <c r="B1129" i="3" a="1"/>
  <c r="B1129" i="3" s="1"/>
  <c r="B1130" i="3" a="1"/>
  <c r="B1130" i="3" s="1"/>
  <c r="B1131" i="3" a="1"/>
  <c r="B1131" i="3" s="1"/>
  <c r="B1132" i="3" a="1"/>
  <c r="B1132" i="3" s="1"/>
  <c r="B1133" i="3" a="1"/>
  <c r="B1133" i="3" s="1"/>
  <c r="B1134" i="3" a="1"/>
  <c r="B1134" i="3" s="1"/>
  <c r="B1135" i="3" a="1"/>
  <c r="B1135" i="3" s="1"/>
  <c r="B1136" i="3" a="1"/>
  <c r="B1136" i="3" s="1"/>
  <c r="B1137" i="3" a="1"/>
  <c r="B1137" i="3" s="1"/>
  <c r="B1138" i="3" a="1"/>
  <c r="B1138" i="3" s="1"/>
  <c r="B1139" i="3" a="1"/>
  <c r="B1139" i="3" s="1"/>
  <c r="B1140" i="3" a="1"/>
  <c r="B1140" i="3" s="1"/>
  <c r="B1141" i="3" a="1"/>
  <c r="B1141" i="3" s="1"/>
  <c r="B1142" i="3" a="1"/>
  <c r="B1142" i="3" s="1"/>
  <c r="B1143" i="3" a="1"/>
  <c r="B1143" i="3" s="1"/>
  <c r="B1144" i="3" a="1"/>
  <c r="B1144" i="3" s="1"/>
  <c r="B1145" i="3" a="1"/>
  <c r="B1145" i="3" s="1"/>
  <c r="B1146" i="3" a="1"/>
  <c r="B1146" i="3" s="1"/>
  <c r="B1147" i="3" a="1"/>
  <c r="B1147" i="3" s="1"/>
  <c r="B1148" i="3" a="1"/>
  <c r="B1148" i="3" s="1"/>
  <c r="B1149" i="3" a="1"/>
  <c r="B1149" i="3" s="1"/>
  <c r="B1150" i="3" a="1"/>
  <c r="B1150" i="3" s="1"/>
  <c r="B1151" i="3" a="1"/>
  <c r="B1151" i="3" s="1"/>
  <c r="B1152" i="3" a="1"/>
  <c r="B1152" i="3" s="1"/>
  <c r="B1153" i="3" a="1"/>
  <c r="B1153" i="3" s="1"/>
  <c r="B1154" i="3" a="1"/>
  <c r="B1154" i="3" s="1"/>
  <c r="B1155" i="3" a="1"/>
  <c r="B1155" i="3" s="1"/>
  <c r="B1156" i="3" a="1"/>
  <c r="B1156" i="3" s="1"/>
  <c r="B1157" i="3" a="1"/>
  <c r="B1157" i="3" s="1"/>
  <c r="B1158" i="3" a="1"/>
  <c r="B1158" i="3" s="1"/>
  <c r="B1159" i="3" a="1"/>
  <c r="B1159" i="3" s="1"/>
  <c r="B1160" i="3" a="1"/>
  <c r="B1160" i="3" s="1"/>
  <c r="B1161" i="3" a="1"/>
  <c r="B1161" i="3" s="1"/>
  <c r="B1162" i="3" a="1"/>
  <c r="B1162" i="3" s="1"/>
  <c r="B1163" i="3" a="1"/>
  <c r="B1163" i="3" s="1"/>
  <c r="B1164" i="3" a="1"/>
  <c r="B1164" i="3" s="1"/>
  <c r="B1165" i="3" a="1"/>
  <c r="B1165" i="3" s="1"/>
  <c r="B1166" i="3" a="1"/>
  <c r="B1166" i="3" s="1"/>
  <c r="B1167" i="3" a="1"/>
  <c r="B1167" i="3" s="1"/>
  <c r="B1168" i="3" a="1"/>
  <c r="B1168" i="3" s="1"/>
  <c r="B1169" i="3" a="1"/>
  <c r="B1169" i="3" s="1"/>
  <c r="B1170" i="3" a="1"/>
  <c r="B1170" i="3" s="1"/>
  <c r="B1171" i="3" a="1"/>
  <c r="B1171" i="3" s="1"/>
  <c r="B1172" i="3" a="1"/>
  <c r="B1172" i="3" s="1"/>
  <c r="B1173" i="3" a="1"/>
  <c r="B1173" i="3" s="1"/>
  <c r="B1174" i="3" a="1"/>
  <c r="B1174" i="3" s="1"/>
  <c r="B1175" i="3" a="1"/>
  <c r="B1175" i="3" s="1"/>
  <c r="B1176" i="3" a="1"/>
  <c r="B1176" i="3" s="1"/>
  <c r="B1177" i="3" a="1"/>
  <c r="B1177" i="3" s="1"/>
  <c r="B1178" i="3" a="1"/>
  <c r="B1178" i="3" s="1"/>
  <c r="B1179" i="3" a="1"/>
  <c r="B1179" i="3" s="1"/>
  <c r="B1180" i="3" a="1"/>
  <c r="B1180" i="3" s="1"/>
  <c r="B1181" i="3" a="1"/>
  <c r="B1181" i="3" s="1"/>
  <c r="B1182" i="3" a="1"/>
  <c r="B1182" i="3" s="1"/>
  <c r="B1183" i="3" a="1"/>
  <c r="B1183" i="3" s="1"/>
  <c r="B1184" i="3" a="1"/>
  <c r="B1184" i="3" s="1"/>
  <c r="B1185" i="3" a="1"/>
  <c r="B1185" i="3" s="1"/>
  <c r="B1186" i="3" a="1"/>
  <c r="B1186" i="3" s="1"/>
  <c r="B1187" i="3" a="1"/>
  <c r="B1187" i="3"/>
  <c r="B1188" i="3" a="1"/>
  <c r="B1188" i="3" s="1"/>
  <c r="B1189" i="3" a="1"/>
  <c r="B1189" i="3" s="1"/>
  <c r="B1190" i="3" a="1"/>
  <c r="B1190" i="3" s="1"/>
  <c r="B1191" i="3" a="1"/>
  <c r="B1191" i="3" s="1"/>
  <c r="B1192" i="3" a="1"/>
  <c r="B1192" i="3" s="1"/>
  <c r="B1193" i="3" a="1"/>
  <c r="B1193" i="3" s="1"/>
  <c r="B1194" i="3" a="1"/>
  <c r="B1194" i="3" s="1"/>
  <c r="B1195" i="3" a="1"/>
  <c r="B1195" i="3" s="1"/>
  <c r="B1196" i="3" a="1"/>
  <c r="B1196" i="3" s="1"/>
  <c r="B1197" i="3" a="1"/>
  <c r="B1197" i="3" s="1"/>
  <c r="B1198" i="3" a="1"/>
  <c r="B1198" i="3" s="1"/>
  <c r="B1199" i="3" a="1"/>
  <c r="B1199" i="3" s="1"/>
  <c r="B1200" i="3" a="1"/>
  <c r="B1200" i="3" s="1"/>
  <c r="B1201" i="3" a="1"/>
  <c r="B1201" i="3" s="1"/>
  <c r="B1202" i="3" a="1"/>
  <c r="B1202" i="3" s="1"/>
  <c r="B1203" i="3" a="1"/>
  <c r="B1203" i="3" s="1"/>
  <c r="B1204" i="3" a="1"/>
  <c r="B1204" i="3" s="1"/>
  <c r="B1205" i="3" a="1"/>
  <c r="B1205" i="3" s="1"/>
  <c r="B1206" i="3" a="1"/>
  <c r="B1206" i="3" s="1"/>
  <c r="B1207" i="3" a="1"/>
  <c r="B1207" i="3" s="1"/>
  <c r="B1208" i="3" a="1"/>
  <c r="B1208" i="3" s="1"/>
  <c r="B1209" i="3" a="1"/>
  <c r="B1209" i="3" s="1"/>
  <c r="B1210" i="3" a="1"/>
  <c r="B1210" i="3" s="1"/>
  <c r="B1211" i="3" a="1"/>
  <c r="B1211" i="3" s="1"/>
  <c r="B1212" i="3" a="1"/>
  <c r="B1212" i="3" s="1"/>
  <c r="B1213" i="3" a="1"/>
  <c r="B1213" i="3" s="1"/>
  <c r="B1214" i="3" a="1"/>
  <c r="B1214" i="3" s="1"/>
  <c r="B1215" i="3" a="1"/>
  <c r="B1215" i="3" s="1"/>
  <c r="B1216" i="3" a="1"/>
  <c r="B1216" i="3" s="1"/>
  <c r="B1217" i="3" a="1"/>
  <c r="B1217" i="3" s="1"/>
  <c r="B1218" i="3" a="1"/>
  <c r="B1218" i="3" s="1"/>
  <c r="B1219" i="3" a="1"/>
  <c r="B1219" i="3" s="1"/>
  <c r="B1220" i="3" a="1"/>
  <c r="B1220" i="3" s="1"/>
  <c r="B1221" i="3" a="1"/>
  <c r="B1221" i="3" s="1"/>
  <c r="B1222" i="3" a="1"/>
  <c r="B1222" i="3" s="1"/>
  <c r="B1223" i="3" a="1"/>
  <c r="B1223" i="3" s="1"/>
  <c r="B1224" i="3" a="1"/>
  <c r="B1224" i="3" s="1"/>
  <c r="B1225" i="3" a="1"/>
  <c r="B1225" i="3" s="1"/>
  <c r="B1226" i="3" a="1"/>
  <c r="B1226" i="3" s="1"/>
  <c r="B3" i="3" a="1"/>
  <c r="B3" i="3" s="1"/>
  <c r="E4" i="2"/>
  <c r="F4" i="2" s="1"/>
  <c r="AM103" i="1"/>
  <c r="AL103" i="1"/>
  <c r="AK103" i="1"/>
  <c r="AJ103" i="1"/>
  <c r="AI103" i="1"/>
  <c r="AH103" i="1"/>
  <c r="AG103" i="1"/>
  <c r="AF103" i="1"/>
  <c r="AE103" i="1"/>
  <c r="AD103" i="1"/>
  <c r="AC103" i="1"/>
  <c r="AB103" i="1"/>
  <c r="AA103" i="1"/>
  <c r="Z103" i="1"/>
  <c r="Y103" i="1"/>
  <c r="X103" i="1"/>
  <c r="W103" i="1"/>
  <c r="V103" i="1"/>
  <c r="U103" i="1"/>
  <c r="T103" i="1"/>
  <c r="S103" i="1"/>
  <c r="R103" i="1"/>
  <c r="Q103" i="1"/>
  <c r="P103" i="1"/>
  <c r="O103" i="1"/>
  <c r="N103" i="1"/>
  <c r="M103" i="1"/>
  <c r="L103" i="1"/>
  <c r="K103" i="1"/>
  <c r="J103" i="1"/>
  <c r="I103" i="1"/>
  <c r="H103" i="1"/>
  <c r="G103" i="1"/>
  <c r="F103" i="1"/>
  <c r="E103" i="1"/>
  <c r="D103" i="1"/>
  <c r="AM275" i="1"/>
  <c r="AL275" i="1"/>
  <c r="AK275" i="1"/>
  <c r="AJ275" i="1"/>
  <c r="AI275" i="1"/>
  <c r="AH275" i="1"/>
  <c r="AG275" i="1"/>
  <c r="AF275" i="1"/>
  <c r="AE275" i="1"/>
  <c r="AD275" i="1"/>
  <c r="AC275" i="1"/>
  <c r="AB275" i="1"/>
  <c r="AA275" i="1"/>
  <c r="Z275" i="1"/>
  <c r="Y275" i="1"/>
  <c r="X275" i="1"/>
  <c r="W275" i="1"/>
  <c r="V275" i="1"/>
  <c r="U275" i="1"/>
  <c r="T275" i="1"/>
  <c r="S275" i="1"/>
  <c r="R275" i="1"/>
  <c r="Q275" i="1"/>
  <c r="P275" i="1"/>
  <c r="O275" i="1"/>
  <c r="N275" i="1"/>
  <c r="M275" i="1"/>
  <c r="L275" i="1"/>
  <c r="K275" i="1"/>
  <c r="J275" i="1"/>
  <c r="I275" i="1"/>
  <c r="H275" i="1"/>
  <c r="G275" i="1"/>
  <c r="F275" i="1"/>
  <c r="E275" i="1"/>
  <c r="D275" i="1"/>
  <c r="AM267" i="1"/>
  <c r="AL267" i="1"/>
  <c r="AK267" i="1"/>
  <c r="AJ267" i="1"/>
  <c r="AI267" i="1"/>
  <c r="AH267" i="1"/>
  <c r="AG267" i="1"/>
  <c r="AF267" i="1"/>
  <c r="AE267" i="1"/>
  <c r="AD267" i="1"/>
  <c r="AC267" i="1"/>
  <c r="AB267" i="1"/>
  <c r="AA267" i="1"/>
  <c r="Z267" i="1"/>
  <c r="Y267" i="1"/>
  <c r="X267" i="1"/>
  <c r="W267" i="1"/>
  <c r="V267" i="1"/>
  <c r="U267" i="1"/>
  <c r="T267" i="1"/>
  <c r="S267" i="1"/>
  <c r="R267" i="1"/>
  <c r="Q267" i="1"/>
  <c r="P267" i="1"/>
  <c r="O267" i="1"/>
  <c r="N267" i="1"/>
  <c r="M267" i="1"/>
  <c r="L267" i="1"/>
  <c r="K267" i="1"/>
  <c r="J267" i="1"/>
  <c r="I267" i="1"/>
  <c r="H267" i="1"/>
  <c r="G267" i="1"/>
  <c r="F267" i="1"/>
  <c r="E267" i="1"/>
  <c r="D267" i="1"/>
  <c r="AM259" i="1"/>
  <c r="AL259" i="1"/>
  <c r="AK259" i="1"/>
  <c r="AJ259" i="1"/>
  <c r="AI259" i="1"/>
  <c r="AH259" i="1"/>
  <c r="AG259" i="1"/>
  <c r="AF259" i="1"/>
  <c r="AE259" i="1"/>
  <c r="AD259" i="1"/>
  <c r="AC259" i="1"/>
  <c r="AB259" i="1"/>
  <c r="AA259" i="1"/>
  <c r="Z259" i="1"/>
  <c r="Y259" i="1"/>
  <c r="X259" i="1"/>
  <c r="W259" i="1"/>
  <c r="V259" i="1"/>
  <c r="U259" i="1"/>
  <c r="T259" i="1"/>
  <c r="S259" i="1"/>
  <c r="R259" i="1"/>
  <c r="Q259" i="1"/>
  <c r="P259" i="1"/>
  <c r="O259" i="1"/>
  <c r="N259" i="1"/>
  <c r="M259" i="1"/>
  <c r="L259" i="1"/>
  <c r="K259" i="1"/>
  <c r="J259" i="1"/>
  <c r="I259" i="1"/>
  <c r="H259" i="1"/>
  <c r="G259" i="1"/>
  <c r="F259" i="1"/>
  <c r="E259" i="1"/>
  <c r="D259" i="1"/>
  <c r="AM251" i="1"/>
  <c r="AK251" i="1"/>
  <c r="AJ251" i="1"/>
  <c r="AI251" i="1"/>
  <c r="AH251" i="1"/>
  <c r="AG251" i="1"/>
  <c r="AF251" i="1"/>
  <c r="AE251" i="1"/>
  <c r="AD251" i="1"/>
  <c r="AC251" i="1"/>
  <c r="AB251" i="1"/>
  <c r="AA251" i="1"/>
  <c r="Z251" i="1"/>
  <c r="Y251" i="1"/>
  <c r="X251" i="1"/>
  <c r="W251" i="1"/>
  <c r="V251" i="1"/>
  <c r="U251" i="1"/>
  <c r="T251" i="1"/>
  <c r="S251" i="1"/>
  <c r="R251" i="1"/>
  <c r="Q251" i="1"/>
  <c r="P251" i="1"/>
  <c r="O251" i="1"/>
  <c r="N251" i="1"/>
  <c r="M251" i="1"/>
  <c r="L251" i="1"/>
  <c r="K251" i="1"/>
  <c r="J251" i="1"/>
  <c r="H251" i="1"/>
  <c r="G251" i="1"/>
  <c r="F251" i="1"/>
  <c r="E251" i="1"/>
  <c r="D251" i="1"/>
  <c r="AI243" i="1"/>
  <c r="AH243" i="1"/>
  <c r="AG243" i="1"/>
  <c r="AF243" i="1"/>
  <c r="AE243" i="1"/>
  <c r="AD243" i="1"/>
  <c r="AC243" i="1"/>
  <c r="AB243" i="1"/>
  <c r="AA243" i="1"/>
  <c r="Z243" i="1"/>
  <c r="Y243" i="1"/>
  <c r="X243" i="1"/>
  <c r="W243" i="1"/>
  <c r="V243" i="1"/>
  <c r="U243" i="1"/>
  <c r="T243" i="1"/>
  <c r="S243" i="1"/>
  <c r="R243" i="1"/>
  <c r="Q243" i="1"/>
  <c r="P243" i="1"/>
  <c r="O243" i="1"/>
  <c r="N243" i="1"/>
  <c r="M243" i="1"/>
  <c r="L243" i="1"/>
  <c r="K243" i="1"/>
  <c r="J243" i="1"/>
  <c r="I243" i="1"/>
  <c r="H243" i="1"/>
  <c r="G243" i="1"/>
  <c r="F243" i="1"/>
  <c r="E243" i="1"/>
  <c r="D243" i="1"/>
  <c r="AM235" i="1"/>
  <c r="AL235" i="1"/>
  <c r="AK235" i="1"/>
  <c r="AJ235" i="1"/>
  <c r="AI235" i="1"/>
  <c r="AH235" i="1"/>
  <c r="AG235" i="1"/>
  <c r="AF235" i="1"/>
  <c r="AE235" i="1"/>
  <c r="AD235" i="1"/>
  <c r="AC235" i="1"/>
  <c r="AB235" i="1"/>
  <c r="AA235" i="1"/>
  <c r="Z235" i="1"/>
  <c r="Y235" i="1"/>
  <c r="X235" i="1"/>
  <c r="W235" i="1"/>
  <c r="V235" i="1"/>
  <c r="U235" i="1"/>
  <c r="T235" i="1"/>
  <c r="S235" i="1"/>
  <c r="R235" i="1"/>
  <c r="Q235" i="1"/>
  <c r="P235" i="1"/>
  <c r="O235" i="1"/>
  <c r="N235" i="1"/>
  <c r="M235" i="1"/>
  <c r="L235" i="1"/>
  <c r="K235" i="1"/>
  <c r="J235" i="1"/>
  <c r="I235" i="1"/>
  <c r="H235" i="1"/>
  <c r="G235" i="1"/>
  <c r="F235" i="1"/>
  <c r="E235" i="1"/>
  <c r="D235" i="1"/>
  <c r="AM227" i="1"/>
  <c r="AL227" i="1"/>
  <c r="AK227" i="1"/>
  <c r="AJ227" i="1"/>
  <c r="AI227" i="1"/>
  <c r="AH227" i="1"/>
  <c r="AG227" i="1"/>
  <c r="AF227" i="1"/>
  <c r="AE227" i="1"/>
  <c r="AD227" i="1"/>
  <c r="AC227" i="1"/>
  <c r="AB227" i="1"/>
  <c r="AA227" i="1"/>
  <c r="Z227" i="1"/>
  <c r="Y227" i="1"/>
  <c r="X227" i="1"/>
  <c r="W227" i="1"/>
  <c r="V227" i="1"/>
  <c r="U227" i="1"/>
  <c r="T227" i="1"/>
  <c r="S227" i="1"/>
  <c r="R227" i="1"/>
  <c r="Q227" i="1"/>
  <c r="P227" i="1"/>
  <c r="O227" i="1"/>
  <c r="N227" i="1"/>
  <c r="M227" i="1"/>
  <c r="L227" i="1"/>
  <c r="K227" i="1"/>
  <c r="J227" i="1"/>
  <c r="I227" i="1"/>
  <c r="H227" i="1"/>
  <c r="G227" i="1"/>
  <c r="F227" i="1"/>
  <c r="E227" i="1"/>
  <c r="D227" i="1"/>
  <c r="AM219" i="1"/>
  <c r="AL219" i="1"/>
  <c r="AK219" i="1"/>
  <c r="AJ219" i="1"/>
  <c r="AI219" i="1"/>
  <c r="AH219" i="1"/>
  <c r="AG219" i="1"/>
  <c r="AF219" i="1"/>
  <c r="AE219" i="1"/>
  <c r="AD219" i="1"/>
  <c r="AC219" i="1"/>
  <c r="AB219" i="1"/>
  <c r="AA219" i="1"/>
  <c r="Z219" i="1"/>
  <c r="Y219" i="1"/>
  <c r="X219" i="1"/>
  <c r="W219" i="1"/>
  <c r="V219" i="1"/>
  <c r="U219" i="1"/>
  <c r="T219" i="1"/>
  <c r="S219" i="1"/>
  <c r="R219" i="1"/>
  <c r="Q219" i="1"/>
  <c r="P219" i="1"/>
  <c r="O219" i="1"/>
  <c r="N219" i="1"/>
  <c r="M219" i="1"/>
  <c r="L219" i="1"/>
  <c r="K219" i="1"/>
  <c r="J219" i="1"/>
  <c r="I219" i="1"/>
  <c r="H219" i="1"/>
  <c r="G219" i="1"/>
  <c r="F219" i="1"/>
  <c r="E219" i="1"/>
  <c r="D219" i="1"/>
  <c r="AM211" i="1"/>
  <c r="AL211" i="1"/>
  <c r="AK211" i="1"/>
  <c r="AJ211" i="1"/>
  <c r="AI211" i="1"/>
  <c r="AH211" i="1"/>
  <c r="AG211" i="1"/>
  <c r="AF211" i="1"/>
  <c r="AE211" i="1"/>
  <c r="AD211" i="1"/>
  <c r="AC211" i="1"/>
  <c r="AB211" i="1"/>
  <c r="AA211" i="1"/>
  <c r="Z211" i="1"/>
  <c r="Y211" i="1"/>
  <c r="X211" i="1"/>
  <c r="W211" i="1"/>
  <c r="V211" i="1"/>
  <c r="U211" i="1"/>
  <c r="T211" i="1"/>
  <c r="S211" i="1"/>
  <c r="R211" i="1"/>
  <c r="Q211" i="1"/>
  <c r="P211" i="1"/>
  <c r="O211" i="1"/>
  <c r="N211" i="1"/>
  <c r="M211" i="1"/>
  <c r="L211" i="1"/>
  <c r="K211" i="1"/>
  <c r="J211" i="1"/>
  <c r="I211" i="1"/>
  <c r="H211" i="1"/>
  <c r="G211" i="1"/>
  <c r="F211" i="1"/>
  <c r="E211" i="1"/>
  <c r="D211" i="1"/>
  <c r="AM203" i="1"/>
  <c r="AL203" i="1"/>
  <c r="AK203" i="1"/>
  <c r="AJ203" i="1"/>
  <c r="AI203" i="1"/>
  <c r="AH203" i="1"/>
  <c r="AG203" i="1"/>
  <c r="AF203" i="1"/>
  <c r="AE203" i="1"/>
  <c r="AD203" i="1"/>
  <c r="AC203" i="1"/>
  <c r="AB203" i="1"/>
  <c r="AA203" i="1"/>
  <c r="Z203" i="1"/>
  <c r="Y203" i="1"/>
  <c r="X203" i="1"/>
  <c r="W203" i="1"/>
  <c r="V203" i="1"/>
  <c r="U203" i="1"/>
  <c r="T203" i="1"/>
  <c r="S203" i="1"/>
  <c r="R203" i="1"/>
  <c r="Q203" i="1"/>
  <c r="P203" i="1"/>
  <c r="O203" i="1"/>
  <c r="N203" i="1"/>
  <c r="M203" i="1"/>
  <c r="L203" i="1"/>
  <c r="K203" i="1"/>
  <c r="J203" i="1"/>
  <c r="I203" i="1"/>
  <c r="H203" i="1"/>
  <c r="G203" i="1"/>
  <c r="F203" i="1"/>
  <c r="E203" i="1"/>
  <c r="D203" i="1"/>
  <c r="AM195" i="1"/>
  <c r="AL195" i="1"/>
  <c r="AK195" i="1"/>
  <c r="AJ195" i="1"/>
  <c r="AH195" i="1"/>
  <c r="AG195" i="1"/>
  <c r="AF195" i="1"/>
  <c r="AE195" i="1"/>
  <c r="AD195" i="1"/>
  <c r="AC195" i="1"/>
  <c r="AB195" i="1"/>
  <c r="AA195" i="1"/>
  <c r="Z195" i="1"/>
  <c r="Y195" i="1"/>
  <c r="X195" i="1"/>
  <c r="W195" i="1"/>
  <c r="V195" i="1"/>
  <c r="U195" i="1"/>
  <c r="T195" i="1"/>
  <c r="S195" i="1"/>
  <c r="R195" i="1"/>
  <c r="Q195" i="1"/>
  <c r="P195" i="1"/>
  <c r="N195" i="1"/>
  <c r="M195" i="1"/>
  <c r="L195" i="1"/>
  <c r="K195" i="1"/>
  <c r="J195" i="1"/>
  <c r="I195" i="1"/>
  <c r="H195" i="1"/>
  <c r="G195" i="1"/>
  <c r="F195" i="1"/>
  <c r="E195" i="1"/>
  <c r="D195" i="1"/>
  <c r="AM187" i="1"/>
  <c r="AL187" i="1"/>
  <c r="AK187" i="1"/>
  <c r="AJ187" i="1"/>
  <c r="AI187" i="1"/>
  <c r="AH187" i="1"/>
  <c r="AG187" i="1"/>
  <c r="AF187" i="1"/>
  <c r="AE187" i="1"/>
  <c r="AD187" i="1"/>
  <c r="AC187" i="1"/>
  <c r="AB187" i="1"/>
  <c r="AA187" i="1"/>
  <c r="Z187" i="1"/>
  <c r="Y187" i="1"/>
  <c r="X187" i="1"/>
  <c r="W187" i="1"/>
  <c r="V187" i="1"/>
  <c r="U187" i="1"/>
  <c r="T187" i="1"/>
  <c r="S187" i="1"/>
  <c r="R187" i="1"/>
  <c r="Q187" i="1"/>
  <c r="P187" i="1"/>
  <c r="O187" i="1"/>
  <c r="N187" i="1"/>
  <c r="M187" i="1"/>
  <c r="L187" i="1"/>
  <c r="K187" i="1"/>
  <c r="J187" i="1"/>
  <c r="I187" i="1"/>
  <c r="H187" i="1"/>
  <c r="G187" i="1"/>
  <c r="F187" i="1"/>
  <c r="E187" i="1"/>
  <c r="D187" i="1"/>
  <c r="AM179" i="1"/>
  <c r="AL179" i="1"/>
  <c r="AK179" i="1"/>
  <c r="AJ179" i="1"/>
  <c r="AI179" i="1"/>
  <c r="AH179" i="1"/>
  <c r="AG179" i="1"/>
  <c r="AF179" i="1"/>
  <c r="AE179" i="1"/>
  <c r="AD179" i="1"/>
  <c r="AC179" i="1"/>
  <c r="AB179" i="1"/>
  <c r="AA179" i="1"/>
  <c r="Z179" i="1"/>
  <c r="Y179" i="1"/>
  <c r="X179" i="1"/>
  <c r="W179" i="1"/>
  <c r="V179" i="1"/>
  <c r="U179" i="1"/>
  <c r="T179" i="1"/>
  <c r="S179" i="1"/>
  <c r="R179" i="1"/>
  <c r="Q179" i="1"/>
  <c r="P179" i="1"/>
  <c r="O179" i="1"/>
  <c r="N179" i="1"/>
  <c r="M179" i="1"/>
  <c r="L179" i="1"/>
  <c r="K179" i="1"/>
  <c r="J179" i="1"/>
  <c r="I179" i="1"/>
  <c r="H179" i="1"/>
  <c r="G179" i="1"/>
  <c r="F179" i="1"/>
  <c r="E179" i="1"/>
  <c r="D179"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D171" i="1"/>
  <c r="AM163" i="1"/>
  <c r="AL163" i="1"/>
  <c r="AK163" i="1"/>
  <c r="AJ163" i="1"/>
  <c r="AI163" i="1"/>
  <c r="AH163" i="1"/>
  <c r="AG163" i="1"/>
  <c r="AF163" i="1"/>
  <c r="AE163" i="1"/>
  <c r="AD163" i="1"/>
  <c r="AC163" i="1"/>
  <c r="AB163" i="1"/>
  <c r="AA163" i="1"/>
  <c r="Z163" i="1"/>
  <c r="Y163" i="1"/>
  <c r="X163" i="1"/>
  <c r="W163" i="1"/>
  <c r="V163" i="1"/>
  <c r="U163" i="1"/>
  <c r="T163" i="1"/>
  <c r="S163" i="1"/>
  <c r="R163" i="1"/>
  <c r="Q163" i="1"/>
  <c r="P163" i="1"/>
  <c r="O163" i="1"/>
  <c r="N163" i="1"/>
  <c r="M163" i="1"/>
  <c r="L163" i="1"/>
  <c r="K163" i="1"/>
  <c r="J163" i="1"/>
  <c r="I163" i="1"/>
  <c r="H163" i="1"/>
  <c r="G163" i="1"/>
  <c r="F163" i="1"/>
  <c r="E163" i="1"/>
  <c r="D163" i="1"/>
  <c r="AM155" i="1"/>
  <c r="AL155" i="1"/>
  <c r="AK155" i="1"/>
  <c r="AJ155" i="1"/>
  <c r="AI155" i="1"/>
  <c r="AH155" i="1"/>
  <c r="AG155" i="1"/>
  <c r="AF155" i="1"/>
  <c r="AE155" i="1"/>
  <c r="AD155" i="1"/>
  <c r="AC155" i="1"/>
  <c r="AB155" i="1"/>
  <c r="AA155" i="1"/>
  <c r="Z155" i="1"/>
  <c r="Y155" i="1"/>
  <c r="X155" i="1"/>
  <c r="W155" i="1"/>
  <c r="V155" i="1"/>
  <c r="U155" i="1"/>
  <c r="T155" i="1"/>
  <c r="S155" i="1"/>
  <c r="R155" i="1"/>
  <c r="Q155" i="1"/>
  <c r="P155" i="1"/>
  <c r="O155" i="1"/>
  <c r="N155" i="1"/>
  <c r="M155" i="1"/>
  <c r="L155" i="1"/>
  <c r="K155" i="1"/>
  <c r="J155" i="1"/>
  <c r="I155" i="1"/>
  <c r="H155" i="1"/>
  <c r="G155" i="1"/>
  <c r="F155" i="1"/>
  <c r="E155" i="1"/>
  <c r="D155" i="1"/>
  <c r="AM147" i="1"/>
  <c r="AL147" i="1"/>
  <c r="AK147" i="1"/>
  <c r="AJ147" i="1"/>
  <c r="AI147" i="1"/>
  <c r="AH147" i="1"/>
  <c r="AG147" i="1"/>
  <c r="AF147" i="1"/>
  <c r="AE147" i="1"/>
  <c r="AD147" i="1"/>
  <c r="AC147" i="1"/>
  <c r="AB147" i="1"/>
  <c r="AA147" i="1"/>
  <c r="Z147" i="1"/>
  <c r="Y147" i="1"/>
  <c r="X147" i="1"/>
  <c r="W147" i="1"/>
  <c r="V147" i="1"/>
  <c r="U147" i="1"/>
  <c r="T147" i="1"/>
  <c r="S147" i="1"/>
  <c r="R147" i="1"/>
  <c r="Q147" i="1"/>
  <c r="P147" i="1"/>
  <c r="O147" i="1"/>
  <c r="N147" i="1"/>
  <c r="M147" i="1"/>
  <c r="L147" i="1"/>
  <c r="K147" i="1"/>
  <c r="J147" i="1"/>
  <c r="I147" i="1"/>
  <c r="H147" i="1"/>
  <c r="G147" i="1"/>
  <c r="F147" i="1"/>
  <c r="E147" i="1"/>
  <c r="D147" i="1"/>
  <c r="AM139" i="1"/>
  <c r="AL139" i="1"/>
  <c r="AK139" i="1"/>
  <c r="AJ139" i="1"/>
  <c r="AI139" i="1"/>
  <c r="AH139" i="1"/>
  <c r="AG139" i="1"/>
  <c r="AF139" i="1"/>
  <c r="AE139" i="1"/>
  <c r="AD139" i="1"/>
  <c r="AC139" i="1"/>
  <c r="AB139" i="1"/>
  <c r="AA139" i="1"/>
  <c r="Z139" i="1"/>
  <c r="Y139" i="1"/>
  <c r="X139" i="1"/>
  <c r="W139" i="1"/>
  <c r="V139" i="1"/>
  <c r="U139" i="1"/>
  <c r="T139" i="1"/>
  <c r="S139" i="1"/>
  <c r="R139" i="1"/>
  <c r="Q139" i="1"/>
  <c r="P139" i="1"/>
  <c r="O139" i="1"/>
  <c r="N139" i="1"/>
  <c r="M139" i="1"/>
  <c r="L139" i="1"/>
  <c r="K139" i="1"/>
  <c r="J139" i="1"/>
  <c r="I139" i="1"/>
  <c r="H139" i="1"/>
  <c r="G139" i="1"/>
  <c r="F139" i="1"/>
  <c r="E139" i="1"/>
  <c r="D139" i="1"/>
  <c r="AM131" i="1"/>
  <c r="AK131" i="1"/>
  <c r="AJ131" i="1"/>
  <c r="AI131" i="1"/>
  <c r="AH131" i="1"/>
  <c r="AG131" i="1"/>
  <c r="AF131" i="1"/>
  <c r="AE131" i="1"/>
  <c r="AD131" i="1"/>
  <c r="AC131" i="1"/>
  <c r="AB131" i="1"/>
  <c r="AA131" i="1"/>
  <c r="Z131" i="1"/>
  <c r="Y131" i="1"/>
  <c r="X131" i="1"/>
  <c r="W131" i="1"/>
  <c r="V131" i="1"/>
  <c r="U131" i="1"/>
  <c r="T131" i="1"/>
  <c r="S131" i="1"/>
  <c r="R131" i="1"/>
  <c r="Q131" i="1"/>
  <c r="P131" i="1"/>
  <c r="O131" i="1"/>
  <c r="N131" i="1"/>
  <c r="M131" i="1"/>
  <c r="L131" i="1"/>
  <c r="K131" i="1"/>
  <c r="J131" i="1"/>
  <c r="H131" i="1"/>
  <c r="G131" i="1"/>
  <c r="F131" i="1"/>
  <c r="E131" i="1"/>
  <c r="D131" i="1"/>
  <c r="AM123" i="1"/>
  <c r="AL123" i="1"/>
  <c r="AK123" i="1"/>
  <c r="AJ123" i="1"/>
  <c r="AI123" i="1"/>
  <c r="AH123" i="1"/>
  <c r="AG123" i="1"/>
  <c r="AF123" i="1"/>
  <c r="AE123" i="1"/>
  <c r="AD123" i="1"/>
  <c r="AC123" i="1"/>
  <c r="AB123" i="1"/>
  <c r="AA123" i="1"/>
  <c r="Z123" i="1"/>
  <c r="Y123" i="1"/>
  <c r="X123" i="1"/>
  <c r="W123" i="1"/>
  <c r="V123" i="1"/>
  <c r="U123" i="1"/>
  <c r="T123" i="1"/>
  <c r="S123" i="1"/>
  <c r="R123" i="1"/>
  <c r="Q123" i="1"/>
  <c r="P123" i="1"/>
  <c r="O123" i="1"/>
  <c r="N123" i="1"/>
  <c r="M123" i="1"/>
  <c r="L123" i="1"/>
  <c r="K123" i="1"/>
  <c r="J123" i="1"/>
  <c r="I123" i="1"/>
  <c r="H123" i="1"/>
  <c r="G123" i="1"/>
  <c r="F123" i="1"/>
  <c r="E123" i="1"/>
  <c r="D123" i="1"/>
  <c r="AM115" i="1"/>
  <c r="AL115" i="1"/>
  <c r="AK115" i="1"/>
  <c r="AJ115" i="1"/>
  <c r="AI115" i="1"/>
  <c r="AH115" i="1"/>
  <c r="AG115" i="1"/>
  <c r="AF115" i="1"/>
  <c r="AE115" i="1"/>
  <c r="AD115" i="1"/>
  <c r="AC115" i="1"/>
  <c r="AB115" i="1"/>
  <c r="AA115" i="1"/>
  <c r="Z115" i="1"/>
  <c r="Y115" i="1"/>
  <c r="X115" i="1"/>
  <c r="W115" i="1"/>
  <c r="V115" i="1"/>
  <c r="U115" i="1"/>
  <c r="T115" i="1"/>
  <c r="S115" i="1"/>
  <c r="R115" i="1"/>
  <c r="Q115" i="1"/>
  <c r="P115" i="1"/>
  <c r="O115" i="1"/>
  <c r="N115" i="1"/>
  <c r="M115" i="1"/>
  <c r="L115" i="1"/>
  <c r="K115" i="1"/>
  <c r="J115" i="1"/>
  <c r="I115" i="1"/>
  <c r="H115" i="1"/>
  <c r="G115" i="1"/>
  <c r="F115" i="1"/>
  <c r="E115" i="1"/>
  <c r="D115" i="1"/>
  <c r="AM107" i="1"/>
  <c r="AL107" i="1"/>
  <c r="AK107" i="1"/>
  <c r="AJ107" i="1"/>
  <c r="AI107" i="1"/>
  <c r="AH107" i="1"/>
  <c r="AG107" i="1"/>
  <c r="AF107" i="1"/>
  <c r="AE107" i="1"/>
  <c r="AD107" i="1"/>
  <c r="AC107" i="1"/>
  <c r="AB107" i="1"/>
  <c r="AA107" i="1"/>
  <c r="Z107" i="1"/>
  <c r="Y107" i="1"/>
  <c r="X107" i="1"/>
  <c r="W107" i="1"/>
  <c r="V107" i="1"/>
  <c r="U107" i="1"/>
  <c r="T107" i="1"/>
  <c r="S107" i="1"/>
  <c r="R107" i="1"/>
  <c r="Q107" i="1"/>
  <c r="P107" i="1"/>
  <c r="O107" i="1"/>
  <c r="N107" i="1"/>
  <c r="M107" i="1"/>
  <c r="L107" i="1"/>
  <c r="K107" i="1"/>
  <c r="J107" i="1"/>
  <c r="I107" i="1"/>
  <c r="H107" i="1"/>
  <c r="G107" i="1"/>
  <c r="F107" i="1"/>
  <c r="E107" i="1"/>
  <c r="D107" i="1"/>
  <c r="AM99" i="1"/>
  <c r="AL99" i="1"/>
  <c r="AK99" i="1"/>
  <c r="AJ99" i="1"/>
  <c r="AI99" i="1"/>
  <c r="AH99" i="1"/>
  <c r="AG99" i="1"/>
  <c r="AF99" i="1"/>
  <c r="AE99" i="1"/>
  <c r="AD99" i="1"/>
  <c r="AC99" i="1"/>
  <c r="AB99" i="1"/>
  <c r="AA99" i="1"/>
  <c r="Z99" i="1"/>
  <c r="Y99" i="1"/>
  <c r="X99" i="1"/>
  <c r="W99" i="1"/>
  <c r="V99" i="1"/>
  <c r="U99" i="1"/>
  <c r="T99" i="1"/>
  <c r="S99" i="1"/>
  <c r="R99" i="1"/>
  <c r="Q99" i="1"/>
  <c r="P99" i="1"/>
  <c r="O99" i="1"/>
  <c r="N99" i="1"/>
  <c r="M99" i="1"/>
  <c r="L99" i="1"/>
  <c r="K99" i="1"/>
  <c r="J99" i="1"/>
  <c r="I99" i="1"/>
  <c r="H99" i="1"/>
  <c r="G99" i="1"/>
  <c r="F99" i="1"/>
  <c r="E99" i="1"/>
  <c r="D99" i="1"/>
  <c r="AM91" i="1"/>
  <c r="AL91" i="1"/>
  <c r="AK91" i="1"/>
  <c r="AJ91" i="1"/>
  <c r="AI91" i="1"/>
  <c r="AH91" i="1"/>
  <c r="AG91" i="1"/>
  <c r="AF91" i="1"/>
  <c r="AE91" i="1"/>
  <c r="AD91" i="1"/>
  <c r="AC91" i="1"/>
  <c r="AB91" i="1"/>
  <c r="AA91" i="1"/>
  <c r="Z91" i="1"/>
  <c r="Y91" i="1"/>
  <c r="X91" i="1"/>
  <c r="W91" i="1"/>
  <c r="V91" i="1"/>
  <c r="U91" i="1"/>
  <c r="T91" i="1"/>
  <c r="S91" i="1"/>
  <c r="R91" i="1"/>
  <c r="Q91" i="1"/>
  <c r="P91" i="1"/>
  <c r="O91" i="1"/>
  <c r="N91" i="1"/>
  <c r="M91" i="1"/>
  <c r="L91" i="1"/>
  <c r="K91" i="1"/>
  <c r="J91" i="1"/>
  <c r="I91" i="1"/>
  <c r="H91" i="1"/>
  <c r="G91" i="1"/>
  <c r="F91" i="1"/>
  <c r="E91" i="1"/>
  <c r="D91" i="1"/>
  <c r="AM83" i="1"/>
  <c r="AL83" i="1"/>
  <c r="AK83" i="1"/>
  <c r="AJ83" i="1"/>
  <c r="AI83" i="1"/>
  <c r="AH83" i="1"/>
  <c r="AG83" i="1"/>
  <c r="AF83" i="1"/>
  <c r="AE83" i="1"/>
  <c r="AD83" i="1"/>
  <c r="AC83" i="1"/>
  <c r="AB83" i="1"/>
  <c r="AA83" i="1"/>
  <c r="Z83" i="1"/>
  <c r="Y83" i="1"/>
  <c r="X83" i="1"/>
  <c r="W83" i="1"/>
  <c r="V83" i="1"/>
  <c r="U83" i="1"/>
  <c r="T83" i="1"/>
  <c r="S83" i="1"/>
  <c r="R83" i="1"/>
  <c r="Q83" i="1"/>
  <c r="P83" i="1"/>
  <c r="O83" i="1"/>
  <c r="N83" i="1"/>
  <c r="M83" i="1"/>
  <c r="L83" i="1"/>
  <c r="K83" i="1"/>
  <c r="J83" i="1"/>
  <c r="I83" i="1"/>
  <c r="H83" i="1"/>
  <c r="G83" i="1"/>
  <c r="F83" i="1"/>
  <c r="E83" i="1"/>
  <c r="D83" i="1"/>
  <c r="AM75" i="1"/>
  <c r="AL75" i="1"/>
  <c r="AK75" i="1"/>
  <c r="AJ75" i="1"/>
  <c r="AI75" i="1"/>
  <c r="AH75" i="1"/>
  <c r="AG75" i="1"/>
  <c r="AF75" i="1"/>
  <c r="AE75" i="1"/>
  <c r="AD75" i="1"/>
  <c r="AC75" i="1"/>
  <c r="AB75" i="1"/>
  <c r="AA75" i="1"/>
  <c r="Z75" i="1"/>
  <c r="Y75" i="1"/>
  <c r="X75" i="1"/>
  <c r="W75" i="1"/>
  <c r="V75" i="1"/>
  <c r="U75" i="1"/>
  <c r="T75" i="1"/>
  <c r="S75" i="1"/>
  <c r="R75" i="1"/>
  <c r="Q75" i="1"/>
  <c r="P75" i="1"/>
  <c r="O75" i="1"/>
  <c r="N75" i="1"/>
  <c r="M75" i="1"/>
  <c r="L75" i="1"/>
  <c r="K75" i="1"/>
  <c r="J75" i="1"/>
  <c r="I75" i="1"/>
  <c r="H75" i="1"/>
  <c r="G75" i="1"/>
  <c r="F75" i="1"/>
  <c r="E75" i="1"/>
  <c r="D75" i="1"/>
  <c r="AM67" i="1"/>
  <c r="AL67" i="1"/>
  <c r="AK67" i="1"/>
  <c r="AJ67" i="1"/>
  <c r="AI67" i="1"/>
  <c r="AH67" i="1"/>
  <c r="AG67" i="1"/>
  <c r="AF67" i="1"/>
  <c r="AE67" i="1"/>
  <c r="AD67" i="1"/>
  <c r="AC67" i="1"/>
  <c r="AB67" i="1"/>
  <c r="AA67" i="1"/>
  <c r="Z67" i="1"/>
  <c r="Y67" i="1"/>
  <c r="X67" i="1"/>
  <c r="W67" i="1"/>
  <c r="V67" i="1"/>
  <c r="U67" i="1"/>
  <c r="T67" i="1"/>
  <c r="S67" i="1"/>
  <c r="R67" i="1"/>
  <c r="Q67" i="1"/>
  <c r="P67" i="1"/>
  <c r="O67" i="1"/>
  <c r="N67" i="1"/>
  <c r="M67" i="1"/>
  <c r="L67" i="1"/>
  <c r="K67" i="1"/>
  <c r="J67" i="1"/>
  <c r="I67" i="1"/>
  <c r="I18" i="2" s="1"/>
  <c r="H67" i="1"/>
  <c r="G67" i="1"/>
  <c r="F67" i="1"/>
  <c r="E67" i="1"/>
  <c r="D67" i="1"/>
  <c r="AM59" i="1"/>
  <c r="AL59" i="1"/>
  <c r="AK59" i="1"/>
  <c r="AJ59" i="1"/>
  <c r="AI59" i="1"/>
  <c r="AH59" i="1"/>
  <c r="AG59" i="1"/>
  <c r="AF59" i="1"/>
  <c r="AE59" i="1"/>
  <c r="AD59" i="1"/>
  <c r="AC59" i="1"/>
  <c r="AB59" i="1"/>
  <c r="AA59" i="1"/>
  <c r="Z59" i="1"/>
  <c r="Y59" i="1"/>
  <c r="X59" i="1"/>
  <c r="W59" i="1"/>
  <c r="V59" i="1"/>
  <c r="U59" i="1"/>
  <c r="T59" i="1"/>
  <c r="S59" i="1"/>
  <c r="R59" i="1"/>
  <c r="Q59" i="1"/>
  <c r="P59" i="1"/>
  <c r="O59" i="1"/>
  <c r="N59" i="1"/>
  <c r="M59" i="1"/>
  <c r="L59" i="1"/>
  <c r="K59" i="1"/>
  <c r="J59" i="1"/>
  <c r="I59" i="1"/>
  <c r="H59" i="1"/>
  <c r="G59" i="1"/>
  <c r="F59" i="1"/>
  <c r="E59" i="1"/>
  <c r="D59" i="1"/>
  <c r="AM51" i="1"/>
  <c r="AL51" i="1"/>
  <c r="AK51" i="1"/>
  <c r="AJ51" i="1"/>
  <c r="AI51" i="1"/>
  <c r="AH51" i="1"/>
  <c r="AG51" i="1"/>
  <c r="AF51" i="1"/>
  <c r="AE51" i="1"/>
  <c r="AD51" i="1"/>
  <c r="AC51" i="1"/>
  <c r="AB51" i="1"/>
  <c r="AA51" i="1"/>
  <c r="Z51" i="1"/>
  <c r="Y51" i="1"/>
  <c r="X51" i="1"/>
  <c r="W51" i="1"/>
  <c r="V51" i="1"/>
  <c r="U51" i="1"/>
  <c r="T51" i="1"/>
  <c r="S51" i="1"/>
  <c r="R51" i="1"/>
  <c r="Q51" i="1"/>
  <c r="P51" i="1"/>
  <c r="O51" i="1"/>
  <c r="N51" i="1"/>
  <c r="M51" i="1"/>
  <c r="L51" i="1"/>
  <c r="K51" i="1"/>
  <c r="J51" i="1"/>
  <c r="I51" i="1"/>
  <c r="H51" i="1"/>
  <c r="G51" i="1"/>
  <c r="F51" i="1"/>
  <c r="E51" i="1"/>
  <c r="D51" i="1"/>
  <c r="AM43" i="1"/>
  <c r="AL43" i="1"/>
  <c r="AK43" i="1"/>
  <c r="AJ43" i="1"/>
  <c r="AI43" i="1"/>
  <c r="AH43" i="1"/>
  <c r="AG43" i="1"/>
  <c r="AF43" i="1"/>
  <c r="AE43" i="1"/>
  <c r="AD43" i="1"/>
  <c r="AC43" i="1"/>
  <c r="AB43" i="1"/>
  <c r="AA43" i="1"/>
  <c r="Z43" i="1"/>
  <c r="Y43" i="1"/>
  <c r="X43" i="1"/>
  <c r="W43" i="1"/>
  <c r="V43" i="1"/>
  <c r="U43" i="1"/>
  <c r="T43" i="1"/>
  <c r="S43" i="1"/>
  <c r="R43" i="1"/>
  <c r="Q43" i="1"/>
  <c r="P43" i="1"/>
  <c r="O43" i="1"/>
  <c r="N43" i="1"/>
  <c r="M43" i="1"/>
  <c r="L43" i="1"/>
  <c r="K43" i="1"/>
  <c r="J43" i="1"/>
  <c r="I43" i="1"/>
  <c r="H43" i="1"/>
  <c r="G43" i="1"/>
  <c r="F43" i="1"/>
  <c r="E43" i="1"/>
  <c r="D43"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AM27" i="1"/>
  <c r="AL27" i="1"/>
  <c r="AK27" i="1"/>
  <c r="AJ27" i="1"/>
  <c r="AI27" i="1"/>
  <c r="AH27" i="1"/>
  <c r="AG27" i="1"/>
  <c r="AF27" i="1"/>
  <c r="AE27" i="1"/>
  <c r="AD27" i="1"/>
  <c r="AC27" i="1"/>
  <c r="AB27" i="1"/>
  <c r="AA27" i="1"/>
  <c r="Z27" i="1"/>
  <c r="Y27" i="1"/>
  <c r="X27" i="1"/>
  <c r="W27" i="1"/>
  <c r="V27" i="1"/>
  <c r="U27" i="1"/>
  <c r="T27" i="1"/>
  <c r="S27" i="1"/>
  <c r="R27" i="1"/>
  <c r="Q27" i="1"/>
  <c r="P27" i="1"/>
  <c r="O27" i="1"/>
  <c r="N27" i="1"/>
  <c r="M27" i="1"/>
  <c r="L27" i="1"/>
  <c r="K27" i="1"/>
  <c r="J27" i="1"/>
  <c r="I27" i="1"/>
  <c r="H27" i="1"/>
  <c r="G27" i="1"/>
  <c r="F27" i="1"/>
  <c r="E27" i="1"/>
  <c r="D27" i="1"/>
  <c r="AM19" i="1"/>
  <c r="AL19" i="1"/>
  <c r="AK19" i="1"/>
  <c r="AJ19" i="1"/>
  <c r="AI19" i="1"/>
  <c r="AH19" i="1"/>
  <c r="AG19" i="1"/>
  <c r="AF19" i="1"/>
  <c r="AE19" i="1"/>
  <c r="AD19" i="1"/>
  <c r="AC19" i="1"/>
  <c r="AB19" i="1"/>
  <c r="AA19" i="1"/>
  <c r="Z19" i="1"/>
  <c r="Y19" i="1"/>
  <c r="X19" i="1"/>
  <c r="W19" i="1"/>
  <c r="V19" i="1"/>
  <c r="U19" i="1"/>
  <c r="T19" i="1"/>
  <c r="S19" i="1"/>
  <c r="R19" i="1"/>
  <c r="Q19" i="1"/>
  <c r="P19" i="1"/>
  <c r="N19" i="1"/>
  <c r="M19" i="1"/>
  <c r="L19" i="1"/>
  <c r="K19" i="1"/>
  <c r="J19" i="1"/>
  <c r="I19" i="1"/>
  <c r="H19" i="1"/>
  <c r="G19" i="1"/>
  <c r="F19" i="1"/>
  <c r="E19" i="1"/>
  <c r="D19" i="1"/>
  <c r="E11" i="1"/>
  <c r="F11" i="1"/>
  <c r="G11" i="1"/>
  <c r="H11" i="1"/>
  <c r="I11" i="1"/>
  <c r="J11" i="1"/>
  <c r="K11" i="1"/>
  <c r="L11" i="1"/>
  <c r="M11" i="1"/>
  <c r="N11" i="1"/>
  <c r="O11" i="1"/>
  <c r="P11" i="1"/>
  <c r="Q11" i="1"/>
  <c r="R11" i="1"/>
  <c r="S11" i="1"/>
  <c r="T11" i="1"/>
  <c r="U11" i="1"/>
  <c r="V11" i="1"/>
  <c r="W11" i="1"/>
  <c r="X11" i="1"/>
  <c r="Y11" i="1"/>
  <c r="Z11" i="1"/>
  <c r="AA11" i="1"/>
  <c r="AB11" i="1"/>
  <c r="AC11" i="1"/>
  <c r="AD11" i="1"/>
  <c r="AE11" i="1"/>
  <c r="AF11" i="1"/>
  <c r="AG11" i="1"/>
  <c r="AH11" i="1"/>
  <c r="AI11" i="1"/>
  <c r="AJ11" i="1"/>
  <c r="AK11" i="1"/>
  <c r="AL11" i="1"/>
  <c r="AM11" i="1"/>
  <c r="D11" i="1"/>
  <c r="D87" i="1"/>
  <c r="D95" i="1"/>
  <c r="D111" i="1"/>
  <c r="D63" i="1"/>
  <c r="D71" i="1"/>
  <c r="D79" i="1"/>
  <c r="C3" i="2"/>
  <c r="T143" i="1"/>
  <c r="U143" i="1"/>
  <c r="V143" i="1"/>
  <c r="W143" i="1"/>
  <c r="X143" i="1"/>
  <c r="Y143" i="1"/>
  <c r="Z143" i="1"/>
  <c r="AA143" i="1"/>
  <c r="AB143" i="1"/>
  <c r="AC143" i="1"/>
  <c r="AD143" i="1"/>
  <c r="AE143" i="1"/>
  <c r="AF143" i="1"/>
  <c r="AG143" i="1"/>
  <c r="AH143" i="1"/>
  <c r="AI143" i="1"/>
  <c r="AJ143" i="1"/>
  <c r="AK143" i="1"/>
  <c r="AL143" i="1"/>
  <c r="AM143" i="1"/>
  <c r="G70" i="2"/>
  <c r="H70" i="2" s="1"/>
  <c r="E70" i="2"/>
  <c r="F70" i="2" s="1"/>
  <c r="C70" i="2"/>
  <c r="D70" i="2" s="1"/>
  <c r="G69" i="2"/>
  <c r="H69" i="2" s="1"/>
  <c r="E69" i="2"/>
  <c r="F69" i="2" s="1"/>
  <c r="C69" i="2"/>
  <c r="D69" i="2" s="1"/>
  <c r="G68" i="2"/>
  <c r="H68" i="2" s="1"/>
  <c r="E68" i="2"/>
  <c r="F68" i="2" s="1"/>
  <c r="C68" i="2"/>
  <c r="D68" i="2" s="1"/>
  <c r="G67" i="2"/>
  <c r="H67" i="2" s="1"/>
  <c r="E67" i="2"/>
  <c r="F67" i="2" s="1"/>
  <c r="C67" i="2"/>
  <c r="D67" i="2" s="1"/>
  <c r="G66" i="2"/>
  <c r="H66" i="2" s="1"/>
  <c r="E66" i="2"/>
  <c r="F66" i="2" s="1"/>
  <c r="C66" i="2"/>
  <c r="D66" i="2" s="1"/>
  <c r="G65" i="2"/>
  <c r="H65" i="2" s="1"/>
  <c r="E65" i="2"/>
  <c r="F65" i="2" s="1"/>
  <c r="C65" i="2"/>
  <c r="D65" i="2" s="1"/>
  <c r="G64" i="2"/>
  <c r="H64" i="2" s="1"/>
  <c r="E64" i="2"/>
  <c r="F64" i="2" s="1"/>
  <c r="C64" i="2"/>
  <c r="D64" i="2" s="1"/>
  <c r="G63" i="2"/>
  <c r="H63" i="2" s="1"/>
  <c r="E63" i="2"/>
  <c r="F63" i="2" s="1"/>
  <c r="C63" i="2"/>
  <c r="D63" i="2" s="1"/>
  <c r="G62" i="2"/>
  <c r="H62" i="2" s="1"/>
  <c r="E62" i="2"/>
  <c r="F62" i="2" s="1"/>
  <c r="C62" i="2"/>
  <c r="D62" i="2" s="1"/>
  <c r="G61" i="2"/>
  <c r="H61" i="2" s="1"/>
  <c r="E61" i="2"/>
  <c r="F61" i="2" s="1"/>
  <c r="C61" i="2"/>
  <c r="D61" i="2" s="1"/>
  <c r="A69" i="2"/>
  <c r="A67" i="2"/>
  <c r="A65" i="2"/>
  <c r="A63" i="2"/>
  <c r="A61" i="2"/>
  <c r="A59" i="2"/>
  <c r="A57" i="2"/>
  <c r="A55" i="2"/>
  <c r="A53" i="2"/>
  <c r="A51" i="2"/>
  <c r="A49" i="2"/>
  <c r="A47" i="2"/>
  <c r="A45" i="2"/>
  <c r="A43" i="2"/>
  <c r="A41" i="2"/>
  <c r="A39" i="2"/>
  <c r="A37" i="2"/>
  <c r="A35" i="2"/>
  <c r="A33" i="2"/>
  <c r="A31" i="2"/>
  <c r="A29" i="2"/>
  <c r="A27" i="2"/>
  <c r="A25" i="2"/>
  <c r="A23" i="2"/>
  <c r="A21" i="2"/>
  <c r="A19" i="2"/>
  <c r="A17" i="2"/>
  <c r="A15" i="2"/>
  <c r="A13" i="2"/>
  <c r="A11" i="2"/>
  <c r="A9" i="2"/>
  <c r="A7" i="2"/>
  <c r="A5" i="2"/>
  <c r="A3" i="2"/>
  <c r="AM271" i="1"/>
  <c r="AL271" i="1"/>
  <c r="AK271" i="1"/>
  <c r="AJ271" i="1"/>
  <c r="AI271" i="1"/>
  <c r="AH271" i="1"/>
  <c r="AG271" i="1"/>
  <c r="AF271" i="1"/>
  <c r="AE271" i="1"/>
  <c r="AD271" i="1"/>
  <c r="AC271" i="1"/>
  <c r="AB271" i="1"/>
  <c r="AA271" i="1"/>
  <c r="Z271" i="1"/>
  <c r="Y271" i="1"/>
  <c r="X271" i="1"/>
  <c r="W271" i="1"/>
  <c r="V271" i="1"/>
  <c r="U271" i="1"/>
  <c r="T271" i="1"/>
  <c r="S271" i="1"/>
  <c r="R271" i="1"/>
  <c r="Q271" i="1"/>
  <c r="P271" i="1"/>
  <c r="O271" i="1"/>
  <c r="N271" i="1"/>
  <c r="M271" i="1"/>
  <c r="L271" i="1"/>
  <c r="K271" i="1"/>
  <c r="J271" i="1"/>
  <c r="I271" i="1"/>
  <c r="H271" i="1"/>
  <c r="G271" i="1"/>
  <c r="F271" i="1"/>
  <c r="E271" i="1"/>
  <c r="D271" i="1"/>
  <c r="AM263" i="1"/>
  <c r="AL263" i="1"/>
  <c r="AK263" i="1"/>
  <c r="AJ263" i="1"/>
  <c r="AI263" i="1"/>
  <c r="AH263" i="1"/>
  <c r="AG263" i="1"/>
  <c r="AF263" i="1"/>
  <c r="AE263" i="1"/>
  <c r="AD263" i="1"/>
  <c r="AC263" i="1"/>
  <c r="AB263" i="1"/>
  <c r="AA263" i="1"/>
  <c r="Z263" i="1"/>
  <c r="Y263" i="1"/>
  <c r="X263" i="1"/>
  <c r="W263" i="1"/>
  <c r="V263" i="1"/>
  <c r="U263" i="1"/>
  <c r="T263" i="1"/>
  <c r="S263" i="1"/>
  <c r="R263" i="1"/>
  <c r="Q263" i="1"/>
  <c r="P263" i="1"/>
  <c r="O263" i="1"/>
  <c r="N263" i="1"/>
  <c r="M263" i="1"/>
  <c r="L263" i="1"/>
  <c r="K263" i="1"/>
  <c r="J263" i="1"/>
  <c r="I263" i="1"/>
  <c r="H263" i="1"/>
  <c r="G263" i="1"/>
  <c r="F263" i="1"/>
  <c r="E263" i="1"/>
  <c r="D263" i="1"/>
  <c r="AM255" i="1"/>
  <c r="AL255" i="1"/>
  <c r="AK255" i="1"/>
  <c r="AJ255" i="1"/>
  <c r="AI255" i="1"/>
  <c r="AH255" i="1"/>
  <c r="AG255" i="1"/>
  <c r="AF255" i="1"/>
  <c r="AE255" i="1"/>
  <c r="AD255" i="1"/>
  <c r="AC255" i="1"/>
  <c r="AB255" i="1"/>
  <c r="AA255" i="1"/>
  <c r="Z255" i="1"/>
  <c r="Y255" i="1"/>
  <c r="X255" i="1"/>
  <c r="W255" i="1"/>
  <c r="V255" i="1"/>
  <c r="U255" i="1"/>
  <c r="T255" i="1"/>
  <c r="S255" i="1"/>
  <c r="R255" i="1"/>
  <c r="Q255" i="1"/>
  <c r="P255" i="1"/>
  <c r="O255" i="1"/>
  <c r="N255" i="1"/>
  <c r="M255" i="1"/>
  <c r="L255" i="1"/>
  <c r="K255" i="1"/>
  <c r="J255" i="1"/>
  <c r="I255" i="1"/>
  <c r="H255" i="1"/>
  <c r="G255" i="1"/>
  <c r="F255" i="1"/>
  <c r="E255" i="1"/>
  <c r="D255" i="1"/>
  <c r="AM247" i="1"/>
  <c r="AL247" i="1"/>
  <c r="AK247" i="1"/>
  <c r="AJ247" i="1"/>
  <c r="AI247" i="1"/>
  <c r="AH247" i="1"/>
  <c r="AG247" i="1"/>
  <c r="AF247" i="1"/>
  <c r="AE247" i="1"/>
  <c r="AD247" i="1"/>
  <c r="AC247" i="1"/>
  <c r="AB247" i="1"/>
  <c r="AA247" i="1"/>
  <c r="Z247" i="1"/>
  <c r="Y247" i="1"/>
  <c r="X247" i="1"/>
  <c r="W247" i="1"/>
  <c r="V247" i="1"/>
  <c r="U247" i="1"/>
  <c r="T247" i="1"/>
  <c r="S247" i="1"/>
  <c r="R247" i="1"/>
  <c r="Q247" i="1"/>
  <c r="P247" i="1"/>
  <c r="O247" i="1"/>
  <c r="N247" i="1"/>
  <c r="M247" i="1"/>
  <c r="L247" i="1"/>
  <c r="K247" i="1"/>
  <c r="J247" i="1"/>
  <c r="I247" i="1"/>
  <c r="H247" i="1"/>
  <c r="G247" i="1"/>
  <c r="F247" i="1"/>
  <c r="E247" i="1"/>
  <c r="D247" i="1"/>
  <c r="AM239" i="1"/>
  <c r="AL239" i="1"/>
  <c r="AK239" i="1"/>
  <c r="AJ239" i="1"/>
  <c r="AI239" i="1"/>
  <c r="AH239" i="1"/>
  <c r="AG239" i="1"/>
  <c r="AF239" i="1"/>
  <c r="AE239" i="1"/>
  <c r="AD239" i="1"/>
  <c r="AC239" i="1"/>
  <c r="AB239" i="1"/>
  <c r="AA239" i="1"/>
  <c r="Z239" i="1"/>
  <c r="Y239" i="1"/>
  <c r="X239" i="1"/>
  <c r="W239" i="1"/>
  <c r="V239" i="1"/>
  <c r="U239" i="1"/>
  <c r="T239" i="1"/>
  <c r="S239" i="1"/>
  <c r="R239" i="1"/>
  <c r="Q239" i="1"/>
  <c r="P239" i="1"/>
  <c r="O239" i="1"/>
  <c r="N239" i="1"/>
  <c r="M239" i="1"/>
  <c r="L239" i="1"/>
  <c r="K239" i="1"/>
  <c r="J239" i="1"/>
  <c r="I239" i="1"/>
  <c r="H239" i="1"/>
  <c r="G239" i="1"/>
  <c r="F239" i="1"/>
  <c r="E239" i="1"/>
  <c r="D239" i="1"/>
  <c r="AM231" i="1"/>
  <c r="AL231" i="1"/>
  <c r="AK231" i="1"/>
  <c r="AJ231" i="1"/>
  <c r="AI231" i="1"/>
  <c r="AH231" i="1"/>
  <c r="AG231" i="1"/>
  <c r="AF231" i="1"/>
  <c r="AE231" i="1"/>
  <c r="AD231" i="1"/>
  <c r="AC231" i="1"/>
  <c r="AB231" i="1"/>
  <c r="AA231" i="1"/>
  <c r="Z231" i="1"/>
  <c r="Y231" i="1"/>
  <c r="X231" i="1"/>
  <c r="W231" i="1"/>
  <c r="V231" i="1"/>
  <c r="U231" i="1"/>
  <c r="T231" i="1"/>
  <c r="S231" i="1"/>
  <c r="R231" i="1"/>
  <c r="Q231" i="1"/>
  <c r="P231" i="1"/>
  <c r="O231" i="1"/>
  <c r="N231" i="1"/>
  <c r="M231" i="1"/>
  <c r="L231" i="1"/>
  <c r="K231" i="1"/>
  <c r="J231" i="1"/>
  <c r="I231" i="1"/>
  <c r="H231" i="1"/>
  <c r="G231" i="1"/>
  <c r="F231" i="1"/>
  <c r="E231" i="1"/>
  <c r="D231" i="1"/>
  <c r="AM223" i="1"/>
  <c r="AL223" i="1"/>
  <c r="AK223" i="1"/>
  <c r="AJ223" i="1"/>
  <c r="AI223" i="1"/>
  <c r="AH223" i="1"/>
  <c r="AG223" i="1"/>
  <c r="AF223" i="1"/>
  <c r="AE223" i="1"/>
  <c r="AD223" i="1"/>
  <c r="AC223" i="1"/>
  <c r="AB223" i="1"/>
  <c r="AA223" i="1"/>
  <c r="Z223" i="1"/>
  <c r="Y223" i="1"/>
  <c r="X223" i="1"/>
  <c r="W223" i="1"/>
  <c r="V223" i="1"/>
  <c r="U223" i="1"/>
  <c r="T223" i="1"/>
  <c r="S223" i="1"/>
  <c r="R223" i="1"/>
  <c r="Q223" i="1"/>
  <c r="P223" i="1"/>
  <c r="O223" i="1"/>
  <c r="N223" i="1"/>
  <c r="M223" i="1"/>
  <c r="L223" i="1"/>
  <c r="K223" i="1"/>
  <c r="J223" i="1"/>
  <c r="I223" i="1"/>
  <c r="H223" i="1"/>
  <c r="G223" i="1"/>
  <c r="F223" i="1"/>
  <c r="E223" i="1"/>
  <c r="D223" i="1"/>
  <c r="AM215" i="1"/>
  <c r="AL215" i="1"/>
  <c r="AK215" i="1"/>
  <c r="AJ215" i="1"/>
  <c r="AI215" i="1"/>
  <c r="AH215" i="1"/>
  <c r="AG215" i="1"/>
  <c r="AF215" i="1"/>
  <c r="AE215" i="1"/>
  <c r="AD215" i="1"/>
  <c r="AC215" i="1"/>
  <c r="AB215" i="1"/>
  <c r="AA215" i="1"/>
  <c r="Z215" i="1"/>
  <c r="Y215" i="1"/>
  <c r="X215" i="1"/>
  <c r="W215" i="1"/>
  <c r="V215" i="1"/>
  <c r="U215" i="1"/>
  <c r="T215" i="1"/>
  <c r="S215" i="1"/>
  <c r="R215" i="1"/>
  <c r="Q215" i="1"/>
  <c r="P215" i="1"/>
  <c r="O215" i="1"/>
  <c r="N215" i="1"/>
  <c r="M215" i="1"/>
  <c r="L215" i="1"/>
  <c r="K215" i="1"/>
  <c r="J215" i="1"/>
  <c r="I215" i="1"/>
  <c r="H215" i="1"/>
  <c r="G215" i="1"/>
  <c r="F215" i="1"/>
  <c r="E215" i="1"/>
  <c r="D215" i="1"/>
  <c r="AM207" i="1"/>
  <c r="AL207" i="1"/>
  <c r="AK207" i="1"/>
  <c r="AJ207" i="1"/>
  <c r="AI207" i="1"/>
  <c r="AH207" i="1"/>
  <c r="AG207" i="1"/>
  <c r="AF207" i="1"/>
  <c r="AE207" i="1"/>
  <c r="AD207" i="1"/>
  <c r="AC207" i="1"/>
  <c r="AB207" i="1"/>
  <c r="AA207" i="1"/>
  <c r="Z207" i="1"/>
  <c r="Y207" i="1"/>
  <c r="X207" i="1"/>
  <c r="W207" i="1"/>
  <c r="V207" i="1"/>
  <c r="U207" i="1"/>
  <c r="T207" i="1"/>
  <c r="S207" i="1"/>
  <c r="R207" i="1"/>
  <c r="Q207" i="1"/>
  <c r="P207" i="1"/>
  <c r="O207" i="1"/>
  <c r="N207" i="1"/>
  <c r="M207" i="1"/>
  <c r="L207" i="1"/>
  <c r="K207" i="1"/>
  <c r="J207" i="1"/>
  <c r="I207" i="1"/>
  <c r="H207" i="1"/>
  <c r="G207" i="1"/>
  <c r="F207" i="1"/>
  <c r="E207" i="1"/>
  <c r="D207" i="1"/>
  <c r="AM199" i="1"/>
  <c r="AL199" i="1"/>
  <c r="AK199" i="1"/>
  <c r="AJ199" i="1"/>
  <c r="AI199" i="1"/>
  <c r="AH199" i="1"/>
  <c r="AG199" i="1"/>
  <c r="AF199" i="1"/>
  <c r="AE199" i="1"/>
  <c r="AD199" i="1"/>
  <c r="AC199" i="1"/>
  <c r="AB199" i="1"/>
  <c r="AA199" i="1"/>
  <c r="Z199" i="1"/>
  <c r="Y199" i="1"/>
  <c r="X199" i="1"/>
  <c r="W199" i="1"/>
  <c r="V199" i="1"/>
  <c r="U199" i="1"/>
  <c r="T199" i="1"/>
  <c r="S199" i="1"/>
  <c r="R199" i="1"/>
  <c r="Q199" i="1"/>
  <c r="P199" i="1"/>
  <c r="O199" i="1"/>
  <c r="N199" i="1"/>
  <c r="M199" i="1"/>
  <c r="L199" i="1"/>
  <c r="K199" i="1"/>
  <c r="J199" i="1"/>
  <c r="I199" i="1"/>
  <c r="H199" i="1"/>
  <c r="G199" i="1"/>
  <c r="F199" i="1"/>
  <c r="E199" i="1"/>
  <c r="D199" i="1"/>
  <c r="AM191" i="1"/>
  <c r="AL191" i="1"/>
  <c r="AK191" i="1"/>
  <c r="AJ191" i="1"/>
  <c r="AI191" i="1"/>
  <c r="AH191" i="1"/>
  <c r="AG191" i="1"/>
  <c r="AF191" i="1"/>
  <c r="AE191" i="1"/>
  <c r="AD191" i="1"/>
  <c r="AC191" i="1"/>
  <c r="AB191" i="1"/>
  <c r="AA191" i="1"/>
  <c r="Z191" i="1"/>
  <c r="Y191" i="1"/>
  <c r="X191" i="1"/>
  <c r="W191" i="1"/>
  <c r="V191" i="1"/>
  <c r="U191" i="1"/>
  <c r="T191" i="1"/>
  <c r="S191" i="1"/>
  <c r="R191" i="1"/>
  <c r="Q191" i="1"/>
  <c r="P191" i="1"/>
  <c r="O191" i="1"/>
  <c r="N191" i="1"/>
  <c r="M191" i="1"/>
  <c r="L191" i="1"/>
  <c r="K191" i="1"/>
  <c r="J191" i="1"/>
  <c r="I191" i="1"/>
  <c r="H191" i="1"/>
  <c r="G191" i="1"/>
  <c r="F191" i="1"/>
  <c r="E191" i="1"/>
  <c r="D191" i="1"/>
  <c r="AM183" i="1"/>
  <c r="AL183" i="1"/>
  <c r="AK183" i="1"/>
  <c r="AJ183" i="1"/>
  <c r="AI183" i="1"/>
  <c r="AH183" i="1"/>
  <c r="AG183" i="1"/>
  <c r="AF183" i="1"/>
  <c r="AE183" i="1"/>
  <c r="AD183" i="1"/>
  <c r="AC183" i="1"/>
  <c r="AB183" i="1"/>
  <c r="AA183" i="1"/>
  <c r="Z183" i="1"/>
  <c r="Y183" i="1"/>
  <c r="X183" i="1"/>
  <c r="W183" i="1"/>
  <c r="V183" i="1"/>
  <c r="U183" i="1"/>
  <c r="T183" i="1"/>
  <c r="S183" i="1"/>
  <c r="R183" i="1"/>
  <c r="Q183" i="1"/>
  <c r="P183" i="1"/>
  <c r="O183" i="1"/>
  <c r="N183" i="1"/>
  <c r="M183" i="1"/>
  <c r="L183" i="1"/>
  <c r="K183" i="1"/>
  <c r="J183" i="1"/>
  <c r="I183" i="1"/>
  <c r="H183" i="1"/>
  <c r="G183" i="1"/>
  <c r="F183" i="1"/>
  <c r="E183" i="1"/>
  <c r="D183" i="1"/>
  <c r="AM175" i="1"/>
  <c r="AL175" i="1"/>
  <c r="AK175" i="1"/>
  <c r="AJ175" i="1"/>
  <c r="AI175" i="1"/>
  <c r="AH175" i="1"/>
  <c r="AG175" i="1"/>
  <c r="AF175" i="1"/>
  <c r="AE175" i="1"/>
  <c r="AD175" i="1"/>
  <c r="AC175" i="1"/>
  <c r="AB175" i="1"/>
  <c r="AA175" i="1"/>
  <c r="Z175" i="1"/>
  <c r="Y175" i="1"/>
  <c r="X175" i="1"/>
  <c r="W175" i="1"/>
  <c r="V175" i="1"/>
  <c r="U175" i="1"/>
  <c r="T175" i="1"/>
  <c r="S175" i="1"/>
  <c r="R175" i="1"/>
  <c r="Q175" i="1"/>
  <c r="P175" i="1"/>
  <c r="O175" i="1"/>
  <c r="N175" i="1"/>
  <c r="M175" i="1"/>
  <c r="L175" i="1"/>
  <c r="K175" i="1"/>
  <c r="J175" i="1"/>
  <c r="I175" i="1"/>
  <c r="H175" i="1"/>
  <c r="G175" i="1"/>
  <c r="F175" i="1"/>
  <c r="E175" i="1"/>
  <c r="D175" i="1"/>
  <c r="AM167" i="1"/>
  <c r="AL167" i="1"/>
  <c r="AK167" i="1"/>
  <c r="AJ167" i="1"/>
  <c r="AI167" i="1"/>
  <c r="AH167" i="1"/>
  <c r="AG167" i="1"/>
  <c r="AF167" i="1"/>
  <c r="AE167" i="1"/>
  <c r="AD167" i="1"/>
  <c r="AC167" i="1"/>
  <c r="AB167" i="1"/>
  <c r="AA167" i="1"/>
  <c r="Z167" i="1"/>
  <c r="Y167" i="1"/>
  <c r="X167" i="1"/>
  <c r="W167" i="1"/>
  <c r="V167" i="1"/>
  <c r="U167" i="1"/>
  <c r="T167" i="1"/>
  <c r="S167" i="1"/>
  <c r="R167" i="1"/>
  <c r="Q167" i="1"/>
  <c r="P167" i="1"/>
  <c r="O167" i="1"/>
  <c r="N167" i="1"/>
  <c r="M167" i="1"/>
  <c r="L167" i="1"/>
  <c r="K167" i="1"/>
  <c r="J167" i="1"/>
  <c r="I167" i="1"/>
  <c r="H167" i="1"/>
  <c r="G167" i="1"/>
  <c r="F167" i="1"/>
  <c r="E167" i="1"/>
  <c r="D167" i="1"/>
  <c r="AM159" i="1"/>
  <c r="AL159" i="1"/>
  <c r="AK159" i="1"/>
  <c r="AJ159" i="1"/>
  <c r="AI159" i="1"/>
  <c r="AH159" i="1"/>
  <c r="AG159" i="1"/>
  <c r="AF159" i="1"/>
  <c r="AE159" i="1"/>
  <c r="AD159" i="1"/>
  <c r="AC159" i="1"/>
  <c r="AB159" i="1"/>
  <c r="AA159" i="1"/>
  <c r="Z159" i="1"/>
  <c r="Y159" i="1"/>
  <c r="X159" i="1"/>
  <c r="W159" i="1"/>
  <c r="V159" i="1"/>
  <c r="U159" i="1"/>
  <c r="T159" i="1"/>
  <c r="S159" i="1"/>
  <c r="R159" i="1"/>
  <c r="Q159" i="1"/>
  <c r="P159" i="1"/>
  <c r="O159" i="1"/>
  <c r="N159" i="1"/>
  <c r="M159" i="1"/>
  <c r="L159" i="1"/>
  <c r="K159" i="1"/>
  <c r="J159" i="1"/>
  <c r="I159" i="1"/>
  <c r="H159" i="1"/>
  <c r="G159" i="1"/>
  <c r="F159" i="1"/>
  <c r="E159" i="1"/>
  <c r="D159" i="1"/>
  <c r="AM151" i="1"/>
  <c r="AL151" i="1"/>
  <c r="AK151" i="1"/>
  <c r="AJ151" i="1"/>
  <c r="AI151" i="1"/>
  <c r="AH151" i="1"/>
  <c r="AG151" i="1"/>
  <c r="AF151" i="1"/>
  <c r="AE151" i="1"/>
  <c r="AD151" i="1"/>
  <c r="AC151" i="1"/>
  <c r="AB151" i="1"/>
  <c r="AA151" i="1"/>
  <c r="Z151" i="1"/>
  <c r="Y151" i="1"/>
  <c r="X151" i="1"/>
  <c r="W151" i="1"/>
  <c r="V151" i="1"/>
  <c r="U151" i="1"/>
  <c r="T151" i="1"/>
  <c r="S151" i="1"/>
  <c r="R151" i="1"/>
  <c r="Q151" i="1"/>
  <c r="P151" i="1"/>
  <c r="O151" i="1"/>
  <c r="N151" i="1"/>
  <c r="M151" i="1"/>
  <c r="L151" i="1"/>
  <c r="K151" i="1"/>
  <c r="J151" i="1"/>
  <c r="I151" i="1"/>
  <c r="H151" i="1"/>
  <c r="G151" i="1"/>
  <c r="F151" i="1"/>
  <c r="E151" i="1"/>
  <c r="D151" i="1"/>
  <c r="R143" i="1"/>
  <c r="Q143" i="1"/>
  <c r="P143" i="1"/>
  <c r="O143" i="1"/>
  <c r="N143" i="1"/>
  <c r="M143" i="1"/>
  <c r="L143" i="1"/>
  <c r="K143" i="1"/>
  <c r="J143" i="1"/>
  <c r="I143" i="1"/>
  <c r="H143" i="1"/>
  <c r="G143" i="1"/>
  <c r="F143" i="1"/>
  <c r="E143" i="1"/>
  <c r="D143" i="1"/>
  <c r="AM135" i="1"/>
  <c r="AL135" i="1"/>
  <c r="AK135" i="1"/>
  <c r="AJ135" i="1"/>
  <c r="AI135" i="1"/>
  <c r="AH135" i="1"/>
  <c r="AG135" i="1"/>
  <c r="AF135" i="1"/>
  <c r="AE135" i="1"/>
  <c r="AC135" i="1"/>
  <c r="AB135" i="1"/>
  <c r="AA135" i="1"/>
  <c r="Z135" i="1"/>
  <c r="Y135" i="1"/>
  <c r="X135" i="1"/>
  <c r="W135" i="1"/>
  <c r="V135" i="1"/>
  <c r="U135" i="1"/>
  <c r="T135" i="1"/>
  <c r="S135" i="1"/>
  <c r="R135" i="1"/>
  <c r="Q135" i="1"/>
  <c r="P135" i="1"/>
  <c r="O135" i="1"/>
  <c r="N135" i="1"/>
  <c r="M135" i="1"/>
  <c r="L135" i="1"/>
  <c r="K135" i="1"/>
  <c r="J135" i="1"/>
  <c r="I135" i="1"/>
  <c r="H135" i="1"/>
  <c r="G135" i="1"/>
  <c r="F135" i="1"/>
  <c r="E135" i="1"/>
  <c r="D135" i="1"/>
  <c r="AM127" i="1"/>
  <c r="AL127" i="1"/>
  <c r="AK127" i="1"/>
  <c r="AJ127" i="1"/>
  <c r="AI127" i="1"/>
  <c r="AH127" i="1"/>
  <c r="AG127" i="1"/>
  <c r="AF127" i="1"/>
  <c r="AE127" i="1"/>
  <c r="AD127" i="1"/>
  <c r="AC127" i="1"/>
  <c r="AB127" i="1"/>
  <c r="AA127" i="1"/>
  <c r="Z127" i="1"/>
  <c r="Y127" i="1"/>
  <c r="X127" i="1"/>
  <c r="W127" i="1"/>
  <c r="V127" i="1"/>
  <c r="U127" i="1"/>
  <c r="T127" i="1"/>
  <c r="S127" i="1"/>
  <c r="R127" i="1"/>
  <c r="Q127" i="1"/>
  <c r="P127" i="1"/>
  <c r="O127" i="1"/>
  <c r="N127" i="1"/>
  <c r="M127" i="1"/>
  <c r="L127" i="1"/>
  <c r="K127" i="1"/>
  <c r="J127" i="1"/>
  <c r="I127" i="1"/>
  <c r="H127" i="1"/>
  <c r="G127" i="1"/>
  <c r="F127" i="1"/>
  <c r="E127" i="1"/>
  <c r="D127" i="1"/>
  <c r="AM119" i="1"/>
  <c r="AL119" i="1"/>
  <c r="AK119" i="1"/>
  <c r="AJ119" i="1"/>
  <c r="AI119" i="1"/>
  <c r="AH119" i="1"/>
  <c r="AG119" i="1"/>
  <c r="AF119" i="1"/>
  <c r="AE119" i="1"/>
  <c r="AD119" i="1"/>
  <c r="AC119" i="1"/>
  <c r="AB119" i="1"/>
  <c r="AA119" i="1"/>
  <c r="Z119" i="1"/>
  <c r="Y119" i="1"/>
  <c r="X119" i="1"/>
  <c r="W119" i="1"/>
  <c r="V119" i="1"/>
  <c r="U119" i="1"/>
  <c r="T119" i="1"/>
  <c r="S119" i="1"/>
  <c r="R119" i="1"/>
  <c r="Q119" i="1"/>
  <c r="P119" i="1"/>
  <c r="O119" i="1"/>
  <c r="N119" i="1"/>
  <c r="M119" i="1"/>
  <c r="L119" i="1"/>
  <c r="K119" i="1"/>
  <c r="J119" i="1"/>
  <c r="I119" i="1"/>
  <c r="H119" i="1"/>
  <c r="G119" i="1"/>
  <c r="F119" i="1"/>
  <c r="E119" i="1"/>
  <c r="D119" i="1"/>
  <c r="AM111" i="1"/>
  <c r="AL111" i="1"/>
  <c r="AK111" i="1"/>
  <c r="AJ111" i="1"/>
  <c r="AI111" i="1"/>
  <c r="AH111" i="1"/>
  <c r="AG111" i="1"/>
  <c r="AF111" i="1"/>
  <c r="AE111" i="1"/>
  <c r="AD111" i="1"/>
  <c r="AC111" i="1"/>
  <c r="AB111" i="1"/>
  <c r="AA111" i="1"/>
  <c r="Z111" i="1"/>
  <c r="Y111" i="1"/>
  <c r="X111" i="1"/>
  <c r="W111" i="1"/>
  <c r="V111" i="1"/>
  <c r="U111" i="1"/>
  <c r="T111" i="1"/>
  <c r="S111" i="1"/>
  <c r="R111" i="1"/>
  <c r="Q111" i="1"/>
  <c r="P111" i="1"/>
  <c r="O111" i="1"/>
  <c r="N111" i="1"/>
  <c r="M111" i="1"/>
  <c r="L111" i="1"/>
  <c r="K111" i="1"/>
  <c r="J111" i="1"/>
  <c r="I111" i="1"/>
  <c r="H111" i="1"/>
  <c r="G111" i="1"/>
  <c r="F111" i="1"/>
  <c r="E111" i="1"/>
  <c r="AM95" i="1"/>
  <c r="AL95" i="1"/>
  <c r="AK95" i="1"/>
  <c r="AJ95" i="1"/>
  <c r="AI95" i="1"/>
  <c r="AH95" i="1"/>
  <c r="AG95" i="1"/>
  <c r="AF95" i="1"/>
  <c r="AE95" i="1"/>
  <c r="AD95" i="1"/>
  <c r="AC95" i="1"/>
  <c r="AB95" i="1"/>
  <c r="AA95" i="1"/>
  <c r="Z95" i="1"/>
  <c r="Y95" i="1"/>
  <c r="X95" i="1"/>
  <c r="W95" i="1"/>
  <c r="V95" i="1"/>
  <c r="U95" i="1"/>
  <c r="T95" i="1"/>
  <c r="S95" i="1"/>
  <c r="R95" i="1"/>
  <c r="Q95" i="1"/>
  <c r="P95" i="1"/>
  <c r="O95" i="1"/>
  <c r="N95" i="1"/>
  <c r="M95" i="1"/>
  <c r="L95" i="1"/>
  <c r="K95" i="1"/>
  <c r="J95" i="1"/>
  <c r="I95" i="1"/>
  <c r="H95" i="1"/>
  <c r="G95" i="1"/>
  <c r="F95" i="1"/>
  <c r="E95" i="1"/>
  <c r="AM87" i="1"/>
  <c r="AL87" i="1"/>
  <c r="AK87" i="1"/>
  <c r="AJ87" i="1"/>
  <c r="AI87" i="1"/>
  <c r="AH87" i="1"/>
  <c r="AG87" i="1"/>
  <c r="AF87" i="1"/>
  <c r="AE87" i="1"/>
  <c r="AD87" i="1"/>
  <c r="AC87" i="1"/>
  <c r="AB87" i="1"/>
  <c r="AA87" i="1"/>
  <c r="Z87" i="1"/>
  <c r="Y87" i="1"/>
  <c r="X87" i="1"/>
  <c r="W87" i="1"/>
  <c r="V87" i="1"/>
  <c r="U87" i="1"/>
  <c r="T87" i="1"/>
  <c r="S87" i="1"/>
  <c r="R87" i="1"/>
  <c r="Q87" i="1"/>
  <c r="P87" i="1"/>
  <c r="O87" i="1"/>
  <c r="N87" i="1"/>
  <c r="M87" i="1"/>
  <c r="L87" i="1"/>
  <c r="K87" i="1"/>
  <c r="J87" i="1"/>
  <c r="I87" i="1"/>
  <c r="H87" i="1"/>
  <c r="G87" i="1"/>
  <c r="F87" i="1"/>
  <c r="E87" i="1"/>
  <c r="AM79" i="1"/>
  <c r="AL79" i="1"/>
  <c r="AK79" i="1"/>
  <c r="AJ79" i="1"/>
  <c r="AI79" i="1"/>
  <c r="AH79" i="1"/>
  <c r="AG79" i="1"/>
  <c r="AF79" i="1"/>
  <c r="AE79" i="1"/>
  <c r="AD79" i="1"/>
  <c r="AC79" i="1"/>
  <c r="AB79" i="1"/>
  <c r="AA79" i="1"/>
  <c r="Z79" i="1"/>
  <c r="Y79" i="1"/>
  <c r="X79" i="1"/>
  <c r="W79" i="1"/>
  <c r="V79" i="1"/>
  <c r="U79" i="1"/>
  <c r="T79" i="1"/>
  <c r="S79" i="1"/>
  <c r="R79" i="1"/>
  <c r="Q79" i="1"/>
  <c r="P79" i="1"/>
  <c r="O79" i="1"/>
  <c r="N79" i="1"/>
  <c r="M79" i="1"/>
  <c r="L79" i="1"/>
  <c r="K79" i="1"/>
  <c r="J79" i="1"/>
  <c r="I79" i="1"/>
  <c r="H79" i="1"/>
  <c r="G79" i="1"/>
  <c r="F79" i="1"/>
  <c r="E79" i="1"/>
  <c r="AM71" i="1"/>
  <c r="AL71" i="1"/>
  <c r="AK71" i="1"/>
  <c r="AJ71" i="1"/>
  <c r="AI71" i="1"/>
  <c r="AH71" i="1"/>
  <c r="AG71" i="1"/>
  <c r="AF71" i="1"/>
  <c r="AE71" i="1"/>
  <c r="AD71" i="1"/>
  <c r="AC71" i="1"/>
  <c r="AB71" i="1"/>
  <c r="AA71" i="1"/>
  <c r="Z71" i="1"/>
  <c r="Y71" i="1"/>
  <c r="X71" i="1"/>
  <c r="W71" i="1"/>
  <c r="V71" i="1"/>
  <c r="U71" i="1"/>
  <c r="T71" i="1"/>
  <c r="S71" i="1"/>
  <c r="R71" i="1"/>
  <c r="Q71" i="1"/>
  <c r="P71" i="1"/>
  <c r="O71" i="1"/>
  <c r="N71" i="1"/>
  <c r="M71" i="1"/>
  <c r="L71" i="1"/>
  <c r="K71" i="1"/>
  <c r="J71" i="1"/>
  <c r="I71" i="1"/>
  <c r="H71" i="1"/>
  <c r="G71" i="1"/>
  <c r="F71" i="1"/>
  <c r="E71" i="1"/>
  <c r="AM63" i="1"/>
  <c r="AL63" i="1"/>
  <c r="AK63" i="1"/>
  <c r="AJ63" i="1"/>
  <c r="AI63" i="1"/>
  <c r="AH63" i="1"/>
  <c r="AG63" i="1"/>
  <c r="AF63" i="1"/>
  <c r="AE63" i="1"/>
  <c r="AD63" i="1"/>
  <c r="AC63" i="1"/>
  <c r="AB63" i="1"/>
  <c r="AA63" i="1"/>
  <c r="Z63" i="1"/>
  <c r="Y63" i="1"/>
  <c r="X63" i="1"/>
  <c r="W63" i="1"/>
  <c r="V63" i="1"/>
  <c r="U63" i="1"/>
  <c r="T63" i="1"/>
  <c r="S63" i="1"/>
  <c r="R63" i="1"/>
  <c r="Q63" i="1"/>
  <c r="P63" i="1"/>
  <c r="O63" i="1"/>
  <c r="N63" i="1"/>
  <c r="M63" i="1"/>
  <c r="L63" i="1"/>
  <c r="K63" i="1"/>
  <c r="J63" i="1"/>
  <c r="I63" i="1"/>
  <c r="H63" i="1"/>
  <c r="G63" i="1"/>
  <c r="F63" i="1"/>
  <c r="E63" i="1"/>
  <c r="AM55" i="1"/>
  <c r="AL55" i="1"/>
  <c r="AK55" i="1"/>
  <c r="AJ55" i="1"/>
  <c r="AI55" i="1"/>
  <c r="AH55" i="1"/>
  <c r="AG55" i="1"/>
  <c r="AF55" i="1"/>
  <c r="AE55" i="1"/>
  <c r="AD55" i="1"/>
  <c r="AC55" i="1"/>
  <c r="AB55" i="1"/>
  <c r="AA55" i="1"/>
  <c r="Z55" i="1"/>
  <c r="Y55" i="1"/>
  <c r="X55" i="1"/>
  <c r="W55" i="1"/>
  <c r="V55" i="1"/>
  <c r="U55" i="1"/>
  <c r="T55" i="1"/>
  <c r="S55" i="1"/>
  <c r="R55" i="1"/>
  <c r="Q55" i="1"/>
  <c r="P55" i="1"/>
  <c r="O55" i="1"/>
  <c r="N55" i="1"/>
  <c r="M55" i="1"/>
  <c r="L55" i="1"/>
  <c r="K55" i="1"/>
  <c r="J55" i="1"/>
  <c r="I55" i="1"/>
  <c r="H55" i="1"/>
  <c r="G55" i="1"/>
  <c r="F55" i="1"/>
  <c r="E55" i="1"/>
  <c r="D55" i="1"/>
  <c r="AM47" i="1"/>
  <c r="AL47" i="1"/>
  <c r="AK47" i="1"/>
  <c r="AJ47" i="1"/>
  <c r="AI47" i="1"/>
  <c r="AH47" i="1"/>
  <c r="AG47" i="1"/>
  <c r="AF47" i="1"/>
  <c r="AE47" i="1"/>
  <c r="AD47" i="1"/>
  <c r="AC47" i="1"/>
  <c r="AB47" i="1"/>
  <c r="AA47" i="1"/>
  <c r="Z47" i="1"/>
  <c r="Y47" i="1"/>
  <c r="X47" i="1"/>
  <c r="W47" i="1"/>
  <c r="V47" i="1"/>
  <c r="U47" i="1"/>
  <c r="T47" i="1"/>
  <c r="S47" i="1"/>
  <c r="R47" i="1"/>
  <c r="Q47" i="1"/>
  <c r="P47" i="1"/>
  <c r="O47" i="1"/>
  <c r="N47" i="1"/>
  <c r="M47" i="1"/>
  <c r="L47" i="1"/>
  <c r="K47" i="1"/>
  <c r="J47" i="1"/>
  <c r="I47" i="1"/>
  <c r="H47" i="1"/>
  <c r="G47" i="1"/>
  <c r="F47" i="1"/>
  <c r="E47" i="1"/>
  <c r="D47" i="1"/>
  <c r="AM39" i="1"/>
  <c r="AL39" i="1"/>
  <c r="AK39" i="1"/>
  <c r="AJ39" i="1"/>
  <c r="AI39" i="1"/>
  <c r="AH39" i="1"/>
  <c r="AG39" i="1"/>
  <c r="AF39" i="1"/>
  <c r="AE39" i="1"/>
  <c r="AD39" i="1"/>
  <c r="AC39" i="1"/>
  <c r="AB39" i="1"/>
  <c r="AA39" i="1"/>
  <c r="Z39" i="1"/>
  <c r="Y39" i="1"/>
  <c r="X39" i="1"/>
  <c r="W39" i="1"/>
  <c r="V39" i="1"/>
  <c r="U39" i="1"/>
  <c r="T39" i="1"/>
  <c r="S39" i="1"/>
  <c r="R39" i="1"/>
  <c r="Q39" i="1"/>
  <c r="P39" i="1"/>
  <c r="O39" i="1"/>
  <c r="N39" i="1"/>
  <c r="M39" i="1"/>
  <c r="L39" i="1"/>
  <c r="K39" i="1"/>
  <c r="J39" i="1"/>
  <c r="I39" i="1"/>
  <c r="H39" i="1"/>
  <c r="G39" i="1"/>
  <c r="F39" i="1"/>
  <c r="E39" i="1"/>
  <c r="D39" i="1"/>
  <c r="AM31" i="1"/>
  <c r="AL31" i="1"/>
  <c r="AK31" i="1"/>
  <c r="AJ31" i="1"/>
  <c r="AI31" i="1"/>
  <c r="AH31" i="1"/>
  <c r="AG31" i="1"/>
  <c r="AF31" i="1"/>
  <c r="AE31" i="1"/>
  <c r="AD31" i="1"/>
  <c r="AC31" i="1"/>
  <c r="AB31" i="1"/>
  <c r="AA31" i="1"/>
  <c r="Z31" i="1"/>
  <c r="Y31" i="1"/>
  <c r="X31" i="1"/>
  <c r="W31" i="1"/>
  <c r="V31" i="1"/>
  <c r="U31" i="1"/>
  <c r="T31" i="1"/>
  <c r="S31" i="1"/>
  <c r="R31" i="1"/>
  <c r="Q31" i="1"/>
  <c r="P31" i="1"/>
  <c r="O31" i="1"/>
  <c r="N31" i="1"/>
  <c r="M31" i="1"/>
  <c r="L31" i="1"/>
  <c r="K31" i="1"/>
  <c r="J31" i="1"/>
  <c r="I31" i="1"/>
  <c r="H31" i="1"/>
  <c r="G31" i="1"/>
  <c r="F31" i="1"/>
  <c r="E31" i="1"/>
  <c r="D31" i="1"/>
  <c r="AM23" i="1"/>
  <c r="AL23" i="1"/>
  <c r="AK23" i="1"/>
  <c r="AJ23" i="1"/>
  <c r="AI23" i="1"/>
  <c r="AH23" i="1"/>
  <c r="AG23" i="1"/>
  <c r="AF23" i="1"/>
  <c r="AE23" i="1"/>
  <c r="AD23" i="1"/>
  <c r="AC23" i="1"/>
  <c r="AB23" i="1"/>
  <c r="AA23" i="1"/>
  <c r="Z23" i="1"/>
  <c r="Y23" i="1"/>
  <c r="X23" i="1"/>
  <c r="W23" i="1"/>
  <c r="V23" i="1"/>
  <c r="U23" i="1"/>
  <c r="T23" i="1"/>
  <c r="S23" i="1"/>
  <c r="R23" i="1"/>
  <c r="Q23" i="1"/>
  <c r="P23" i="1"/>
  <c r="O23" i="1"/>
  <c r="N23" i="1"/>
  <c r="M23" i="1"/>
  <c r="L23" i="1"/>
  <c r="K23" i="1"/>
  <c r="J23" i="1"/>
  <c r="I23" i="1"/>
  <c r="H23" i="1"/>
  <c r="G23" i="1"/>
  <c r="F23" i="1"/>
  <c r="E23" i="1"/>
  <c r="D23"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L15" i="1"/>
  <c r="K15" i="1"/>
  <c r="J15" i="1"/>
  <c r="I15" i="1"/>
  <c r="H15" i="1"/>
  <c r="G15" i="1"/>
  <c r="F15" i="1"/>
  <c r="E15" i="1"/>
  <c r="D15" i="1"/>
  <c r="AM7" i="1"/>
  <c r="AL7" i="1"/>
  <c r="AK7" i="1"/>
  <c r="AJ7" i="1"/>
  <c r="AI7" i="1"/>
  <c r="AH7" i="1"/>
  <c r="AG7" i="1"/>
  <c r="AF7" i="1"/>
  <c r="AE7" i="1"/>
  <c r="AD7" i="1"/>
  <c r="AC7" i="1"/>
  <c r="AB7" i="1"/>
  <c r="AA7" i="1"/>
  <c r="Z7" i="1"/>
  <c r="Y7" i="1"/>
  <c r="X7" i="1"/>
  <c r="W7" i="1"/>
  <c r="V7" i="1"/>
  <c r="U7" i="1"/>
  <c r="T7" i="1"/>
  <c r="S7" i="1"/>
  <c r="R7" i="1"/>
  <c r="Q7" i="1"/>
  <c r="P7" i="1"/>
  <c r="O7" i="1"/>
  <c r="N7" i="1"/>
  <c r="M7" i="1"/>
  <c r="L7" i="1"/>
  <c r="K7" i="1"/>
  <c r="J7" i="1"/>
  <c r="I7" i="1"/>
  <c r="H7" i="1"/>
  <c r="G7" i="1"/>
  <c r="F7" i="1"/>
  <c r="E7" i="1"/>
  <c r="D7" i="1"/>
  <c r="G60" i="2"/>
  <c r="H60" i="2" s="1"/>
  <c r="E60" i="2"/>
  <c r="F60" i="2" s="1"/>
  <c r="C60" i="2"/>
  <c r="D60" i="2" s="1"/>
  <c r="G59" i="2"/>
  <c r="H59" i="2" s="1"/>
  <c r="E59" i="2"/>
  <c r="F59" i="2" s="1"/>
  <c r="C59" i="2"/>
  <c r="D59" i="2" s="1"/>
  <c r="G58" i="2"/>
  <c r="H58" i="2" s="1"/>
  <c r="E58" i="2"/>
  <c r="F58" i="2" s="1"/>
  <c r="C58" i="2"/>
  <c r="D58" i="2" s="1"/>
  <c r="G57" i="2"/>
  <c r="H57" i="2" s="1"/>
  <c r="E57" i="2"/>
  <c r="F57" i="2" s="1"/>
  <c r="C57" i="2"/>
  <c r="D57" i="2" s="1"/>
  <c r="G56" i="2"/>
  <c r="H56" i="2" s="1"/>
  <c r="E56" i="2"/>
  <c r="F56" i="2" s="1"/>
  <c r="C56" i="2"/>
  <c r="D56" i="2" s="1"/>
  <c r="G55" i="2"/>
  <c r="H55" i="2" s="1"/>
  <c r="E55" i="2"/>
  <c r="F55" i="2" s="1"/>
  <c r="C55" i="2"/>
  <c r="D55" i="2" s="1"/>
  <c r="G54" i="2"/>
  <c r="H54" i="2" s="1"/>
  <c r="E54" i="2"/>
  <c r="F54" i="2" s="1"/>
  <c r="C54" i="2"/>
  <c r="D54" i="2" s="1"/>
  <c r="G53" i="2"/>
  <c r="H53" i="2" s="1"/>
  <c r="E53" i="2"/>
  <c r="F53" i="2" s="1"/>
  <c r="C53" i="2"/>
  <c r="D53" i="2" s="1"/>
  <c r="G52" i="2"/>
  <c r="H52" i="2" s="1"/>
  <c r="E52" i="2"/>
  <c r="F52" i="2" s="1"/>
  <c r="C52" i="2"/>
  <c r="D52" i="2" s="1"/>
  <c r="G51" i="2"/>
  <c r="H51" i="2" s="1"/>
  <c r="E51" i="2"/>
  <c r="F51" i="2" s="1"/>
  <c r="C51" i="2"/>
  <c r="D51" i="2" s="1"/>
  <c r="G50" i="2"/>
  <c r="H50" i="2" s="1"/>
  <c r="E50" i="2"/>
  <c r="F50" i="2" s="1"/>
  <c r="C50" i="2"/>
  <c r="D50" i="2" s="1"/>
  <c r="G49" i="2"/>
  <c r="H49" i="2" s="1"/>
  <c r="E49" i="2"/>
  <c r="F49" i="2" s="1"/>
  <c r="C49" i="2"/>
  <c r="D49" i="2" s="1"/>
  <c r="G48" i="2"/>
  <c r="H48" i="2" s="1"/>
  <c r="E48" i="2"/>
  <c r="F48" i="2" s="1"/>
  <c r="C48" i="2"/>
  <c r="D48" i="2" s="1"/>
  <c r="G47" i="2"/>
  <c r="H47" i="2" s="1"/>
  <c r="E47" i="2"/>
  <c r="F47" i="2" s="1"/>
  <c r="C47" i="2"/>
  <c r="D47" i="2" s="1"/>
  <c r="G46" i="2"/>
  <c r="H46" i="2" s="1"/>
  <c r="E46" i="2"/>
  <c r="F46" i="2" s="1"/>
  <c r="C46" i="2"/>
  <c r="D46" i="2" s="1"/>
  <c r="G45" i="2"/>
  <c r="H45" i="2" s="1"/>
  <c r="E45" i="2"/>
  <c r="F45" i="2" s="1"/>
  <c r="C45" i="2"/>
  <c r="D45" i="2" s="1"/>
  <c r="G44" i="2"/>
  <c r="H44" i="2" s="1"/>
  <c r="E44" i="2"/>
  <c r="F44" i="2" s="1"/>
  <c r="C44" i="2"/>
  <c r="D44" i="2" s="1"/>
  <c r="G43" i="2"/>
  <c r="H43" i="2" s="1"/>
  <c r="E43" i="2"/>
  <c r="F43" i="2" s="1"/>
  <c r="C43" i="2"/>
  <c r="D43" i="2" s="1"/>
  <c r="G42" i="2"/>
  <c r="H42" i="2" s="1"/>
  <c r="E42" i="2"/>
  <c r="F42" i="2" s="1"/>
  <c r="C42" i="2"/>
  <c r="D42" i="2" s="1"/>
  <c r="G41" i="2"/>
  <c r="H41" i="2" s="1"/>
  <c r="E41" i="2"/>
  <c r="F41" i="2" s="1"/>
  <c r="C41" i="2"/>
  <c r="D41" i="2" s="1"/>
  <c r="G40" i="2"/>
  <c r="H40" i="2" s="1"/>
  <c r="E40" i="2"/>
  <c r="F40" i="2" s="1"/>
  <c r="C40" i="2"/>
  <c r="D40" i="2" s="1"/>
  <c r="G39" i="2"/>
  <c r="H39" i="2" s="1"/>
  <c r="E39" i="2"/>
  <c r="F39" i="2" s="1"/>
  <c r="C39" i="2"/>
  <c r="D39" i="2" s="1"/>
  <c r="G38" i="2"/>
  <c r="H38" i="2" s="1"/>
  <c r="E38" i="2"/>
  <c r="F38" i="2" s="1"/>
  <c r="C38" i="2"/>
  <c r="D38" i="2" s="1"/>
  <c r="G37" i="2"/>
  <c r="H37" i="2" s="1"/>
  <c r="E37" i="2"/>
  <c r="F37" i="2" s="1"/>
  <c r="C37" i="2"/>
  <c r="D37" i="2" s="1"/>
  <c r="G36" i="2"/>
  <c r="H36" i="2" s="1"/>
  <c r="E36" i="2"/>
  <c r="F36" i="2" s="1"/>
  <c r="C36" i="2"/>
  <c r="D36" i="2" s="1"/>
  <c r="G35" i="2"/>
  <c r="H35" i="2" s="1"/>
  <c r="E35" i="2"/>
  <c r="F35" i="2" s="1"/>
  <c r="C35" i="2"/>
  <c r="D35" i="2" s="1"/>
  <c r="G34" i="2"/>
  <c r="H34" i="2" s="1"/>
  <c r="E34" i="2"/>
  <c r="F34" i="2" s="1"/>
  <c r="C34" i="2"/>
  <c r="D34" i="2" s="1"/>
  <c r="G33" i="2"/>
  <c r="H33" i="2" s="1"/>
  <c r="E33" i="2"/>
  <c r="F33" i="2" s="1"/>
  <c r="C33" i="2"/>
  <c r="D33" i="2" s="1"/>
  <c r="G32" i="2"/>
  <c r="H32" i="2" s="1"/>
  <c r="E32" i="2"/>
  <c r="F32" i="2" s="1"/>
  <c r="C32" i="2"/>
  <c r="D32" i="2" s="1"/>
  <c r="G31" i="2"/>
  <c r="H31" i="2" s="1"/>
  <c r="E31" i="2"/>
  <c r="F31" i="2" s="1"/>
  <c r="C31" i="2"/>
  <c r="D31" i="2" s="1"/>
  <c r="G30" i="2"/>
  <c r="H30" i="2" s="1"/>
  <c r="E30" i="2"/>
  <c r="F30" i="2" s="1"/>
  <c r="C30" i="2"/>
  <c r="D30" i="2" s="1"/>
  <c r="G29" i="2"/>
  <c r="H29" i="2" s="1"/>
  <c r="E29" i="2"/>
  <c r="F29" i="2" s="1"/>
  <c r="C29" i="2"/>
  <c r="D29" i="2" s="1"/>
  <c r="G28" i="2"/>
  <c r="H28" i="2" s="1"/>
  <c r="E28" i="2"/>
  <c r="F28" i="2" s="1"/>
  <c r="C28" i="2"/>
  <c r="D28" i="2" s="1"/>
  <c r="G27" i="2"/>
  <c r="H27" i="2" s="1"/>
  <c r="E27" i="2"/>
  <c r="F27" i="2" s="1"/>
  <c r="C27" i="2"/>
  <c r="D27" i="2" s="1"/>
  <c r="G26" i="2"/>
  <c r="H26" i="2" s="1"/>
  <c r="E26" i="2"/>
  <c r="F26" i="2" s="1"/>
  <c r="C26" i="2"/>
  <c r="D26" i="2" s="1"/>
  <c r="G25" i="2"/>
  <c r="H25" i="2" s="1"/>
  <c r="E25" i="2"/>
  <c r="F25" i="2" s="1"/>
  <c r="C25" i="2"/>
  <c r="D25" i="2" s="1"/>
  <c r="G24" i="2"/>
  <c r="H24" i="2" s="1"/>
  <c r="E24" i="2"/>
  <c r="F24" i="2" s="1"/>
  <c r="C24" i="2"/>
  <c r="D24" i="2" s="1"/>
  <c r="G23" i="2"/>
  <c r="H23" i="2" s="1"/>
  <c r="E23" i="2"/>
  <c r="F23" i="2" s="1"/>
  <c r="C23" i="2"/>
  <c r="D23" i="2" s="1"/>
  <c r="G22" i="2"/>
  <c r="H22" i="2" s="1"/>
  <c r="E22" i="2"/>
  <c r="F22" i="2" s="1"/>
  <c r="C22" i="2"/>
  <c r="D22" i="2" s="1"/>
  <c r="G21" i="2"/>
  <c r="H21" i="2" s="1"/>
  <c r="E21" i="2"/>
  <c r="F21" i="2" s="1"/>
  <c r="C21" i="2"/>
  <c r="D21" i="2" s="1"/>
  <c r="G20" i="2"/>
  <c r="H20" i="2" s="1"/>
  <c r="E20" i="2"/>
  <c r="F20" i="2" s="1"/>
  <c r="C20" i="2"/>
  <c r="D20" i="2" s="1"/>
  <c r="G19" i="2"/>
  <c r="H19" i="2" s="1"/>
  <c r="E19" i="2"/>
  <c r="F19" i="2" s="1"/>
  <c r="C19" i="2"/>
  <c r="D19" i="2" s="1"/>
  <c r="G18" i="2"/>
  <c r="H18" i="2" s="1"/>
  <c r="E18" i="2"/>
  <c r="F18" i="2" s="1"/>
  <c r="C18" i="2"/>
  <c r="D18" i="2" s="1"/>
  <c r="G17" i="2"/>
  <c r="H17" i="2" s="1"/>
  <c r="E17" i="2"/>
  <c r="F17" i="2" s="1"/>
  <c r="C17" i="2"/>
  <c r="D17" i="2" s="1"/>
  <c r="G16" i="2"/>
  <c r="H16" i="2" s="1"/>
  <c r="E16" i="2"/>
  <c r="F16" i="2" s="1"/>
  <c r="C16" i="2"/>
  <c r="D16" i="2" s="1"/>
  <c r="G15" i="2"/>
  <c r="H15" i="2" s="1"/>
  <c r="E15" i="2"/>
  <c r="F15" i="2" s="1"/>
  <c r="C15" i="2"/>
  <c r="D15" i="2" s="1"/>
  <c r="G14" i="2"/>
  <c r="H14" i="2" s="1"/>
  <c r="E14" i="2"/>
  <c r="F14" i="2" s="1"/>
  <c r="C14" i="2"/>
  <c r="D14" i="2" s="1"/>
  <c r="G13" i="2"/>
  <c r="H13" i="2" s="1"/>
  <c r="E13" i="2"/>
  <c r="F13" i="2" s="1"/>
  <c r="C13" i="2"/>
  <c r="D13" i="2" s="1"/>
  <c r="G12" i="2"/>
  <c r="H12" i="2" s="1"/>
  <c r="E12" i="2"/>
  <c r="F12" i="2" s="1"/>
  <c r="C12" i="2"/>
  <c r="D12" i="2" s="1"/>
  <c r="G11" i="2"/>
  <c r="H11" i="2" s="1"/>
  <c r="E11" i="2"/>
  <c r="F11" i="2" s="1"/>
  <c r="C11" i="2"/>
  <c r="D11" i="2" s="1"/>
  <c r="G10" i="2"/>
  <c r="H10" i="2" s="1"/>
  <c r="E10" i="2"/>
  <c r="F10" i="2" s="1"/>
  <c r="C10" i="2"/>
  <c r="D10" i="2" s="1"/>
  <c r="G9" i="2"/>
  <c r="H9" i="2" s="1"/>
  <c r="E9" i="2"/>
  <c r="F9" i="2" s="1"/>
  <c r="C9" i="2"/>
  <c r="D9" i="2" s="1"/>
  <c r="G8" i="2"/>
  <c r="H8" i="2" s="1"/>
  <c r="E8" i="2"/>
  <c r="F8" i="2" s="1"/>
  <c r="C8" i="2"/>
  <c r="D8" i="2" s="1"/>
  <c r="G7" i="2"/>
  <c r="H7" i="2" s="1"/>
  <c r="E7" i="2"/>
  <c r="F7" i="2" s="1"/>
  <c r="C7" i="2"/>
  <c r="D7" i="2" s="1"/>
  <c r="G6" i="2"/>
  <c r="H6" i="2" s="1"/>
  <c r="E6" i="2"/>
  <c r="F6" i="2" s="1"/>
  <c r="C6" i="2"/>
  <c r="D6" i="2" s="1"/>
  <c r="G5" i="2"/>
  <c r="H5" i="2" s="1"/>
  <c r="E5" i="2"/>
  <c r="F5" i="2" s="1"/>
  <c r="C5" i="2"/>
  <c r="D5" i="2" s="1"/>
  <c r="G4" i="2"/>
  <c r="H4" i="2" s="1"/>
  <c r="C4" i="2"/>
  <c r="D4" i="2" s="1"/>
  <c r="G3" i="2"/>
  <c r="H3" i="2" s="1"/>
  <c r="E3" i="2"/>
  <c r="F3" i="2" s="1"/>
  <c r="D3" i="2"/>
  <c r="I16" i="2" l="1"/>
  <c r="I44" i="2"/>
  <c r="I32" i="2"/>
  <c r="I6" i="2"/>
  <c r="I36" i="2"/>
  <c r="I48" i="2"/>
  <c r="I43" i="2"/>
  <c r="I28" i="2"/>
  <c r="I27" i="2"/>
  <c r="I54" i="2"/>
  <c r="I14" i="2"/>
  <c r="I26" i="2"/>
  <c r="I30" i="2"/>
  <c r="I40" i="2"/>
  <c r="I56" i="2"/>
  <c r="I68" i="2"/>
  <c r="I24" i="2"/>
  <c r="I51" i="2"/>
  <c r="I12" i="2"/>
  <c r="I20" i="2"/>
  <c r="I52" i="2"/>
  <c r="I58" i="2"/>
  <c r="I62" i="2"/>
  <c r="I64" i="2"/>
  <c r="I59" i="2"/>
  <c r="I38" i="2"/>
  <c r="I42" i="2"/>
  <c r="I46" i="2"/>
  <c r="I50" i="2"/>
  <c r="I66" i="2"/>
  <c r="I70" i="2"/>
  <c r="I8" i="2"/>
  <c r="I61" i="2"/>
  <c r="I69" i="2"/>
  <c r="I10" i="2"/>
  <c r="I22" i="2"/>
  <c r="I34" i="2"/>
  <c r="I60" i="2"/>
  <c r="I4" i="2"/>
  <c r="I63" i="2"/>
  <c r="I67" i="2"/>
  <c r="I39" i="2"/>
  <c r="I55" i="2"/>
  <c r="I11" i="2"/>
  <c r="I29" i="2"/>
  <c r="I41" i="2"/>
  <c r="I57" i="2"/>
  <c r="I13" i="2"/>
  <c r="I31" i="2"/>
  <c r="I15" i="2"/>
  <c r="I33" i="2"/>
  <c r="I45" i="2"/>
  <c r="I17" i="2"/>
  <c r="I47" i="2"/>
  <c r="I19" i="2"/>
  <c r="I3" i="2"/>
  <c r="I49" i="2"/>
  <c r="I21" i="2"/>
  <c r="I5" i="2"/>
  <c r="I7" i="2"/>
  <c r="I23" i="2"/>
  <c r="I53" i="2"/>
  <c r="I9" i="2"/>
  <c r="I25" i="2"/>
  <c r="I65" i="2"/>
  <c r="I37" i="2"/>
  <c r="I3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<sst xmlns="http://schemas.openxmlformats.org/spreadsheetml/2006/main" count="634" uniqueCount="91">
  <si>
    <t>RT</t>
  </si>
  <si>
    <t>m/z</t>
  </si>
  <si>
    <t>Haloperidol</t>
  </si>
  <si>
    <t>Pos</t>
  </si>
  <si>
    <t>Neg</t>
  </si>
  <si>
    <t>Area</t>
  </si>
  <si>
    <t>Mean</t>
  </si>
  <si>
    <t>RSD (%)</t>
  </si>
  <si>
    <t>Mean Mass Error (ppm)</t>
  </si>
  <si>
    <t>mass error (ppm)</t>
  </si>
  <si>
    <t>RSD(%)</t>
  </si>
  <si>
    <t>4-nitrotoluene</t>
  </si>
  <si>
    <t>4-nitroanline</t>
  </si>
  <si>
    <t>Dapsone</t>
  </si>
  <si>
    <t>Pellet - CF_1</t>
  </si>
  <si>
    <t>Pellet - CF_2</t>
  </si>
  <si>
    <t>Pellet - CF_3</t>
  </si>
  <si>
    <t>Pellet - 0h_1</t>
  </si>
  <si>
    <t>Pellet - 0h_2</t>
  </si>
  <si>
    <t>Pellet - 0h_3</t>
  </si>
  <si>
    <t>Pellet - 1h_1</t>
  </si>
  <si>
    <t>Pellet - 1h_2</t>
  </si>
  <si>
    <t>Pellet - 1h_3</t>
  </si>
  <si>
    <t>Pellet - 4h_1</t>
  </si>
  <si>
    <t>Pellet - 4h_2</t>
  </si>
  <si>
    <t>Pellet - 4h_3</t>
  </si>
  <si>
    <t>Super - Cell Free_1</t>
  </si>
  <si>
    <t>Super - Cell Free_2</t>
  </si>
  <si>
    <t>Super - Cell Free_3</t>
  </si>
  <si>
    <t>Super - 0h_1</t>
  </si>
  <si>
    <t>Super - 0h_2</t>
  </si>
  <si>
    <t>Super - 0h_3</t>
  </si>
  <si>
    <t>Super - 1h_1</t>
  </si>
  <si>
    <t>Super - 1h_2</t>
  </si>
  <si>
    <t>Super - 1h_3</t>
  </si>
  <si>
    <t>Super - 4h_1</t>
  </si>
  <si>
    <t>Super - 4h_2</t>
  </si>
  <si>
    <t>Super - 4h_3</t>
  </si>
  <si>
    <t>Gluc - Cell Free_1</t>
  </si>
  <si>
    <t>Gluc - Cell Free_2</t>
  </si>
  <si>
    <t>Gluc - Cell Free_3</t>
  </si>
  <si>
    <t>Gluc - 0h_1</t>
  </si>
  <si>
    <t>Gluc - 0h_2</t>
  </si>
  <si>
    <t>Gluc - 0h_3</t>
  </si>
  <si>
    <t>Gluc - 1h_1</t>
  </si>
  <si>
    <t>Gluc - 1h_2</t>
  </si>
  <si>
    <t>Gluc - 1h_3</t>
  </si>
  <si>
    <t>Gluc - 4h_1</t>
  </si>
  <si>
    <t>Gluc - 4h_2</t>
  </si>
  <si>
    <t>Gluc - 4h_3</t>
  </si>
  <si>
    <t>Benzyl Alcohol</t>
  </si>
  <si>
    <t>Acrylamide</t>
  </si>
  <si>
    <t>BDE-209</t>
  </si>
  <si>
    <t>Bisphenol A</t>
  </si>
  <si>
    <t>Benzylbutyl
phthalate</t>
  </si>
  <si>
    <t>2-Nitroaniline</t>
  </si>
  <si>
    <t>Lindane</t>
  </si>
  <si>
    <t>2-Nitrotoluene</t>
  </si>
  <si>
    <t>Zileuton</t>
  </si>
  <si>
    <t>CP-122721</t>
  </si>
  <si>
    <t>Dieldrin</t>
  </si>
  <si>
    <t>o,p-DDT</t>
  </si>
  <si>
    <t>2-Amino-5-azotoluene</t>
  </si>
  <si>
    <t>3,5-Dinitroaniline</t>
  </si>
  <si>
    <t>Naphthalene</t>
  </si>
  <si>
    <t>3-Nitroaniline</t>
  </si>
  <si>
    <t>Curcumin</t>
  </si>
  <si>
    <t>Celecoxib</t>
  </si>
  <si>
    <t>Beta-hexachlorocyclohexane</t>
  </si>
  <si>
    <t>Methyleugeneol</t>
  </si>
  <si>
    <t>Butylated hydroxytoluene</t>
  </si>
  <si>
    <t>Benzyl acetate</t>
  </si>
  <si>
    <t>Acetone</t>
  </si>
  <si>
    <t>Sulindac</t>
  </si>
  <si>
    <t>Benzoic Acid</t>
  </si>
  <si>
    <t>Estragole</t>
  </si>
  <si>
    <t>2-propanol</t>
  </si>
  <si>
    <t>DMSO</t>
  </si>
  <si>
    <t>4-methyl-2-pentanol</t>
  </si>
  <si>
    <t>4-methyl-2-pentanone</t>
  </si>
  <si>
    <t>N/A</t>
  </si>
  <si>
    <t>ND</t>
  </si>
  <si>
    <t>NA</t>
  </si>
  <si>
    <t>Test Chemical List</t>
  </si>
  <si>
    <t>Tested Chemical</t>
  </si>
  <si>
    <t>Chemical Index</t>
  </si>
  <si>
    <t>ESI+</t>
  </si>
  <si>
    <t>ESI-</t>
  </si>
  <si>
    <t>QAQC Data</t>
  </si>
  <si>
    <t>QAQC data derived from internal standards (x for ESI+ and y for ESI- mode data) spiked into sample wells. Chromatograms were integrated using Agilent's Qualitative Analysis software, and the retention time (RT), area, and base peak m/z of the internal standards are reported below.</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</si>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</sst>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0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7">
    <border>
      <left/>
      <right/>
      <top/>
      <bottom/>
      <diagonal/>
    </border>
    <border>
      <left/>
      <right/>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79">
    <xf numFmtId="0" fontId="0" fillId="0" borderId="0" xfId="0"/>
    <xf numFmtId="0" fontId="0" fillId="0" borderId="0" xfId="0" applyAlignment="1">
      <alignment vertical="center"/>
    </xf>
    <xf numFmtId="0" fontId="0" fillId="0" borderId="1" xfId="0" applyBorder="1"/>
    <xf numFmtId="0" fontId="0" fillId="0" borderId="0" xfId="0" applyBorder="1"/>
    <xf numFmtId="0" fontId="0" fillId="0" borderId="6" xfId="0" applyBorder="1" applyAlignment="1">
      <alignment vertical="center"/>
    </xf>
    <xf numFmtId="0" fontId="0" fillId="0" borderId="11" xfId="0" applyBorder="1"/>
    <xf numFmtId="0" fontId="0" fillId="0" borderId="12" xfId="0" applyBorder="1"/>
    <xf numFmtId="0" fontId="0" fillId="0" borderId="14" xfId="0" applyBorder="1"/>
    <xf numFmtId="0" fontId="0" fillId="0" borderId="10" xfId="0" applyBorder="1" applyAlignment="1">
      <alignment vertical="center"/>
    </xf>
    <xf numFmtId="0" fontId="0" fillId="0" borderId="21"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5" xfId="0" applyFill="1" applyBorder="1"/>
    <xf numFmtId="0" fontId="0" fillId="0" borderId="0" xfId="0" applyFill="1" applyBorder="1"/>
    <xf numFmtId="0" fontId="0" fillId="0" borderId="1" xfId="0" applyFill="1" applyBorder="1"/>
    <xf numFmtId="0" fontId="0" fillId="0" borderId="0" xfId="0" applyFill="1"/>
    <xf numFmtId="0" fontId="0" fillId="0" borderId="15"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xf numFmtId="0" fontId="0" fillId="0" borderId="23" xfId="0" applyFill="1" applyBorder="1" applyAlignment="1">
      <alignment horizontal="center" vertical="center"/>
    </xf>
    <xf numFmtId="0" fontId="0" fillId="0" borderId="0" xfId="0" applyFill="1" applyBorder="1" applyAlignment="1">
      <alignment horizontal="center" vertical="center"/>
    </xf>
    <xf numFmtId="0" fontId="0" fillId="0" borderId="8" xfId="0" applyFill="1" applyBorder="1"/>
    <xf numFmtId="0" fontId="0" fillId="0" borderId="1" xfId="0" applyFill="1" applyBorder="1" applyAlignment="1">
      <alignment horizontal="center" vertical="center"/>
    </xf>
    <xf numFmtId="0" fontId="0" fillId="0" borderId="22" xfId="0" applyFill="1" applyBorder="1"/>
    <xf numFmtId="0" fontId="0" fillId="0" borderId="16" xfId="0" applyFill="1" applyBorder="1" applyAlignment="1">
      <alignment horizontal="center" vertical="center"/>
    </xf>
    <xf numFmtId="0" fontId="0" fillId="0" borderId="6" xfId="0" applyFill="1" applyBorder="1" applyAlignment="1">
      <alignment horizontal="center" vertical="center"/>
    </xf>
    <xf numFmtId="0" fontId="0" fillId="0" borderId="6" xfId="0" applyFill="1" applyBorder="1"/>
    <xf numFmtId="0" fontId="0" fillId="0" borderId="15" xfId="0" applyFill="1" applyBorder="1" applyAlignment="1">
      <alignment horizontal="center" vertical="center" wrapText="1"/>
    </xf>
    <xf numFmtId="0" fontId="0" fillId="0" borderId="26" xfId="0" applyFill="1" applyBorder="1" applyAlignment="1">
      <alignment horizontal="center" vertical="center"/>
    </xf>
    <xf numFmtId="0" fontId="0" fillId="0" borderId="25" xfId="0" applyFill="1" applyBorder="1" applyAlignment="1">
      <alignment horizontal="center" vertical="center"/>
    </xf>
    <xf numFmtId="0" fontId="0" fillId="0" borderId="24" xfId="0" applyFill="1" applyBorder="1" applyAlignment="1">
      <alignment horizontal="center" vertical="center"/>
    </xf>
    <xf numFmtId="0" fontId="0" fillId="0" borderId="4" xfId="0" applyFill="1" applyBorder="1"/>
    <xf numFmtId="0" fontId="0" fillId="0" borderId="0" xfId="0" applyFill="1" applyBorder="1" applyAlignment="1">
      <alignment vertical="center"/>
    </xf>
    <xf numFmtId="0" fontId="0" fillId="0" borderId="9" xfId="0" applyFill="1" applyBorder="1" applyAlignment="1">
      <alignment horizontal="center" vertical="center"/>
    </xf>
    <xf numFmtId="0" fontId="0" fillId="0" borderId="13" xfId="0" applyFill="1" applyBorder="1" applyAlignment="1">
      <alignment horizontal="center" vertical="center"/>
    </xf>
    <xf numFmtId="0" fontId="0" fillId="0" borderId="11" xfId="0" applyFill="1" applyBorder="1" applyAlignment="1">
      <alignment horizontal="center" vertical="center"/>
    </xf>
    <xf numFmtId="0" fontId="0" fillId="0" borderId="28" xfId="0" applyFill="1" applyBorder="1" applyAlignment="1">
      <alignment vertical="center"/>
    </xf>
    <xf numFmtId="0" fontId="0" fillId="0" borderId="7" xfId="0" applyFill="1" applyBorder="1" applyAlignment="1">
      <alignment vertical="center"/>
    </xf>
    <xf numFmtId="0" fontId="0" fillId="0" borderId="7" xfId="0" applyFill="1" applyBorder="1" applyAlignment="1">
      <alignment vertical="center" wrapText="1"/>
    </xf>
    <xf numFmtId="0" fontId="0" fillId="0" borderId="3" xfId="0" applyFill="1" applyBorder="1" applyAlignment="1">
      <alignment vertical="center"/>
    </xf>
    <xf numFmtId="0" fontId="0" fillId="0" borderId="29" xfId="0" applyFill="1" applyBorder="1" applyAlignment="1">
      <alignment horizontal="center" vertical="center"/>
    </xf>
    <xf numFmtId="0" fontId="0" fillId="0" borderId="29" xfId="0" applyFill="1" applyBorder="1"/>
    <xf numFmtId="0" fontId="0" fillId="0" borderId="30" xfId="0" applyFill="1" applyBorder="1"/>
    <xf numFmtId="0" fontId="0" fillId="0" borderId="27" xfId="0" applyBorder="1"/>
    <xf numFmtId="0" fontId="0" fillId="0" borderId="9" xfId="0" applyFill="1" applyBorder="1" applyAlignment="1">
      <alignment vertical="center"/>
    </xf>
    <xf numFmtId="0" fontId="0" fillId="0" borderId="13" xfId="0" applyBorder="1"/>
    <xf numFmtId="0" fontId="0" fillId="0" borderId="10" xfId="0" applyBorder="1"/>
    <xf numFmtId="0" fontId="0" fillId="0" borderId="31" xfId="0" applyFill="1" applyBorder="1" applyAlignment="1">
      <alignment vertical="center"/>
    </xf>
    <xf numFmtId="0" fontId="0" fillId="0" borderId="32" xfId="0" applyBorder="1"/>
    <xf numFmtId="0" fontId="0" fillId="0" borderId="11" xfId="0" applyFill="1" applyBorder="1" applyAlignment="1">
      <alignment vertical="center"/>
    </xf>
    <xf numFmtId="0" fontId="0" fillId="0" borderId="33" xfId="0" applyFill="1" applyBorder="1" applyAlignment="1">
      <alignment vertical="center"/>
    </xf>
    <xf numFmtId="0" fontId="0" fillId="0" borderId="34" xfId="0" applyBorder="1"/>
    <xf numFmtId="0" fontId="0" fillId="0" borderId="35" xfId="0" applyBorder="1"/>
    <xf numFmtId="0" fontId="0" fillId="0" borderId="30" xfId="0" applyBorder="1"/>
    <xf numFmtId="0" fontId="0" fillId="0" borderId="36" xfId="0" applyFill="1" applyBorder="1" applyAlignment="1">
      <alignment vertical="center"/>
    </xf>
    <xf numFmtId="0" fontId="0" fillId="0" borderId="29" xfId="0" applyBorder="1"/>
    <xf numFmtId="0" fontId="0" fillId="0" borderId="0" xfId="0" applyAlignment="1">
      <alignment horizontal="center" vertical="center"/>
    </xf>
    <xf numFmtId="170" fontId="0" fillId="0" borderId="18" xfId="0" applyNumberFormat="1" applyBorder="1"/>
    <xf numFmtId="170" fontId="0" fillId="0" borderId="19" xfId="0" applyNumberFormat="1" applyBorder="1"/>
    <xf numFmtId="170" fontId="0" fillId="0" borderId="20" xfId="0" applyNumberFormat="1" applyBorder="1"/>
    <xf numFmtId="170" fontId="0" fillId="0" borderId="3" xfId="0" applyNumberFormat="1" applyBorder="1"/>
    <xf numFmtId="170" fontId="0" fillId="0" borderId="4" xfId="0" applyNumberFormat="1" applyBorder="1"/>
    <xf numFmtId="170" fontId="0" fillId="0" borderId="6" xfId="0" applyNumberFormat="1" applyBorder="1"/>
    <xf numFmtId="170" fontId="0" fillId="0" borderId="7" xfId="0" applyNumberFormat="1" applyBorder="1"/>
    <xf numFmtId="170" fontId="0" fillId="0" borderId="8" xfId="0" applyNumberFormat="1" applyBorder="1"/>
    <xf numFmtId="170" fontId="0" fillId="0" borderId="0" xfId="0" applyNumberFormat="1" applyBorder="1"/>
    <xf numFmtId="2" fontId="0" fillId="0" borderId="18" xfId="0" applyNumberFormat="1" applyBorder="1"/>
    <xf numFmtId="2" fontId="0" fillId="0" borderId="19" xfId="0" applyNumberFormat="1" applyBorder="1"/>
    <xf numFmtId="2" fontId="0" fillId="0" borderId="3" xfId="0" applyNumberFormat="1" applyBorder="1"/>
    <xf numFmtId="2" fontId="0" fillId="0" borderId="4" xfId="0" applyNumberFormat="1" applyBorder="1"/>
    <xf numFmtId="2" fontId="0" fillId="0" borderId="7" xfId="0" applyNumberFormat="1" applyBorder="1"/>
    <xf numFmtId="2" fontId="0" fillId="0" borderId="8" xfId="0" applyNumberFormat="1" applyBorder="1"/>
    <xf numFmtId="2" fontId="0" fillId="0" borderId="20" xfId="0" applyNumberFormat="1" applyBorder="1"/>
    <xf numFmtId="2" fontId="0" fillId="0" borderId="0" xfId="0" applyNumberFormat="1"/>
    <xf numFmtId="17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_xlchart.v1.79</cx:f>
      </cx:strDim>
      <cx:numDim type="val">
        <cx:f>_xlchart.v1.82</cx:f>
      </cx:numDim>
    </cx:data>
  </cx:chartData>
  <cx:chart>
    <cx:title pos="t" align="ctr" overlay="0">
      <cx:tx>
        <cx:txData>
          <cx:v>Pos: Area</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Pos: Area</a:t>
          </a:r>
        </a:p>
      </cx:txPr>
    </cx:title>
    <cx:plotArea>
      <cx:plotAreaRegion>
        <cx:series layoutId="boxWhisker" uniqueId="{B7192D35-2BD1-4479-889E-3DF2F3C4CC13}">
          <cx:tx>
            <cx:txData>
              <cx:f>_xlchart.v1.80</cx:f>
              <cx:v>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BDE-209 BDE-209 BDE-209 BDE-209 BDE-209 BDE-209 BDE-209 BDE-209 BDE-209 BDE-209 BDE-209 BDE-209 BDE-209 BDE-209 BDE-209 BDE-209 BDE-209 BDE-209 BDE-209 BDE-209 BDE-209 BDE-209 BDE-209 BDE-209 BDE-209 BDE-209 BDE-209 BDE-209 BDE-209 BDE-209 BDE-209 BDE-209 BDE-209 BDE-209 BDE-209 BDE-209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o,p-DDT o,p-DDT o,p-DDT o,p-DDT o,p-DDT o,p-DDT o,p-DDT o,p-DDT o,p-DDT o,p-DDT o,p-DDT o,p-DDT o,p-DDT o,p-DDT o,p-DDT o,p-DDT o,p-DDT o,p-DDT o,p-DDT o,p-DDT o,p-DDT o,p-DDT o,p-DDT o,p-DDT o,p-DDT o,p-DDT o,p-DDT o,p-DDT o,p-DDT o,p-DDT o,p-DDT o,p-DDT o,p-DDT o,p-DDT o,p-DDT o,p-DDT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3,5-Dinitroaniline 3,5-Dinitroaniline 3,5-Dinitroaniline 3,5-Dinitroaniline 3,5-Dinitroaniline 3,5-Dinitroaniline 3,5-Dinitroaniline 3,5-Dinitroaniline 3,5-Dinitroaniline 3,5-Dinitroaniline 3,5-Dinitroaniline 3,5-Dinitroaniline 3,5-Dinitroaniline 3,5-Dinitroaniline 3,5-Dinitroaniline 3,5-Dinitroaniline</cx:v>
            </cx:txData>
          </cx:tx>
          <cx:dataId val="0"/>
          <cx:layoutPr>
            <cx:statistics quartileMethod="exclusive"/>
          </cx:layoutPr>
        </cx:series>
      </cx:plotAreaRegion>
      <cx:axis id="0">
        <cx:catScaling/>
        <cx:title>
          <cx:tx>
            <cx:txData>
              <cx:v>Test Chemical</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Test Chemical</a:t>
              </a:r>
            </a:p>
          </cx:txPr>
        </cx:title>
        <cx:tickLabels/>
        <cx:numFmt formatCode="General" sourceLinked="0"/>
      </cx:axis>
      <cx:axis id="1">
        <cx:valScaling/>
        <cx:title>
          <cx:tx>
            <cx:txData>
              <cx:v>Peak area</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Peak area</a:t>
              </a:r>
            </a:p>
          </cx:txPr>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_xlchart.v1.91</cx:f>
      </cx:strDim>
      <cx:numDim type="val">
        <cx:f>_xlchart.v1.94</cx:f>
      </cx:numDim>
    </cx:data>
  </cx:chartData>
  <cx:chart>
    <cx:title pos="t" align="ctr" overlay="0">
      <cx:tx>
        <cx:txData>
          <cx:v>Neg: Area</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Neg: Area</a:t>
          </a:r>
        </a:p>
      </cx:txPr>
    </cx:title>
    <cx:plotArea>
      <cx:plotAreaRegion>
        <cx:series layoutId="boxWhisker" uniqueId="{B7192D35-2BD1-4479-889E-3DF2F3C4CC13}">
          <cx:tx>
            <cx:txData>
              <cx:f>_xlchart.v1.92</cx:f>
              <cx:v>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BDE-209 BDE-209 BDE-209 BDE-209 BDE-209 BDE-209 BDE-209 BDE-209 BDE-209 BDE-209 BDE-209 BDE-209 BDE-209 BDE-209 BDE-209 BDE-209 BDE-209 BDE-209 BDE-209 BDE-209 BDE-209 BDE-209 BDE-209 BDE-209 BDE-209 BDE-209 BDE-209 BDE-209 BDE-209 BDE-209 BDE-209 BDE-209 BDE-209 BDE-209 BDE-209 BDE-209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o,p-DDT o,p-DDT o,p-DDT o,p-DDT o,p-DDT o,p-DDT o,p-DDT o,p-DDT o,p-DDT o,p-DDT o,p-DDT o,p-DDT o,p-DDT o,p-DDT o,p-DDT o,p-DDT o,p-DDT o,p-DDT o,p-DDT o,p-DDT o,p-DDT o,p-DDT o,p-DDT o,p-DDT o,p-DDT o,p-DDT o,p-DDT o,p-DDT o,p-DDT o,p-DDT o,p-DDT o,p-DDT o,p-DDT o,p-DDT o,p-DDT o,p-DDT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3,5-Dinitroaniline 3,5-Dinitroaniline 3,5-Dinitroaniline 3,5-Dinitroaniline 3,5-Dinitroaniline 3,5-Dinitroaniline 3,5-Dinitroaniline 3,5-Dinitroaniline 3,5-Dinitroaniline 3,5-Dinitroaniline 3,5-Dinitroaniline 3,5-Dinitroaniline 3,5-Dinitroaniline 3,5-Dinitroaniline 3,5-Dinitroaniline 3,5-Dinitroaniline</cx:v>
            </cx:txData>
          </cx:tx>
          <cx:dataId val="0"/>
          <cx:layoutPr>
            <cx:statistics quartileMethod="exclusive"/>
          </cx:layoutPr>
        </cx:series>
      </cx:plotAreaRegion>
      <cx:axis id="0">
        <cx:catScaling/>
        <cx:title>
          <cx:tx>
            <cx:txData>
              <cx:v>Test chemical </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Test chemical </a:t>
              </a:r>
            </a:p>
          </cx:txPr>
        </cx:title>
        <cx:tickLabels/>
        <cx:numFmt formatCode="General" sourceLinked="0"/>
      </cx:axis>
      <cx:axis id="1">
        <cx:valScaling/>
        <cx:title>
          <cx:tx>
            <cx:txData>
              <cx:v>Peak Area</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Peak Area</a:t>
              </a:r>
            </a:p>
          </cx:txPr>
        </cx:title>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_xlchart.v1.75</cx:f>
      </cx:strDim>
      <cx:numDim type="val">
        <cx:f>_xlchart.v1.77</cx:f>
      </cx:numDim>
    </cx:data>
  </cx:chartData>
  <cx:chart>
    <cx:title pos="t" align="ctr" overlay="0">
      <cx:tx>
        <cx:txData>
          <cx:v>Pos: RT</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Pos: RT</a:t>
          </a:r>
        </a:p>
      </cx:txPr>
    </cx:title>
    <cx:plotArea>
      <cx:plotAreaRegion>
        <cx:series layoutId="boxWhisker" uniqueId="{B7192D35-2BD1-4479-889E-3DF2F3C4CC13}">
          <cx:tx>
            <cx:txData>
              <cx:f>_xlchart.v1.76</cx:f>
              <cx:v>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BDE-209 BDE-209 BDE-209 BDE-209 BDE-209 BDE-209 BDE-209 BDE-209 BDE-209 BDE-209 BDE-209 BDE-209 BDE-209 BDE-209 BDE-209 BDE-209 BDE-209 BDE-209 BDE-209 BDE-209 BDE-209 BDE-209 BDE-209 BDE-209 BDE-209 BDE-209 BDE-209 BDE-209 BDE-209 BDE-209 BDE-209 BDE-209 BDE-209 BDE-209 BDE-209 BDE-209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o,p-DDT o,p-DDT o,p-DDT o,p-DDT o,p-DDT o,p-DDT o,p-DDT o,p-DDT o,p-DDT o,p-DDT o,p-DDT o,p-DDT o,p-DDT o,p-DDT o,p-DDT o,p-DDT o,p-DDT o,p-DDT o,p-DDT o,p-DDT o,p-DDT o,p-DDT o,p-DDT o,p-DDT o,p-DDT o,p-DDT o,p-DDT o,p-DDT o,p-DDT o,p-DDT o,p-DDT o,p-DDT o,p-DDT o,p-DDT o,p-DDT o,p-DDT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3,5-Dinitroaniline 3,5-Dinitroaniline 3,5-Dinitroaniline 3,5-Dinitroaniline 3,5-Dinitroaniline 3,5-Dinitroaniline 3,5-Dinitroaniline 3,5-Dinitroaniline 3,5-Dinitroaniline 3,5-Dinitroaniline 3,5-Dinitroaniline 3,5-Dinitroaniline 3,5-Dinitroaniline 3,5-Dinitroaniline 3,5-Dinitroaniline 3,5-Dinitroaniline</cx:v>
            </cx:txData>
          </cx:tx>
          <cx:dataId val="0"/>
          <cx:layoutPr>
            <cx:statistics quartileMethod="exclusive"/>
          </cx:layoutPr>
        </cx:series>
      </cx:plotAreaRegion>
      <cx:axis id="0">
        <cx:catScaling/>
        <cx:title>
          <cx:tx>
            <cx:txData>
              <cx:v>Test Chemical</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Test Chemical</a:t>
              </a:r>
            </a:p>
          </cx:txPr>
        </cx:title>
        <cx:tickLabels/>
        <cx:numFmt formatCode="General" sourceLinked="0"/>
      </cx:axis>
      <cx:axis id="1">
        <cx:valScaling/>
        <cx:title>
          <cx:tx>
            <cx:txData>
              <cx:v>Retention time (min)</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Retention time (min)</a:t>
              </a:r>
            </a:p>
          </cx:txPr>
        </cx:titl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_xlchart.v1.71</cx:f>
      </cx:strDim>
      <cx:numDim type="val">
        <cx:f>_xlchart.v1.74</cx:f>
      </cx:numDim>
    </cx:data>
  </cx:chartData>
  <cx:chart>
    <cx:title pos="t" align="ctr" overlay="0">
      <cx:tx>
        <cx:txData>
          <cx:v>Pos: RT</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Pos: RT</a:t>
          </a:r>
        </a:p>
      </cx:txPr>
    </cx:title>
    <cx:plotArea>
      <cx:plotAreaRegion>
        <cx:series layoutId="boxWhisker" uniqueId="{B7192D35-2BD1-4479-889E-3DF2F3C4CC13}">
          <cx:tx>
            <cx:txData>
              <cx:f>_xlchart.v1.72</cx:f>
              <cx:v>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BDE-209 BDE-209 BDE-209 BDE-209 BDE-209 BDE-209 BDE-209 BDE-209 BDE-209 BDE-209 BDE-209 BDE-209 BDE-209 BDE-209 BDE-209 BDE-209 BDE-209 BDE-209 BDE-209 BDE-209 BDE-209 BDE-209 BDE-209 BDE-209 BDE-209 BDE-209 BDE-209 BDE-209 BDE-209 BDE-209 BDE-209 BDE-209 BDE-209 BDE-209 BDE-209 BDE-209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o,p-DDT o,p-DDT o,p-DDT o,p-DDT o,p-DDT o,p-DDT o,p-DDT o,p-DDT o,p-DDT o,p-DDT o,p-DDT o,p-DDT o,p-DDT o,p-DDT o,p-DDT o,p-DDT o,p-DDT o,p-DDT o,p-DDT o,p-DDT o,p-DDT o,p-DDT o,p-DDT o,p-DDT o,p-DDT o,p-DDT o,p-DDT o,p-DDT o,p-DDT o,p-DDT o,p-DDT o,p-DDT o,p-DDT o,p-DDT o,p-DDT o,p-DDT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3,5-Dinitroaniline 3,5-Dinitroaniline 3,5-Dinitroaniline 3,5-Dinitroaniline 3,5-Dinitroaniline 3,5-Dinitroaniline 3,5-Dinitroaniline 3,5-Dinitroaniline 3,5-Dinitroaniline 3,5-Dinitroaniline 3,5-Dinitroaniline 3,5-Dinitroaniline 3,5-Dinitroaniline 3,5-Dinitroaniline 3,5-Dinitroaniline 3,5-Dinitroaniline</cx:v>
            </cx:txData>
          </cx:tx>
          <cx:dataId val="0"/>
          <cx:layoutPr>
            <cx:statistics quartileMethod="exclusive"/>
          </cx:layoutPr>
        </cx:series>
      </cx:plotAreaRegion>
      <cx:axis id="0">
        <cx:catScaling/>
        <cx:title>
          <cx:tx>
            <cx:txData>
              <cx:v>Test Chemical</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Test Chemical</a:t>
              </a:r>
            </a:p>
          </cx:txPr>
        </cx:title>
        <cx:tickLabels/>
        <cx:numFmt formatCode="General" sourceLinked="0"/>
      </cx:axis>
      <cx:axis id="1">
        <cx:valScaling/>
        <cx:title>
          <cx:tx>
            <cx:txData>
              <cx:v>Retention Time</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Retention Time</a:t>
              </a:r>
            </a:p>
          </cx:txPr>
        </cx:title>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_xlchart.v1.67</cx:f>
      </cx:strDim>
      <cx:numDim type="val">
        <cx:f>_xlchart.v1.69</cx:f>
      </cx:numDim>
    </cx:data>
  </cx:chartData>
  <cx:chart>
    <cx:title pos="t" align="ctr" overlay="0">
      <cx:tx>
        <cx:txData>
          <cx:v>Pos: mass error</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Pos: mass error</a:t>
          </a:r>
        </a:p>
      </cx:txPr>
    </cx:title>
    <cx:plotArea>
      <cx:plotAreaRegion>
        <cx:series layoutId="boxWhisker" uniqueId="{B7192D35-2BD1-4479-889E-3DF2F3C4CC13}">
          <cx:tx>
            <cx:txData>
              <cx:f>_xlchart.v1.68</cx:f>
              <cx:v>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BDE-209 BDE-209 BDE-209 BDE-209 BDE-209 BDE-209 BDE-209 BDE-209 BDE-209 BDE-209 BDE-209 BDE-209 BDE-209 BDE-209 BDE-209 BDE-209 BDE-209 BDE-209 BDE-209 BDE-209 BDE-209 BDE-209 BDE-209 BDE-209 BDE-209 BDE-209 BDE-209 BDE-209 BDE-209 BDE-209 BDE-209 BDE-209 BDE-209 BDE-209 BDE-209 BDE-209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o,p-DDT o,p-DDT o,p-DDT o,p-DDT o,p-DDT o,p-DDT o,p-DDT o,p-DDT o,p-DDT o,p-DDT o,p-DDT o,p-DDT o,p-DDT o,p-DDT o,p-DDT o,p-DDT o,p-DDT o,p-DDT o,p-DDT o,p-DDT o,p-DDT o,p-DDT o,p-DDT o,p-DDT o,p-DDT o,p-DDT o,p-DDT o,p-DDT o,p-DDT o,p-DDT o,p-DDT o,p-DDT o,p-DDT o,p-DDT o,p-DDT o,p-DDT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3,5-Dinitroaniline 3,5-Dinitroaniline 3,5-Dinitroaniline 3,5-Dinitroaniline 3,5-Dinitroaniline 3,5-Dinitroaniline 3,5-Dinitroaniline 3,5-Dinitroaniline 3,5-Dinitroaniline 3,5-Dinitroaniline 3,5-Dinitroaniline 3,5-Dinitroaniline 3,5-Dinitroaniline 3,5-Dinitroaniline 3,5-Dinitroaniline 3,5-Dinitroaniline</cx:v>
            </cx:txData>
          </cx:tx>
          <cx:dataId val="0"/>
          <cx:layoutPr>
            <cx:statistics quartileMethod="exclusive"/>
          </cx:layoutPr>
        </cx:series>
      </cx:plotAreaRegion>
      <cx:axis id="0">
        <cx:catScaling/>
        <cx:title>
          <cx:tx>
            <cx:txData>
              <cx:v>Test Chemical</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Test Chemical</a:t>
              </a:r>
            </a:p>
          </cx:txPr>
        </cx:title>
        <cx:tickLabels/>
        <cx:numFmt formatCode="General" sourceLinked="0"/>
      </cx:axis>
      <cx:axis id="1">
        <cx:valScaling/>
        <cx:title>
          <cx:tx>
            <cx:txData>
              <cx:v>Mass error (ppm)</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Mass error (ppm)</a:t>
              </a:r>
            </a:p>
          </cx:txPr>
        </cx:title>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_xlchart.v1.83</cx:f>
      </cx:strDim>
      <cx:numDim type="val">
        <cx:f>_xlchart.v1.86</cx:f>
      </cx:numDim>
    </cx:data>
  </cx:chartData>
  <cx:chart>
    <cx:title pos="t" align="ctr" overlay="0">
      <cx:tx>
        <cx:txData>
          <cx:v>Neg: mass error</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Neg: mass error</a:t>
          </a:r>
        </a:p>
      </cx:txPr>
    </cx:title>
    <cx:plotArea>
      <cx:plotAreaRegion>
        <cx:series layoutId="boxWhisker" uniqueId="{B7192D35-2BD1-4479-889E-3DF2F3C4CC13}">
          <cx:tx>
            <cx:txData>
              <cx:f>_xlchart.v1.84</cx:f>
              <cx:v>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4-nitrotoluene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4-nitroanline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Dapsone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Benzyl Alcohol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Acrylamide BDE-209 BDE-209 BDE-209 BDE-209 BDE-209 BDE-209 BDE-209 BDE-209 BDE-209 BDE-209 BDE-209 BDE-209 BDE-209 BDE-209 BDE-209 BDE-209 BDE-209 BDE-209 BDE-209 BDE-209 BDE-209 BDE-209 BDE-209 BDE-209 BDE-209 BDE-209 BDE-209 BDE-209 BDE-209 BDE-209 BDE-209 BDE-209 BDE-209 BDE-209 BDE-209 BDE-209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Haloperidol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Bisphenol A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Benzylbutyl
phthalate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2-Nitroaniline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Lindane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2-Nitrotoluene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Zileuton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CP-122721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Dieldrin o,p-DDT o,p-DDT o,p-DDT o,p-DDT o,p-DDT o,p-DDT o,p-DDT o,p-DDT o,p-DDT o,p-DDT o,p-DDT o,p-DDT o,p-DDT o,p-DDT o,p-DDT o,p-DDT o,p-DDT o,p-DDT o,p-DDT o,p-DDT o,p-DDT o,p-DDT o,p-DDT o,p-DDT o,p-DDT o,p-DDT o,p-DDT o,p-DDT o,p-DDT o,p-DDT o,p-DDT o,p-DDT o,p-DDT o,p-DDT o,p-DDT o,p-DDT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2-Amino-5-azotoluene 3,5-Dinitroaniline 3,5-Dinitroaniline 3,5-Dinitroaniline 3,5-Dinitroaniline 3,5-Dinitroaniline 3,5-Dinitroaniline 3,5-Dinitroaniline 3,5-Dinitroaniline 3,5-Dinitroaniline 3,5-Dinitroaniline 3,5-Dinitroaniline 3,5-Dinitroaniline 3,5-Dinitroaniline 3,5-Dinitroaniline 3,5-Dinitroaniline 3,5-Dinitroaniline</cx:v>
            </cx:txData>
          </cx:tx>
          <cx:dataId val="0"/>
          <cx:layoutPr>
            <cx:statistics quartileMethod="exclusive"/>
          </cx:layoutPr>
        </cx:series>
      </cx:plotAreaRegion>
      <cx:axis id="0">
        <cx:catScaling/>
        <cx:title>
          <cx:tx>
            <cx:txData>
              <cx:v>Test Chemical</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Test Chemical</a:t>
              </a:r>
            </a:p>
          </cx:txPr>
        </cx:title>
        <cx:tickLabels/>
        <cx:numFmt formatCode="General" sourceLinked="0"/>
      </cx:axis>
      <cx:axis id="1">
        <cx:valScaling/>
        <cx:title>
          <cx:tx>
            <cx:txData>
              <cx:v>Mass error (ppm)</cx:v>
            </cx:txData>
          </cx:tx>
          <cx:txPr>
            <a:bodyPr spcFirstLastPara="1" vertOverflow="ellipsis" horzOverflow="overflow" wrap="square" lIns="0" tIns="0" rIns="0" bIns="0" anchor="ctr" anchorCtr="1"/>
            <a:lstStyle/>
            <a:p>
              <a:pPr algn="ctr" rtl="0">
                <a:defRPr/>
              </a:pPr>
              <a:r>
                <a:rPr lang="en-US" sz="1000" b="0" i="0" u="none" strike="noStrike" kern="1200" baseline="0">
                  <a:solidFill>
                    <a:sysClr val="windowText" lastClr="000000">
                      <a:lumMod val="65000"/>
                      <a:lumOff val="35000"/>
                    </a:sysClr>
                  </a:solidFill>
                  <a:latin typeface="Calibri" panose="020F0502020204030204"/>
                </a:rPr>
                <a:t>Mass error (ppm)</a:t>
              </a:r>
            </a:p>
          </cx:txPr>
        </cx:titl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11</xdr:col>
      <xdr:colOff>457200</xdr:colOff>
      <xdr:row>30</xdr:row>
      <xdr:rowOff>12700</xdr:rowOff>
    </xdr:from>
    <xdr:to>
      <xdr:col>34</xdr:col>
      <xdr:colOff>25400</xdr:colOff>
      <xdr:row>57</xdr:row>
      <xdr:rowOff>38100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5FC23006-2F15-4857-A341-4748E63104A7}"/>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312400" y="8013700"/>
              <a:ext cx="13589000" cy="516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67734</xdr:colOff>
      <xdr:row>1</xdr:row>
      <xdr:rowOff>177800</xdr:rowOff>
    </xdr:from>
    <xdr:to>
      <xdr:col>34</xdr:col>
      <xdr:colOff>249767</xdr:colOff>
      <xdr:row>28</xdr:row>
      <xdr:rowOff>12700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6B662391-21CE-4536-8591-E0D05B4F60DB}"/>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524067" y="2463800"/>
              <a:ext cx="13686367" cy="516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21167</xdr:colOff>
      <xdr:row>58</xdr:row>
      <xdr:rowOff>21166</xdr:rowOff>
    </xdr:from>
    <xdr:to>
      <xdr:col>34</xdr:col>
      <xdr:colOff>203200</xdr:colOff>
      <xdr:row>85</xdr:row>
      <xdr:rowOff>46566</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32A0B065-AE2C-4BC4-9EC4-6AEA2200E8FB}"/>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477500" y="13356166"/>
              <a:ext cx="13686367" cy="516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25400</xdr:colOff>
      <xdr:row>86</xdr:row>
      <xdr:rowOff>88900</xdr:rowOff>
    </xdr:from>
    <xdr:to>
      <xdr:col>34</xdr:col>
      <xdr:colOff>207433</xdr:colOff>
      <xdr:row>113</xdr:row>
      <xdr:rowOff>114300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90B4ABC9-770A-432A-A428-9BD13918F619}"/>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481733" y="18757900"/>
              <a:ext cx="13686367" cy="516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21167</xdr:colOff>
      <xdr:row>114</xdr:row>
      <xdr:rowOff>42334</xdr:rowOff>
    </xdr:from>
    <xdr:to>
      <xdr:col>34</xdr:col>
      <xdr:colOff>203200</xdr:colOff>
      <xdr:row>141</xdr:row>
      <xdr:rowOff>67734</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C447F1AB-4D39-4588-9A42-2FE00DB74C79}"/>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477500" y="24045334"/>
              <a:ext cx="13686367" cy="516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84667</xdr:colOff>
      <xdr:row>142</xdr:row>
      <xdr:rowOff>21166</xdr:rowOff>
    </xdr:from>
    <xdr:to>
      <xdr:col>34</xdr:col>
      <xdr:colOff>266700</xdr:colOff>
      <xdr:row>169</xdr:row>
      <xdr:rowOff>46566</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5B289396-D4D0-4097-991A-A315AD5EADFE}"/>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541000" y="29358166"/>
              <a:ext cx="13686367" cy="516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DB7E5-7CA9-46D1-B87D-89AE8F1CE893}">
  <dimension ref="A1:AN275"/>
  <sheetViews>
    <sheetView zoomScale="40" zoomScaleNormal="40" workbookViewId="0">
      <pane ySplit="3" topLeftCell="A4" activePane="bottomLeft" state="frozen"/>
      <selection pane="bottomLeft" activeCell="H14" sqref="H14"/>
    </sheetView>
  </sheetViews>
  <sheetFormatPr defaultRowHeight="14.5" x14ac:dyDescent="0.35"/>
  <cols>
    <col min="1" max="1" width="21.7265625" customWidth="1"/>
    <col min="3" max="3" width="16.453125" customWidth="1"/>
    <col min="4" max="4" width="19.26953125" customWidth="1"/>
    <col min="5" max="10" width="10" bestFit="1" customWidth="1"/>
    <col min="15" max="15" width="8.7265625" customWidth="1"/>
    <col min="19" max="19" width="12.453125" customWidth="1"/>
    <col min="30" max="30" width="14.7265625" customWidth="1"/>
    <col min="31" max="31" width="15.54296875" customWidth="1"/>
    <col min="39" max="39" width="22" customWidth="1"/>
  </cols>
  <sheetData>
    <row r="1" spans="1:39" x14ac:dyDescent="0.35">
      <c r="A1" s="60" t="s">
        <v>88</v>
      </c>
      <c r="B1" s="60"/>
      <c r="C1" s="60"/>
      <c r="D1" s="60" t="s">
        <v>89</v>
      </c>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row>
    <row r="2" spans="1:39" x14ac:dyDescent="0.35">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row>
    <row r="3" spans="1:39" ht="15" thickBot="1" x14ac:dyDescent="0.4">
      <c r="A3" s="19"/>
      <c r="B3" s="19"/>
      <c r="C3" s="19"/>
      <c r="D3" s="19" t="s">
        <v>14</v>
      </c>
      <c r="E3" s="19" t="s">
        <v>15</v>
      </c>
      <c r="F3" s="19" t="s">
        <v>16</v>
      </c>
      <c r="G3" s="19" t="s">
        <v>17</v>
      </c>
      <c r="H3" s="19" t="s">
        <v>18</v>
      </c>
      <c r="I3" s="19" t="s">
        <v>19</v>
      </c>
      <c r="J3" s="19" t="s">
        <v>20</v>
      </c>
      <c r="K3" s="19" t="s">
        <v>21</v>
      </c>
      <c r="L3" s="19" t="s">
        <v>22</v>
      </c>
      <c r="M3" s="19" t="s">
        <v>23</v>
      </c>
      <c r="N3" s="19" t="s">
        <v>24</v>
      </c>
      <c r="O3" s="19" t="s">
        <v>25</v>
      </c>
      <c r="P3" s="19" t="s">
        <v>26</v>
      </c>
      <c r="Q3" s="19" t="s">
        <v>27</v>
      </c>
      <c r="R3" s="19" t="s">
        <v>28</v>
      </c>
      <c r="S3" s="19" t="s">
        <v>29</v>
      </c>
      <c r="T3" s="19" t="s">
        <v>30</v>
      </c>
      <c r="U3" s="19" t="s">
        <v>31</v>
      </c>
      <c r="V3" s="19" t="s">
        <v>32</v>
      </c>
      <c r="W3" s="19" t="s">
        <v>33</v>
      </c>
      <c r="X3" s="19" t="s">
        <v>34</v>
      </c>
      <c r="Y3" s="19" t="s">
        <v>35</v>
      </c>
      <c r="Z3" s="19" t="s">
        <v>36</v>
      </c>
      <c r="AA3" s="19" t="s">
        <v>37</v>
      </c>
      <c r="AB3" s="19" t="s">
        <v>38</v>
      </c>
      <c r="AC3" s="19" t="s">
        <v>39</v>
      </c>
      <c r="AD3" s="19" t="s">
        <v>40</v>
      </c>
      <c r="AE3" s="19" t="s">
        <v>41</v>
      </c>
      <c r="AF3" s="19" t="s">
        <v>42</v>
      </c>
      <c r="AG3" s="19" t="s">
        <v>43</v>
      </c>
      <c r="AH3" s="19" t="s">
        <v>44</v>
      </c>
      <c r="AI3" s="19" t="s">
        <v>45</v>
      </c>
      <c r="AJ3" s="19" t="s">
        <v>46</v>
      </c>
      <c r="AK3" s="19" t="s">
        <v>47</v>
      </c>
      <c r="AL3" s="19" t="s">
        <v>48</v>
      </c>
      <c r="AM3" s="19" t="s">
        <v>49</v>
      </c>
    </row>
    <row r="4" spans="1:39" x14ac:dyDescent="0.35">
      <c r="A4" s="20" t="s">
        <v>11</v>
      </c>
      <c r="B4" s="21" t="s">
        <v>3</v>
      </c>
      <c r="C4" s="16" t="s">
        <v>0</v>
      </c>
      <c r="D4" s="16">
        <v>5.1749999999999998</v>
      </c>
      <c r="E4" s="16">
        <v>5.1660000000000004</v>
      </c>
      <c r="F4" s="16">
        <v>5.17</v>
      </c>
      <c r="G4" s="16">
        <v>5.1529999999999996</v>
      </c>
      <c r="H4" s="16">
        <v>5.149</v>
      </c>
      <c r="I4" s="16">
        <v>5.1440000000000001</v>
      </c>
      <c r="J4" s="16">
        <v>5.1509999999999998</v>
      </c>
      <c r="K4" s="16">
        <v>5.1349999999999998</v>
      </c>
      <c r="L4" s="16">
        <v>5.1189999999999998</v>
      </c>
      <c r="M4" s="16">
        <v>5.1440000000000001</v>
      </c>
      <c r="N4" s="16">
        <v>5.0679999999999996</v>
      </c>
      <c r="O4" s="16">
        <v>5.1189999999999998</v>
      </c>
      <c r="P4" s="16">
        <v>5.1520000000000001</v>
      </c>
      <c r="Q4" s="16">
        <v>5.15</v>
      </c>
      <c r="R4" s="16">
        <v>5.1559999999999997</v>
      </c>
      <c r="S4" s="16">
        <v>5.149</v>
      </c>
      <c r="T4" s="16">
        <v>5.1319999999999997</v>
      </c>
      <c r="U4" s="16">
        <v>5.1260000000000003</v>
      </c>
      <c r="V4" s="16">
        <v>5.1390000000000002</v>
      </c>
      <c r="W4" s="16">
        <v>5.133</v>
      </c>
      <c r="X4" s="16">
        <v>5.133</v>
      </c>
      <c r="Y4" s="16">
        <v>5.1369999999999996</v>
      </c>
      <c r="Z4" s="16">
        <v>5.1230000000000002</v>
      </c>
      <c r="AA4" s="16">
        <v>5.1180000000000003</v>
      </c>
      <c r="AB4" s="16">
        <v>5.09</v>
      </c>
      <c r="AC4" s="16">
        <v>5.1239999999999997</v>
      </c>
      <c r="AD4" s="16">
        <v>5.1210000000000004</v>
      </c>
      <c r="AE4" s="16">
        <v>5.101</v>
      </c>
      <c r="AF4" s="16">
        <v>5.0999999999999996</v>
      </c>
      <c r="AG4" s="16">
        <v>5.0739999999999998</v>
      </c>
      <c r="AH4" s="16">
        <v>5.069</v>
      </c>
      <c r="AI4" s="16">
        <v>5.08</v>
      </c>
      <c r="AJ4" s="16">
        <v>5.0789999999999997</v>
      </c>
      <c r="AK4" s="16">
        <v>5.0490000000000004</v>
      </c>
      <c r="AL4" s="16">
        <v>4.9649999999999999</v>
      </c>
      <c r="AM4" s="22">
        <v>5.0289999999999999</v>
      </c>
    </row>
    <row r="5" spans="1:39" x14ac:dyDescent="0.35">
      <c r="A5" s="23"/>
      <c r="B5" s="24"/>
      <c r="C5" s="17" t="s">
        <v>5</v>
      </c>
      <c r="D5" s="17">
        <v>24007396</v>
      </c>
      <c r="E5" s="17">
        <v>20606744</v>
      </c>
      <c r="F5" s="17">
        <v>30162112</v>
      </c>
      <c r="G5" s="17">
        <v>24109664</v>
      </c>
      <c r="H5" s="17">
        <v>21341972</v>
      </c>
      <c r="I5" s="17">
        <v>22791680</v>
      </c>
      <c r="J5" s="17">
        <v>18655504</v>
      </c>
      <c r="K5" s="17">
        <v>21882150</v>
      </c>
      <c r="L5" s="17">
        <v>22476542</v>
      </c>
      <c r="M5" s="17">
        <v>16566287</v>
      </c>
      <c r="N5" s="17">
        <v>35426144</v>
      </c>
      <c r="O5" s="17">
        <v>18918592</v>
      </c>
      <c r="P5" s="17">
        <v>13565270</v>
      </c>
      <c r="Q5" s="17">
        <v>21802008</v>
      </c>
      <c r="R5" s="17">
        <v>18954496</v>
      </c>
      <c r="S5" s="17">
        <v>17311858</v>
      </c>
      <c r="T5" s="17">
        <v>20544906</v>
      </c>
      <c r="U5" s="17">
        <v>17055540</v>
      </c>
      <c r="V5" s="17">
        <v>19509744</v>
      </c>
      <c r="W5" s="17">
        <v>15021625</v>
      </c>
      <c r="X5" s="17">
        <v>17772680</v>
      </c>
      <c r="Y5" s="17">
        <v>14873174</v>
      </c>
      <c r="Z5" s="17">
        <v>16499089</v>
      </c>
      <c r="AA5" s="17">
        <v>13967665</v>
      </c>
      <c r="AB5" s="17">
        <v>16058489</v>
      </c>
      <c r="AC5" s="17">
        <v>9456253</v>
      </c>
      <c r="AD5" s="17">
        <v>18531664</v>
      </c>
      <c r="AE5" s="17">
        <v>15549193</v>
      </c>
      <c r="AF5" s="17">
        <v>11083742</v>
      </c>
      <c r="AG5" s="17">
        <v>20172084</v>
      </c>
      <c r="AH5" s="17">
        <v>13250582</v>
      </c>
      <c r="AI5" s="17">
        <v>16161931</v>
      </c>
      <c r="AJ5" s="17">
        <v>12892191</v>
      </c>
      <c r="AK5" s="17">
        <v>18266314</v>
      </c>
      <c r="AL5" s="17">
        <v>19789996</v>
      </c>
      <c r="AM5" s="25">
        <v>18283916</v>
      </c>
    </row>
    <row r="6" spans="1:39" x14ac:dyDescent="0.35">
      <c r="A6" s="23"/>
      <c r="B6" s="24"/>
      <c r="C6" s="17" t="s">
        <v>1</v>
      </c>
      <c r="D6" s="17">
        <v>195.1865</v>
      </c>
      <c r="E6" s="17">
        <v>195.18350000000001</v>
      </c>
      <c r="F6" s="17">
        <v>195.18620000000001</v>
      </c>
      <c r="G6" s="17">
        <v>195.18639999999999</v>
      </c>
      <c r="H6" s="17">
        <v>195.18629999999999</v>
      </c>
      <c r="I6" s="17">
        <v>195.18639999999999</v>
      </c>
      <c r="J6" s="17">
        <v>195.18610000000001</v>
      </c>
      <c r="K6" s="17">
        <v>195.18629999999999</v>
      </c>
      <c r="L6" s="17">
        <v>195.18539999999999</v>
      </c>
      <c r="M6" s="17">
        <v>195.18600000000001</v>
      </c>
      <c r="N6" s="17">
        <v>195.18520000000001</v>
      </c>
      <c r="O6" s="17">
        <v>195.18559999999999</v>
      </c>
      <c r="P6" s="17">
        <v>195.18170000000001</v>
      </c>
      <c r="Q6" s="17">
        <v>195.18559999999999</v>
      </c>
      <c r="R6" s="17">
        <v>195.18530000000001</v>
      </c>
      <c r="S6" s="17">
        <v>195.18620000000001</v>
      </c>
      <c r="T6" s="17">
        <v>195.1857</v>
      </c>
      <c r="U6" s="17">
        <v>195.1859</v>
      </c>
      <c r="V6" s="17">
        <v>195.18549999999999</v>
      </c>
      <c r="W6" s="17">
        <v>195.18530000000001</v>
      </c>
      <c r="X6" s="17">
        <v>195.18530000000001</v>
      </c>
      <c r="Y6" s="17">
        <v>195.1849</v>
      </c>
      <c r="Z6" s="17">
        <v>195.18199999999999</v>
      </c>
      <c r="AA6" s="17">
        <v>195.1816</v>
      </c>
      <c r="AB6" s="17">
        <v>195.18510000000001</v>
      </c>
      <c r="AC6" s="17">
        <v>195.1841</v>
      </c>
      <c r="AD6" s="17">
        <v>195.1858</v>
      </c>
      <c r="AE6" s="17">
        <v>195.18600000000001</v>
      </c>
      <c r="AF6" s="17">
        <v>195.18559999999999</v>
      </c>
      <c r="AG6" s="17">
        <v>195.18549999999999</v>
      </c>
      <c r="AH6" s="17">
        <v>195.1849</v>
      </c>
      <c r="AI6" s="17">
        <v>195.18539999999999</v>
      </c>
      <c r="AJ6" s="17">
        <v>195.18559999999999</v>
      </c>
      <c r="AK6" s="17">
        <v>195.18549999999999</v>
      </c>
      <c r="AL6" s="17">
        <v>195.18530000000001</v>
      </c>
      <c r="AM6" s="25">
        <v>195.18539999999999</v>
      </c>
    </row>
    <row r="7" spans="1:39" x14ac:dyDescent="0.35">
      <c r="A7" s="23"/>
      <c r="B7" s="26"/>
      <c r="C7" s="18" t="s">
        <v>9</v>
      </c>
      <c r="D7" s="18">
        <f>(D6-195.1867)/(195.1867/1000000)</f>
        <v>-1.0246599794281031</v>
      </c>
      <c r="E7" s="18">
        <f t="shared" ref="E7" si="0">(E6-195.1867)/(195.1867/1000000)</f>
        <v>-16.394559670267196</v>
      </c>
      <c r="F7" s="18">
        <f t="shared" ref="F7" si="1">(F6-195.1867)/(195.1867/1000000)</f>
        <v>-2.5616499484246447</v>
      </c>
      <c r="G7" s="18">
        <f t="shared" ref="G7" si="2">(G6-195.1867)/(195.1867/1000000)</f>
        <v>-1.5369899691421545</v>
      </c>
      <c r="H7" s="18">
        <f t="shared" ref="H7" si="3">(H6-195.1867)/(195.1867/1000000)</f>
        <v>-2.0493199588562061</v>
      </c>
      <c r="I7" s="18">
        <f t="shared" ref="I7" si="4">(I6-195.1867)/(195.1867/1000000)</f>
        <v>-1.5369899691421545</v>
      </c>
      <c r="J7" s="18">
        <f t="shared" ref="J7" si="5">(J6-195.1867)/(195.1867/1000000)</f>
        <v>-3.0739799381386961</v>
      </c>
      <c r="K7" s="18">
        <f t="shared" ref="K7" si="6">(K6-195.1867)/(195.1867/1000000)</f>
        <v>-2.0493199588562061</v>
      </c>
      <c r="L7" s="18">
        <f t="shared" ref="L7" si="7">(L6-195.1867)/(195.1867/1000000)</f>
        <v>-6.6602898661370569</v>
      </c>
      <c r="M7" s="18">
        <f t="shared" ref="M7" si="8">(M6-195.1867)/(195.1867/1000000)</f>
        <v>-3.5863099278527475</v>
      </c>
      <c r="N7" s="18">
        <f t="shared" ref="N7" si="9">(N6-195.1867)/(195.1867/1000000)</f>
        <v>-7.6849498454195473</v>
      </c>
      <c r="O7" s="18">
        <f t="shared" ref="O7" si="10">(O6-195.1867)/(195.1867/1000000)</f>
        <v>-5.635629886708954</v>
      </c>
      <c r="P7" s="18">
        <f t="shared" ref="P7" si="11">(P6-195.1867)/(195.1867/1000000)</f>
        <v>-25.6164994848289</v>
      </c>
      <c r="Q7" s="18">
        <f t="shared" ref="Q7" si="12">(Q6-195.1867)/(195.1867/1000000)</f>
        <v>-5.635629886708954</v>
      </c>
      <c r="R7" s="18">
        <f t="shared" ref="R7" si="13">(R6-195.1867)/(195.1867/1000000)</f>
        <v>-7.172619855705495</v>
      </c>
      <c r="S7" s="18">
        <f t="shared" ref="S7" si="14">(S6-195.1867)/(195.1867/1000000)</f>
        <v>-2.5616499484246447</v>
      </c>
      <c r="T7" s="18">
        <f t="shared" ref="T7" si="15">(T6-195.1867)/(195.1867/1000000)</f>
        <v>-5.1232998969949026</v>
      </c>
      <c r="U7" s="18">
        <f t="shared" ref="U7" si="16">(U6-195.1867)/(195.1867/1000000)</f>
        <v>-4.0986399175667989</v>
      </c>
      <c r="V7" s="18">
        <f t="shared" ref="V7" si="17">(V6-195.1867)/(195.1867/1000000)</f>
        <v>-6.1479598764230055</v>
      </c>
      <c r="W7" s="18">
        <f t="shared" ref="W7" si="18">(W6-195.1867)/(195.1867/1000000)</f>
        <v>-7.172619855705495</v>
      </c>
      <c r="X7" s="18">
        <f t="shared" ref="X7" si="19">(X6-195.1867)/(195.1867/1000000)</f>
        <v>-7.172619855705495</v>
      </c>
      <c r="Y7" s="18">
        <f t="shared" ref="Y7" si="20">(Y6-195.1867)/(195.1867/1000000)</f>
        <v>-9.2219398145617006</v>
      </c>
      <c r="Z7" s="18">
        <f t="shared" ref="Z7" si="21">(Z6-195.1867)/(195.1867/1000000)</f>
        <v>-24.079509515832356</v>
      </c>
      <c r="AA7" s="18">
        <f t="shared" ref="AA7" si="22">(AA6-195.1867)/(195.1867/1000000)</f>
        <v>-26.12882947454295</v>
      </c>
      <c r="AB7" s="18">
        <f t="shared" ref="AB7" si="23">(AB6-195.1867)/(195.1867/1000000)</f>
        <v>-8.1972798351335978</v>
      </c>
      <c r="AC7" s="18">
        <f t="shared" ref="AC7" si="24">(AC6-195.1867)/(195.1867/1000000)</f>
        <v>-13.3205797321285</v>
      </c>
      <c r="AD7" s="18">
        <f t="shared" ref="AD7" si="25">(AD6-195.1867)/(195.1867/1000000)</f>
        <v>-4.6109699072808503</v>
      </c>
      <c r="AE7" s="18">
        <f t="shared" ref="AE7" si="26">(AE6-195.1867)/(195.1867/1000000)</f>
        <v>-3.5863099278527475</v>
      </c>
      <c r="AF7" s="18">
        <f t="shared" ref="AF7" si="27">(AF6-195.1867)/(195.1867/1000000)</f>
        <v>-5.635629886708954</v>
      </c>
      <c r="AG7" s="18">
        <f t="shared" ref="AG7" si="28">(AG6-195.1867)/(195.1867/1000000)</f>
        <v>-6.1479598764230055</v>
      </c>
      <c r="AH7" s="18">
        <f t="shared" ref="AH7" si="29">(AH6-195.1867)/(195.1867/1000000)</f>
        <v>-9.2219398145617006</v>
      </c>
      <c r="AI7" s="18">
        <f t="shared" ref="AI7" si="30">(AI6-195.1867)/(195.1867/1000000)</f>
        <v>-6.6602898661370569</v>
      </c>
      <c r="AJ7" s="18">
        <f t="shared" ref="AJ7" si="31">(AJ6-195.1867)/(195.1867/1000000)</f>
        <v>-5.635629886708954</v>
      </c>
      <c r="AK7" s="18">
        <f t="shared" ref="AK7" si="32">(AK6-195.1867)/(195.1867/1000000)</f>
        <v>-6.1479598764230055</v>
      </c>
      <c r="AL7" s="18">
        <f t="shared" ref="AL7" si="33">(AL6-195.1867)/(195.1867/1000000)</f>
        <v>-7.172619855705495</v>
      </c>
      <c r="AM7" s="27">
        <f t="shared" ref="AM7" si="34">(AM6-195.1867)/(195.1867/1000000)</f>
        <v>-6.6602898661370569</v>
      </c>
    </row>
    <row r="8" spans="1:39" x14ac:dyDescent="0.35">
      <c r="A8" s="23"/>
      <c r="B8" s="24" t="s">
        <v>4</v>
      </c>
      <c r="C8" s="17" t="s">
        <v>0</v>
      </c>
      <c r="D8" s="17">
        <v>6.5250000000000004</v>
      </c>
      <c r="E8" s="17">
        <v>6.5170000000000003</v>
      </c>
      <c r="F8" s="17">
        <v>6.5259999999999998</v>
      </c>
      <c r="G8" s="17">
        <v>6.5019999999999998</v>
      </c>
      <c r="H8" s="17">
        <v>6.4950000000000001</v>
      </c>
      <c r="I8" s="17">
        <v>6.5220000000000002</v>
      </c>
      <c r="J8" s="17">
        <v>6.5410000000000004</v>
      </c>
      <c r="K8" s="17">
        <v>6.5090000000000003</v>
      </c>
      <c r="L8" s="17">
        <v>6.5170000000000003</v>
      </c>
      <c r="M8" s="17">
        <v>6.4969999999999999</v>
      </c>
      <c r="N8" s="17">
        <v>6.5410000000000004</v>
      </c>
      <c r="O8" s="17">
        <v>6.532</v>
      </c>
      <c r="P8" s="17">
        <v>6.5309999999999997</v>
      </c>
      <c r="Q8" s="17">
        <v>6.5709999999999997</v>
      </c>
      <c r="R8" s="17">
        <v>6.55</v>
      </c>
      <c r="S8" s="17">
        <v>6.5449999999999999</v>
      </c>
      <c r="T8" s="17">
        <v>6.5579999999999998</v>
      </c>
      <c r="U8" s="17">
        <v>6.5640000000000001</v>
      </c>
      <c r="V8" s="17">
        <v>6.5519999999999996</v>
      </c>
      <c r="W8" s="17">
        <v>6.5259999999999998</v>
      </c>
      <c r="X8" s="17">
        <v>6.5330000000000004</v>
      </c>
      <c r="Y8" s="17">
        <v>6.5250000000000004</v>
      </c>
      <c r="Z8" s="17">
        <v>6.5519999999999996</v>
      </c>
      <c r="AA8" s="17">
        <v>6.524</v>
      </c>
      <c r="AB8" s="17">
        <v>6.55</v>
      </c>
      <c r="AC8" s="17">
        <v>6.5670000000000002</v>
      </c>
      <c r="AD8" s="17">
        <v>6.5640000000000001</v>
      </c>
      <c r="AE8" s="17">
        <v>6.5129999999999999</v>
      </c>
      <c r="AF8" s="17">
        <v>6.5229999999999997</v>
      </c>
      <c r="AG8" s="17">
        <v>6.5380000000000003</v>
      </c>
      <c r="AH8" s="17">
        <v>6.5279999999999996</v>
      </c>
      <c r="AI8" s="17">
        <v>6.55</v>
      </c>
      <c r="AJ8" s="17">
        <v>6.5620000000000003</v>
      </c>
      <c r="AK8" s="17">
        <v>6.5380000000000003</v>
      </c>
      <c r="AL8" s="17">
        <v>6.5330000000000004</v>
      </c>
      <c r="AM8" s="25">
        <v>6.5270000000000001</v>
      </c>
    </row>
    <row r="9" spans="1:39" x14ac:dyDescent="0.35">
      <c r="A9" s="23"/>
      <c r="B9" s="24"/>
      <c r="C9" s="17" t="s">
        <v>5</v>
      </c>
      <c r="D9" s="17">
        <v>912893</v>
      </c>
      <c r="E9" s="17">
        <v>928233</v>
      </c>
      <c r="F9" s="17">
        <v>964065</v>
      </c>
      <c r="G9" s="17">
        <v>1068476</v>
      </c>
      <c r="H9" s="17">
        <v>953757</v>
      </c>
      <c r="I9" s="17">
        <v>942999</v>
      </c>
      <c r="J9" s="17">
        <v>869357</v>
      </c>
      <c r="K9" s="17">
        <v>1156916</v>
      </c>
      <c r="L9" s="17">
        <v>867813</v>
      </c>
      <c r="M9" s="17">
        <v>837674</v>
      </c>
      <c r="N9" s="17">
        <v>852579</v>
      </c>
      <c r="O9" s="17">
        <v>841739</v>
      </c>
      <c r="P9" s="17">
        <v>909233</v>
      </c>
      <c r="Q9" s="17">
        <v>933410</v>
      </c>
      <c r="R9" s="17">
        <v>1038914</v>
      </c>
      <c r="S9" s="17">
        <v>897298</v>
      </c>
      <c r="T9" s="17">
        <v>963521</v>
      </c>
      <c r="U9" s="17">
        <v>884454</v>
      </c>
      <c r="V9" s="17">
        <v>870254</v>
      </c>
      <c r="W9" s="17">
        <v>812713</v>
      </c>
      <c r="X9" s="17">
        <v>824329</v>
      </c>
      <c r="Y9" s="17">
        <v>857689</v>
      </c>
      <c r="Z9" s="17">
        <v>910417</v>
      </c>
      <c r="AA9" s="17">
        <v>947010</v>
      </c>
      <c r="AB9" s="17">
        <v>363632</v>
      </c>
      <c r="AC9" s="17">
        <v>365569</v>
      </c>
      <c r="AD9" s="17">
        <v>851488</v>
      </c>
      <c r="AE9" s="17">
        <v>640140</v>
      </c>
      <c r="AF9" s="17">
        <v>598911</v>
      </c>
      <c r="AG9" s="17">
        <v>693409</v>
      </c>
      <c r="AH9" s="17">
        <v>588850</v>
      </c>
      <c r="AI9" s="17">
        <v>637288</v>
      </c>
      <c r="AJ9" s="17">
        <v>674558</v>
      </c>
      <c r="AK9" s="17">
        <v>526964</v>
      </c>
      <c r="AL9" s="17">
        <v>461721</v>
      </c>
      <c r="AM9" s="25">
        <v>531178</v>
      </c>
    </row>
    <row r="10" spans="1:39" x14ac:dyDescent="0.35">
      <c r="A10" s="23"/>
      <c r="B10" s="24"/>
      <c r="C10" s="17" t="s">
        <v>1</v>
      </c>
      <c r="D10" s="17">
        <v>219.07689999999999</v>
      </c>
      <c r="E10" s="17">
        <v>219.0771</v>
      </c>
      <c r="F10" s="17">
        <v>219.0771</v>
      </c>
      <c r="G10" s="17">
        <v>219.077</v>
      </c>
      <c r="H10" s="17">
        <v>219.0771</v>
      </c>
      <c r="I10" s="17">
        <v>219.0771</v>
      </c>
      <c r="J10" s="17">
        <v>219.077</v>
      </c>
      <c r="K10" s="17">
        <v>219.077</v>
      </c>
      <c r="L10" s="17">
        <v>219.07660000000001</v>
      </c>
      <c r="M10" s="17">
        <v>219.0771</v>
      </c>
      <c r="N10" s="17">
        <v>219.07689999999999</v>
      </c>
      <c r="O10" s="17">
        <v>219.0771</v>
      </c>
      <c r="P10" s="17">
        <v>219.0771</v>
      </c>
      <c r="Q10" s="17">
        <v>219.07689999999999</v>
      </c>
      <c r="R10" s="17">
        <v>219.0771</v>
      </c>
      <c r="S10" s="17">
        <v>219.077</v>
      </c>
      <c r="T10" s="17">
        <v>219.0771</v>
      </c>
      <c r="U10" s="17">
        <v>219.07689999999999</v>
      </c>
      <c r="V10" s="17">
        <v>219.0771</v>
      </c>
      <c r="W10" s="17">
        <v>219.077</v>
      </c>
      <c r="X10" s="17">
        <v>219.077</v>
      </c>
      <c r="Y10" s="17">
        <v>219.0771</v>
      </c>
      <c r="Z10" s="17">
        <v>219.0771</v>
      </c>
      <c r="AA10" s="17">
        <v>219.0771</v>
      </c>
      <c r="AB10" s="17">
        <v>219.077</v>
      </c>
      <c r="AC10" s="17">
        <v>219.07679999999999</v>
      </c>
      <c r="AD10" s="17">
        <v>219.0771</v>
      </c>
      <c r="AE10" s="17">
        <v>219.077</v>
      </c>
      <c r="AF10" s="17">
        <v>219.077</v>
      </c>
      <c r="AG10" s="17">
        <v>219.0771</v>
      </c>
      <c r="AH10" s="17">
        <v>219.077</v>
      </c>
      <c r="AI10" s="17">
        <v>219.0771</v>
      </c>
      <c r="AJ10" s="17">
        <v>219.0771</v>
      </c>
      <c r="AK10" s="17">
        <v>219.0771</v>
      </c>
      <c r="AL10" s="17">
        <v>219.0771</v>
      </c>
      <c r="AM10" s="25">
        <v>219.0771</v>
      </c>
    </row>
    <row r="11" spans="1:39" ht="15" thickBot="1" x14ac:dyDescent="0.4">
      <c r="A11" s="23"/>
      <c r="B11" s="24"/>
      <c r="C11" s="17" t="s">
        <v>9</v>
      </c>
      <c r="D11" s="18">
        <f>(D10-219.0758)/(219.0758/1000000)</f>
        <v>5.0210931559218075</v>
      </c>
      <c r="E11" s="18">
        <f t="shared" ref="E11:AM11" si="35">(E10-219.0758)/(219.0758/1000000)</f>
        <v>5.9340191842948151</v>
      </c>
      <c r="F11" s="18">
        <f t="shared" si="35"/>
        <v>5.9340191842948151</v>
      </c>
      <c r="G11" s="18">
        <f t="shared" si="35"/>
        <v>5.4775561701083113</v>
      </c>
      <c r="H11" s="18">
        <f t="shared" si="35"/>
        <v>5.9340191842948151</v>
      </c>
      <c r="I11" s="18">
        <f t="shared" si="35"/>
        <v>5.9340191842948151</v>
      </c>
      <c r="J11" s="18">
        <f t="shared" si="35"/>
        <v>5.4775561701083113</v>
      </c>
      <c r="K11" s="18">
        <f t="shared" si="35"/>
        <v>5.4775561701083113</v>
      </c>
      <c r="L11" s="18">
        <f t="shared" si="35"/>
        <v>3.6517041134920305</v>
      </c>
      <c r="M11" s="18">
        <f t="shared" si="35"/>
        <v>5.9340191842948151</v>
      </c>
      <c r="N11" s="18">
        <f t="shared" si="35"/>
        <v>5.0210931559218075</v>
      </c>
      <c r="O11" s="18">
        <f t="shared" si="35"/>
        <v>5.9340191842948151</v>
      </c>
      <c r="P11" s="18">
        <f t="shared" si="35"/>
        <v>5.9340191842948151</v>
      </c>
      <c r="Q11" s="18">
        <f t="shared" si="35"/>
        <v>5.0210931559218075</v>
      </c>
      <c r="R11" s="18">
        <f t="shared" si="35"/>
        <v>5.9340191842948151</v>
      </c>
      <c r="S11" s="18">
        <f t="shared" si="35"/>
        <v>5.4775561701083113</v>
      </c>
      <c r="T11" s="18">
        <f t="shared" si="35"/>
        <v>5.9340191842948151</v>
      </c>
      <c r="U11" s="18">
        <f t="shared" si="35"/>
        <v>5.0210931559218075</v>
      </c>
      <c r="V11" s="18">
        <f t="shared" si="35"/>
        <v>5.9340191842948151</v>
      </c>
      <c r="W11" s="18">
        <f t="shared" si="35"/>
        <v>5.4775561701083113</v>
      </c>
      <c r="X11" s="18">
        <f t="shared" si="35"/>
        <v>5.4775561701083113</v>
      </c>
      <c r="Y11" s="18">
        <f t="shared" si="35"/>
        <v>5.9340191842948151</v>
      </c>
      <c r="Z11" s="18">
        <f t="shared" si="35"/>
        <v>5.9340191842948151</v>
      </c>
      <c r="AA11" s="18">
        <f t="shared" si="35"/>
        <v>5.9340191842948151</v>
      </c>
      <c r="AB11" s="18">
        <f t="shared" si="35"/>
        <v>5.4775561701083113</v>
      </c>
      <c r="AC11" s="18">
        <f t="shared" si="35"/>
        <v>4.5646301417353037</v>
      </c>
      <c r="AD11" s="18">
        <f t="shared" si="35"/>
        <v>5.9340191842948151</v>
      </c>
      <c r="AE11" s="18">
        <f t="shared" si="35"/>
        <v>5.4775561701083113</v>
      </c>
      <c r="AF11" s="18">
        <f t="shared" si="35"/>
        <v>5.4775561701083113</v>
      </c>
      <c r="AG11" s="18">
        <f t="shared" si="35"/>
        <v>5.9340191842948151</v>
      </c>
      <c r="AH11" s="18">
        <f t="shared" si="35"/>
        <v>5.4775561701083113</v>
      </c>
      <c r="AI11" s="18">
        <f t="shared" si="35"/>
        <v>5.9340191842948151</v>
      </c>
      <c r="AJ11" s="18">
        <f t="shared" si="35"/>
        <v>5.9340191842948151</v>
      </c>
      <c r="AK11" s="18">
        <f t="shared" si="35"/>
        <v>5.9340191842948151</v>
      </c>
      <c r="AL11" s="18">
        <f t="shared" si="35"/>
        <v>5.9340191842948151</v>
      </c>
      <c r="AM11" s="27">
        <f t="shared" si="35"/>
        <v>5.9340191842948151</v>
      </c>
    </row>
    <row r="12" spans="1:39" x14ac:dyDescent="0.35">
      <c r="A12" s="20" t="s">
        <v>12</v>
      </c>
      <c r="B12" s="21" t="s">
        <v>3</v>
      </c>
      <c r="C12" s="16" t="s">
        <v>0</v>
      </c>
      <c r="D12" s="16">
        <v>5.0789999999999997</v>
      </c>
      <c r="E12" s="16">
        <v>5.0750000000000002</v>
      </c>
      <c r="F12" s="16">
        <v>5.0750000000000002</v>
      </c>
      <c r="G12" s="16">
        <v>5.0659999999999998</v>
      </c>
      <c r="H12" s="16">
        <v>5.0629999999999997</v>
      </c>
      <c r="I12" s="16">
        <v>5.0739999999999998</v>
      </c>
      <c r="J12" s="16">
        <v>5.04</v>
      </c>
      <c r="K12" s="16">
        <v>5.0330000000000004</v>
      </c>
      <c r="L12" s="16">
        <v>5.0369999999999999</v>
      </c>
      <c r="M12" s="16" t="s">
        <v>81</v>
      </c>
      <c r="N12" s="16">
        <v>5.0430000000000001</v>
      </c>
      <c r="O12" s="16">
        <v>5.0250000000000004</v>
      </c>
      <c r="P12" s="16">
        <v>5.09</v>
      </c>
      <c r="Q12" s="16">
        <v>5.0819999999999999</v>
      </c>
      <c r="R12" s="16">
        <v>5.09</v>
      </c>
      <c r="S12" s="16">
        <v>5.0279999999999996</v>
      </c>
      <c r="T12" s="16">
        <v>5.0599999999999996</v>
      </c>
      <c r="U12" s="16">
        <v>5.0599999999999996</v>
      </c>
      <c r="V12" s="16">
        <v>5.05</v>
      </c>
      <c r="W12" s="16">
        <v>5.0460000000000003</v>
      </c>
      <c r="X12" s="16">
        <v>5.05</v>
      </c>
      <c r="Y12" s="16">
        <v>5.05</v>
      </c>
      <c r="Z12" s="16">
        <v>5.05</v>
      </c>
      <c r="AA12" s="16">
        <v>4.9960000000000004</v>
      </c>
      <c r="AB12" s="16">
        <v>5.0709999999999997</v>
      </c>
      <c r="AC12" s="16">
        <v>5.069</v>
      </c>
      <c r="AD12" s="16">
        <v>5.0709999999999997</v>
      </c>
      <c r="AE12" s="16">
        <v>5.0640000000000001</v>
      </c>
      <c r="AF12" s="16">
        <v>5.0709999999999997</v>
      </c>
      <c r="AG12" s="16">
        <v>5.0019999999999998</v>
      </c>
      <c r="AH12" s="16">
        <v>5.0620000000000003</v>
      </c>
      <c r="AI12" s="16">
        <v>5.0620000000000003</v>
      </c>
      <c r="AJ12" s="16">
        <v>5.0609999999999999</v>
      </c>
      <c r="AK12" s="16">
        <v>5.0709999999999997</v>
      </c>
      <c r="AL12" s="16">
        <v>5.0650000000000004</v>
      </c>
      <c r="AM12" s="22">
        <v>5.0469999999999997</v>
      </c>
    </row>
    <row r="13" spans="1:39" x14ac:dyDescent="0.35">
      <c r="A13" s="23"/>
      <c r="B13" s="24"/>
      <c r="C13" s="17" t="s">
        <v>5</v>
      </c>
      <c r="D13" s="17">
        <v>28504736</v>
      </c>
      <c r="E13" s="17">
        <v>26698810</v>
      </c>
      <c r="F13" s="17">
        <v>16215457</v>
      </c>
      <c r="G13" s="17">
        <v>31059348</v>
      </c>
      <c r="H13" s="17">
        <v>17891796</v>
      </c>
      <c r="I13" s="17">
        <v>17351780</v>
      </c>
      <c r="J13" s="17">
        <v>16358725</v>
      </c>
      <c r="K13" s="17">
        <v>16756645</v>
      </c>
      <c r="L13" s="17">
        <v>17198110</v>
      </c>
      <c r="M13" s="17" t="s">
        <v>81</v>
      </c>
      <c r="N13" s="17">
        <v>18029140</v>
      </c>
      <c r="O13" s="17">
        <v>16668098</v>
      </c>
      <c r="P13" s="17">
        <v>17765206</v>
      </c>
      <c r="Q13" s="17">
        <v>12456739</v>
      </c>
      <c r="R13" s="17">
        <v>14122575</v>
      </c>
      <c r="S13" s="17">
        <v>12326252</v>
      </c>
      <c r="T13" s="17">
        <v>13349871</v>
      </c>
      <c r="U13" s="17">
        <v>12762969</v>
      </c>
      <c r="V13" s="17">
        <v>13516650</v>
      </c>
      <c r="W13" s="17">
        <v>16385651</v>
      </c>
      <c r="X13" s="17">
        <v>16170704</v>
      </c>
      <c r="Y13" s="17">
        <v>14196874</v>
      </c>
      <c r="Z13" s="17">
        <v>16406917</v>
      </c>
      <c r="AA13" s="17">
        <v>12254931</v>
      </c>
      <c r="AB13" s="17">
        <v>12880788</v>
      </c>
      <c r="AC13" s="17">
        <v>17293088</v>
      </c>
      <c r="AD13" s="17">
        <v>14792589</v>
      </c>
      <c r="AE13" s="17">
        <v>16085127</v>
      </c>
      <c r="AF13" s="17">
        <v>14961690</v>
      </c>
      <c r="AG13" s="17">
        <v>22613248</v>
      </c>
      <c r="AH13" s="17">
        <v>15886853</v>
      </c>
      <c r="AI13" s="17">
        <v>13926262</v>
      </c>
      <c r="AJ13" s="17">
        <v>18296114</v>
      </c>
      <c r="AK13" s="17">
        <v>12496949</v>
      </c>
      <c r="AL13" s="17">
        <v>13338672</v>
      </c>
      <c r="AM13" s="25">
        <v>16602188</v>
      </c>
    </row>
    <row r="14" spans="1:39" x14ac:dyDescent="0.35">
      <c r="A14" s="23"/>
      <c r="B14" s="24"/>
      <c r="C14" s="17" t="s">
        <v>1</v>
      </c>
      <c r="D14" s="17">
        <v>195.18600000000001</v>
      </c>
      <c r="E14" s="17">
        <v>195.1866</v>
      </c>
      <c r="F14" s="17">
        <v>195.18549999999999</v>
      </c>
      <c r="G14" s="17">
        <v>195.18520000000001</v>
      </c>
      <c r="H14" s="17">
        <v>195.18520000000001</v>
      </c>
      <c r="I14" s="17">
        <v>195.1841</v>
      </c>
      <c r="J14" s="17">
        <v>195.1859</v>
      </c>
      <c r="K14" s="17">
        <v>195.18520000000001</v>
      </c>
      <c r="L14" s="17">
        <v>195.18539999999999</v>
      </c>
      <c r="M14" s="17" t="s">
        <v>81</v>
      </c>
      <c r="N14" s="17">
        <v>195.18459999999999</v>
      </c>
      <c r="O14" s="17">
        <v>195.1857</v>
      </c>
      <c r="P14" s="17">
        <v>195.18610000000001</v>
      </c>
      <c r="Q14" s="17">
        <v>195.18459999999999</v>
      </c>
      <c r="R14" s="17">
        <v>195.1849</v>
      </c>
      <c r="S14" s="17">
        <v>195.18600000000001</v>
      </c>
      <c r="T14" s="17">
        <v>195.1859</v>
      </c>
      <c r="U14" s="17">
        <v>195.1857</v>
      </c>
      <c r="V14" s="17">
        <v>195.1858</v>
      </c>
      <c r="W14" s="17">
        <v>195.1833</v>
      </c>
      <c r="X14" s="17">
        <v>195.18600000000001</v>
      </c>
      <c r="Y14" s="17">
        <v>195.18629999999999</v>
      </c>
      <c r="Z14" s="17">
        <v>195.1849</v>
      </c>
      <c r="AA14" s="17">
        <v>195.1866</v>
      </c>
      <c r="AB14" s="17">
        <v>195.18469999999999</v>
      </c>
      <c r="AC14" s="17">
        <v>195.1833</v>
      </c>
      <c r="AD14" s="17">
        <v>195.18530000000001</v>
      </c>
      <c r="AE14" s="17">
        <v>195.185</v>
      </c>
      <c r="AF14" s="17">
        <v>195.1849</v>
      </c>
      <c r="AG14" s="17">
        <v>195.18549999999999</v>
      </c>
      <c r="AH14" s="17">
        <v>195.18469999999999</v>
      </c>
      <c r="AI14" s="17">
        <v>195.18520000000001</v>
      </c>
      <c r="AJ14" s="17">
        <v>195.185</v>
      </c>
      <c r="AK14" s="17">
        <v>195.1858</v>
      </c>
      <c r="AL14" s="17">
        <v>195.18469999999999</v>
      </c>
      <c r="AM14" s="25">
        <v>195.18510000000001</v>
      </c>
    </row>
    <row r="15" spans="1:39" x14ac:dyDescent="0.35">
      <c r="A15" s="23"/>
      <c r="B15" s="26"/>
      <c r="C15" s="18" t="s">
        <v>9</v>
      </c>
      <c r="D15" s="18">
        <f>(D14-195.1867)/(195.1867/1000000)</f>
        <v>-3.5863099278527475</v>
      </c>
      <c r="E15" s="18">
        <f t="shared" ref="E15" si="36">(E14-195.1867)/(195.1867/1000000)</f>
        <v>-0.51232998971405153</v>
      </c>
      <c r="F15" s="18">
        <f t="shared" ref="F15" si="37">(F14-195.1867)/(195.1867/1000000)</f>
        <v>-6.1479598764230055</v>
      </c>
      <c r="G15" s="18">
        <f t="shared" ref="G15" si="38">(G14-195.1867)/(195.1867/1000000)</f>
        <v>-7.6849498454195473</v>
      </c>
      <c r="H15" s="18">
        <f t="shared" ref="H15" si="39">(H14-195.1867)/(195.1867/1000000)</f>
        <v>-7.6849498454195473</v>
      </c>
      <c r="I15" s="18">
        <f t="shared" ref="I15" si="40">(I14-195.1867)/(195.1867/1000000)</f>
        <v>-13.3205797321285</v>
      </c>
      <c r="J15" s="18">
        <f t="shared" ref="J15" si="41">(J14-195.1867)/(195.1867/1000000)</f>
        <v>-4.0986399175667989</v>
      </c>
      <c r="K15" s="18">
        <f t="shared" ref="K15" si="42">(K14-195.1867)/(195.1867/1000000)</f>
        <v>-7.6849498454195473</v>
      </c>
      <c r="L15" s="18">
        <f t="shared" ref="L15" si="43">(L14-195.1867)/(195.1867/1000000)</f>
        <v>-6.6602898661370569</v>
      </c>
      <c r="M15" s="18" t="s">
        <v>82</v>
      </c>
      <c r="N15" s="18">
        <f t="shared" ref="N15" si="44">(N14-195.1867)/(195.1867/1000000)</f>
        <v>-10.758929783703856</v>
      </c>
      <c r="O15" s="18">
        <f t="shared" ref="O15" si="45">(O14-195.1867)/(195.1867/1000000)</f>
        <v>-5.1232998969949026</v>
      </c>
      <c r="P15" s="18">
        <f t="shared" ref="P15" si="46">(P14-195.1867)/(195.1867/1000000)</f>
        <v>-3.0739799381386961</v>
      </c>
      <c r="Q15" s="18">
        <f t="shared" ref="Q15" si="47">(Q14-195.1867)/(195.1867/1000000)</f>
        <v>-10.758929783703856</v>
      </c>
      <c r="R15" s="18">
        <f t="shared" ref="R15" si="48">(R14-195.1867)/(195.1867/1000000)</f>
        <v>-9.2219398145617006</v>
      </c>
      <c r="S15" s="18">
        <f t="shared" ref="S15" si="49">(S14-195.1867)/(195.1867/1000000)</f>
        <v>-3.5863099278527475</v>
      </c>
      <c r="T15" s="18">
        <f t="shared" ref="T15" si="50">(T14-195.1867)/(195.1867/1000000)</f>
        <v>-4.0986399175667989</v>
      </c>
      <c r="U15" s="18">
        <f t="shared" ref="U15" si="51">(U14-195.1867)/(195.1867/1000000)</f>
        <v>-5.1232998969949026</v>
      </c>
      <c r="V15" s="18">
        <f t="shared" ref="V15" si="52">(V14-195.1867)/(195.1867/1000000)</f>
        <v>-4.6109699072808503</v>
      </c>
      <c r="W15" s="18">
        <f t="shared" ref="W15" si="53">(W14-195.1867)/(195.1867/1000000)</f>
        <v>-17.4192196496953</v>
      </c>
      <c r="X15" s="18">
        <f t="shared" ref="X15" si="54">(X14-195.1867)/(195.1867/1000000)</f>
        <v>-3.5863099278527475</v>
      </c>
      <c r="Y15" s="18">
        <f t="shared" ref="Y15" si="55">(Y14-195.1867)/(195.1867/1000000)</f>
        <v>-2.0493199588562061</v>
      </c>
      <c r="Z15" s="18">
        <f t="shared" ref="Z15" si="56">(Z14-195.1867)/(195.1867/1000000)</f>
        <v>-9.2219398145617006</v>
      </c>
      <c r="AA15" s="18">
        <f t="shared" ref="AA15" si="57">(AA14-195.1867)/(195.1867/1000000)</f>
        <v>-0.51232998971405153</v>
      </c>
      <c r="AB15" s="18">
        <f t="shared" ref="AB15" si="58">(AB14-195.1867)/(195.1867/1000000)</f>
        <v>-10.246599793989805</v>
      </c>
      <c r="AC15" s="18">
        <f t="shared" ref="AC15" si="59">(AC14-195.1867)/(195.1867/1000000)</f>
        <v>-17.4192196496953</v>
      </c>
      <c r="AD15" s="18">
        <f t="shared" ref="AD15" si="60">(AD14-195.1867)/(195.1867/1000000)</f>
        <v>-7.172619855705495</v>
      </c>
      <c r="AE15" s="18">
        <f t="shared" ref="AE15" si="61">(AE14-195.1867)/(195.1867/1000000)</f>
        <v>-8.7096098248476501</v>
      </c>
      <c r="AF15" s="18">
        <f t="shared" ref="AF15" si="62">(AF14-195.1867)/(195.1867/1000000)</f>
        <v>-9.2219398145617006</v>
      </c>
      <c r="AG15" s="18">
        <f t="shared" ref="AG15" si="63">(AG14-195.1867)/(195.1867/1000000)</f>
        <v>-6.1479598764230055</v>
      </c>
      <c r="AH15" s="18">
        <f t="shared" ref="AH15" si="64">(AH14-195.1867)/(195.1867/1000000)</f>
        <v>-10.246599793989805</v>
      </c>
      <c r="AI15" s="18">
        <f t="shared" ref="AI15" si="65">(AI14-195.1867)/(195.1867/1000000)</f>
        <v>-7.6849498454195473</v>
      </c>
      <c r="AJ15" s="18">
        <f t="shared" ref="AJ15" si="66">(AJ14-195.1867)/(195.1867/1000000)</f>
        <v>-8.7096098248476501</v>
      </c>
      <c r="AK15" s="18">
        <f t="shared" ref="AK15" si="67">(AK14-195.1867)/(195.1867/1000000)</f>
        <v>-4.6109699072808503</v>
      </c>
      <c r="AL15" s="18">
        <f t="shared" ref="AL15" si="68">(AL14-195.1867)/(195.1867/1000000)</f>
        <v>-10.246599793989805</v>
      </c>
      <c r="AM15" s="27">
        <f t="shared" ref="AM15" si="69">(AM14-195.1867)/(195.1867/1000000)</f>
        <v>-8.1972798351335978</v>
      </c>
    </row>
    <row r="16" spans="1:39" x14ac:dyDescent="0.35">
      <c r="A16" s="23"/>
      <c r="B16" s="24" t="s">
        <v>4</v>
      </c>
      <c r="C16" s="17" t="s">
        <v>0</v>
      </c>
      <c r="D16" s="17">
        <v>6.5659999999999998</v>
      </c>
      <c r="E16" s="17">
        <v>6.5439999999999996</v>
      </c>
      <c r="F16" s="17">
        <v>6.5519999999999996</v>
      </c>
      <c r="G16" s="17">
        <v>6.5289999999999999</v>
      </c>
      <c r="H16" s="17">
        <v>6.5220000000000002</v>
      </c>
      <c r="I16" s="17">
        <v>6.5309999999999997</v>
      </c>
      <c r="J16" s="17">
        <v>6.5279999999999996</v>
      </c>
      <c r="K16" s="17">
        <v>6.5359999999999996</v>
      </c>
      <c r="L16" s="17">
        <v>6.5350000000000001</v>
      </c>
      <c r="M16" s="17">
        <v>6.5750000000000002</v>
      </c>
      <c r="N16" s="17">
        <v>6.5460000000000003</v>
      </c>
      <c r="O16" s="17" t="s">
        <v>81</v>
      </c>
      <c r="P16" s="17">
        <v>6.5609999999999999</v>
      </c>
      <c r="Q16" s="17">
        <v>6.5620000000000003</v>
      </c>
      <c r="R16" s="17">
        <v>6.5490000000000004</v>
      </c>
      <c r="S16" s="17">
        <v>6.5640000000000001</v>
      </c>
      <c r="T16" s="17">
        <v>6.53</v>
      </c>
      <c r="U16" s="17">
        <v>6.5229999999999997</v>
      </c>
      <c r="V16" s="17">
        <v>6.5309999999999997</v>
      </c>
      <c r="W16" s="17">
        <v>6.5179999999999998</v>
      </c>
      <c r="X16" s="17">
        <v>6.492</v>
      </c>
      <c r="Y16" s="17">
        <v>6.4930000000000003</v>
      </c>
      <c r="Z16" s="17">
        <v>6.4870000000000001</v>
      </c>
      <c r="AA16" s="17">
        <v>6.4930000000000003</v>
      </c>
      <c r="AB16" s="17">
        <v>6.5229999999999997</v>
      </c>
      <c r="AC16" s="17">
        <v>6.51</v>
      </c>
      <c r="AD16" s="17">
        <v>6.524</v>
      </c>
      <c r="AE16" s="17">
        <v>6.5110000000000001</v>
      </c>
      <c r="AF16" s="17">
        <v>6.516</v>
      </c>
      <c r="AG16" s="17">
        <v>6.5250000000000004</v>
      </c>
      <c r="AH16" s="17">
        <v>6.5069999999999997</v>
      </c>
      <c r="AI16" s="17">
        <v>6.5309999999999997</v>
      </c>
      <c r="AJ16" s="17">
        <v>6.5369999999999999</v>
      </c>
      <c r="AK16" s="17">
        <v>6.5209999999999999</v>
      </c>
      <c r="AL16" s="17">
        <v>6.5259999999999998</v>
      </c>
      <c r="AM16" s="25">
        <v>6.5449999999999999</v>
      </c>
    </row>
    <row r="17" spans="1:39" x14ac:dyDescent="0.35">
      <c r="A17" s="23"/>
      <c r="B17" s="24"/>
      <c r="C17" s="17" t="s">
        <v>5</v>
      </c>
      <c r="D17" s="17">
        <v>839128</v>
      </c>
      <c r="E17" s="17">
        <v>824006</v>
      </c>
      <c r="F17" s="17">
        <v>841725</v>
      </c>
      <c r="G17" s="17">
        <v>857174</v>
      </c>
      <c r="H17" s="17">
        <v>860649</v>
      </c>
      <c r="I17" s="17">
        <v>849623</v>
      </c>
      <c r="J17" s="17">
        <v>880047</v>
      </c>
      <c r="K17" s="17">
        <v>831584</v>
      </c>
      <c r="L17" s="17">
        <v>865256</v>
      </c>
      <c r="M17" s="17">
        <v>902002</v>
      </c>
      <c r="N17" s="17">
        <v>861322</v>
      </c>
      <c r="O17" s="17" t="s">
        <v>81</v>
      </c>
      <c r="P17" s="17">
        <v>817673</v>
      </c>
      <c r="Q17" s="17">
        <v>889483</v>
      </c>
      <c r="R17" s="17">
        <v>860865</v>
      </c>
      <c r="S17" s="17">
        <v>877564</v>
      </c>
      <c r="T17" s="17">
        <v>914688</v>
      </c>
      <c r="U17" s="17">
        <v>962893</v>
      </c>
      <c r="V17" s="17">
        <v>939797</v>
      </c>
      <c r="W17" s="17">
        <v>917940</v>
      </c>
      <c r="X17" s="17">
        <v>923738</v>
      </c>
      <c r="Y17" s="17">
        <v>921782</v>
      </c>
      <c r="Z17" s="17">
        <v>929739</v>
      </c>
      <c r="AA17" s="17">
        <v>942863</v>
      </c>
      <c r="AB17" s="17">
        <v>887502</v>
      </c>
      <c r="AC17" s="17">
        <v>949203</v>
      </c>
      <c r="AD17" s="17">
        <v>1014703</v>
      </c>
      <c r="AE17" s="17">
        <v>865929</v>
      </c>
      <c r="AF17" s="17">
        <v>885802</v>
      </c>
      <c r="AG17" s="17">
        <v>811227</v>
      </c>
      <c r="AH17" s="17">
        <v>910127</v>
      </c>
      <c r="AI17" s="17">
        <v>902257</v>
      </c>
      <c r="AJ17" s="17">
        <v>856483</v>
      </c>
      <c r="AK17" s="17">
        <v>876360</v>
      </c>
      <c r="AL17" s="17">
        <v>923411</v>
      </c>
      <c r="AM17" s="25">
        <v>782792</v>
      </c>
    </row>
    <row r="18" spans="1:39" x14ac:dyDescent="0.35">
      <c r="A18" s="23"/>
      <c r="B18" s="24"/>
      <c r="C18" s="17" t="s">
        <v>1</v>
      </c>
      <c r="D18" s="17">
        <v>219.0771</v>
      </c>
      <c r="E18" s="17">
        <v>219.0772</v>
      </c>
      <c r="F18" s="17">
        <v>219.0772</v>
      </c>
      <c r="G18" s="17">
        <v>219.0771</v>
      </c>
      <c r="H18" s="17">
        <v>219.0771</v>
      </c>
      <c r="I18" s="17">
        <v>219.077</v>
      </c>
      <c r="J18" s="17">
        <v>219.077</v>
      </c>
      <c r="K18" s="17">
        <v>219.077</v>
      </c>
      <c r="L18" s="17">
        <v>219.0771</v>
      </c>
      <c r="M18" s="17">
        <v>219.0772</v>
      </c>
      <c r="N18" s="17">
        <v>219.07689999999999</v>
      </c>
      <c r="O18" s="17" t="s">
        <v>81</v>
      </c>
      <c r="P18" s="17">
        <v>219.0772</v>
      </c>
      <c r="Q18" s="17">
        <v>219.0771</v>
      </c>
      <c r="R18" s="17">
        <v>219.07730000000001</v>
      </c>
      <c r="S18" s="17">
        <v>219.077</v>
      </c>
      <c r="T18" s="17">
        <v>219.07640000000001</v>
      </c>
      <c r="U18" s="17">
        <v>219.07640000000001</v>
      </c>
      <c r="V18" s="17">
        <v>219.0762</v>
      </c>
      <c r="W18" s="17">
        <v>219.0763</v>
      </c>
      <c r="X18" s="17">
        <v>219.0763</v>
      </c>
      <c r="Y18" s="17">
        <v>219.0761</v>
      </c>
      <c r="Z18" s="17">
        <v>219.0761</v>
      </c>
      <c r="AA18" s="17">
        <v>219.07640000000001</v>
      </c>
      <c r="AB18" s="17">
        <v>219.07640000000001</v>
      </c>
      <c r="AC18" s="17">
        <v>219.0761</v>
      </c>
      <c r="AD18" s="17">
        <v>219.0762</v>
      </c>
      <c r="AE18" s="17">
        <v>219.0762</v>
      </c>
      <c r="AF18" s="17">
        <v>219.07640000000001</v>
      </c>
      <c r="AG18" s="17">
        <v>219.0763</v>
      </c>
      <c r="AH18" s="17">
        <v>219.07640000000001</v>
      </c>
      <c r="AI18" s="17">
        <v>219.0762</v>
      </c>
      <c r="AJ18" s="17">
        <v>219.07640000000001</v>
      </c>
      <c r="AK18" s="17">
        <v>219.0763</v>
      </c>
      <c r="AL18" s="17">
        <v>219.0762</v>
      </c>
      <c r="AM18" s="25">
        <v>219.0762</v>
      </c>
    </row>
    <row r="19" spans="1:39" ht="15" thickBot="1" x14ac:dyDescent="0.4">
      <c r="A19" s="28"/>
      <c r="B19" s="29"/>
      <c r="C19" s="30" t="s">
        <v>9</v>
      </c>
      <c r="D19" s="18">
        <f>(D18-219.0758)/(219.0758/1000000)</f>
        <v>5.9340191842948151</v>
      </c>
      <c r="E19" s="18">
        <f t="shared" ref="E19" si="70">(E18-219.0758)/(219.0758/1000000)</f>
        <v>6.3904821984813189</v>
      </c>
      <c r="F19" s="18">
        <f t="shared" ref="F19" si="71">(F18-219.0758)/(219.0758/1000000)</f>
        <v>6.3904821984813189</v>
      </c>
      <c r="G19" s="18">
        <f t="shared" ref="G19" si="72">(G18-219.0758)/(219.0758/1000000)</f>
        <v>5.9340191842948151</v>
      </c>
      <c r="H19" s="18">
        <f t="shared" ref="H19" si="73">(H18-219.0758)/(219.0758/1000000)</f>
        <v>5.9340191842948151</v>
      </c>
      <c r="I19" s="18">
        <f t="shared" ref="I19" si="74">(I18-219.0758)/(219.0758/1000000)</f>
        <v>5.4775561701083113</v>
      </c>
      <c r="J19" s="18">
        <f t="shared" ref="J19" si="75">(J18-219.0758)/(219.0758/1000000)</f>
        <v>5.4775561701083113</v>
      </c>
      <c r="K19" s="18">
        <f t="shared" ref="K19" si="76">(K18-219.0758)/(219.0758/1000000)</f>
        <v>5.4775561701083113</v>
      </c>
      <c r="L19" s="18">
        <f t="shared" ref="L19" si="77">(L18-219.0758)/(219.0758/1000000)</f>
        <v>5.9340191842948151</v>
      </c>
      <c r="M19" s="18">
        <f t="shared" ref="M19" si="78">(M18-219.0758)/(219.0758/1000000)</f>
        <v>6.3904821984813189</v>
      </c>
      <c r="N19" s="18">
        <f t="shared" ref="N19" si="79">(N18-219.0758)/(219.0758/1000000)</f>
        <v>5.0210931559218075</v>
      </c>
      <c r="O19" s="18" t="s">
        <v>82</v>
      </c>
      <c r="P19" s="18">
        <f t="shared" ref="P19" si="80">(P18-219.0758)/(219.0758/1000000)</f>
        <v>6.3904821984813189</v>
      </c>
      <c r="Q19" s="18">
        <f t="shared" ref="Q19" si="81">(Q18-219.0758)/(219.0758/1000000)</f>
        <v>5.9340191842948151</v>
      </c>
      <c r="R19" s="18">
        <f t="shared" ref="R19" si="82">(R18-219.0758)/(219.0758/1000000)</f>
        <v>6.8469452126678227</v>
      </c>
      <c r="S19" s="18">
        <f t="shared" ref="S19" si="83">(S18-219.0758)/(219.0758/1000000)</f>
        <v>5.4775561701083113</v>
      </c>
      <c r="T19" s="18">
        <f t="shared" ref="T19" si="84">(T18-219.0758)/(219.0758/1000000)</f>
        <v>2.7387780851190229</v>
      </c>
      <c r="U19" s="18">
        <f t="shared" ref="U19" si="85">(U18-219.0758)/(219.0758/1000000)</f>
        <v>2.7387780851190229</v>
      </c>
      <c r="V19" s="18">
        <f t="shared" ref="V19" si="86">(V18-219.0758)/(219.0758/1000000)</f>
        <v>1.8258520567460153</v>
      </c>
      <c r="W19" s="18">
        <f t="shared" ref="W19" si="87">(W18-219.0758)/(219.0758/1000000)</f>
        <v>2.2823150709325191</v>
      </c>
      <c r="X19" s="18">
        <f t="shared" ref="X19" si="88">(X18-219.0758)/(219.0758/1000000)</f>
        <v>2.2823150709325191</v>
      </c>
      <c r="Y19" s="18">
        <f t="shared" ref="Y19" si="89">(Y18-219.0758)/(219.0758/1000000)</f>
        <v>1.3693890425595114</v>
      </c>
      <c r="Z19" s="18">
        <f t="shared" ref="Z19" si="90">(Z18-219.0758)/(219.0758/1000000)</f>
        <v>1.3693890425595114</v>
      </c>
      <c r="AA19" s="18">
        <f t="shared" ref="AA19" si="91">(AA18-219.0758)/(219.0758/1000000)</f>
        <v>2.7387780851190229</v>
      </c>
      <c r="AB19" s="18">
        <f t="shared" ref="AB19" si="92">(AB18-219.0758)/(219.0758/1000000)</f>
        <v>2.7387780851190229</v>
      </c>
      <c r="AC19" s="18">
        <f t="shared" ref="AC19" si="93">(AC18-219.0758)/(219.0758/1000000)</f>
        <v>1.3693890425595114</v>
      </c>
      <c r="AD19" s="18">
        <f t="shared" ref="AD19" si="94">(AD18-219.0758)/(219.0758/1000000)</f>
        <v>1.8258520567460153</v>
      </c>
      <c r="AE19" s="18">
        <f t="shared" ref="AE19" si="95">(AE18-219.0758)/(219.0758/1000000)</f>
        <v>1.8258520567460153</v>
      </c>
      <c r="AF19" s="18">
        <f t="shared" ref="AF19" si="96">(AF18-219.0758)/(219.0758/1000000)</f>
        <v>2.7387780851190229</v>
      </c>
      <c r="AG19" s="18">
        <f t="shared" ref="AG19" si="97">(AG18-219.0758)/(219.0758/1000000)</f>
        <v>2.2823150709325191</v>
      </c>
      <c r="AH19" s="18">
        <f t="shared" ref="AH19" si="98">(AH18-219.0758)/(219.0758/1000000)</f>
        <v>2.7387780851190229</v>
      </c>
      <c r="AI19" s="18">
        <f t="shared" ref="AI19" si="99">(AI18-219.0758)/(219.0758/1000000)</f>
        <v>1.8258520567460153</v>
      </c>
      <c r="AJ19" s="18">
        <f t="shared" ref="AJ19" si="100">(AJ18-219.0758)/(219.0758/1000000)</f>
        <v>2.7387780851190229</v>
      </c>
      <c r="AK19" s="18">
        <f t="shared" ref="AK19" si="101">(AK18-219.0758)/(219.0758/1000000)</f>
        <v>2.2823150709325191</v>
      </c>
      <c r="AL19" s="18">
        <f t="shared" ref="AL19" si="102">(AL18-219.0758)/(219.0758/1000000)</f>
        <v>1.8258520567460153</v>
      </c>
      <c r="AM19" s="27">
        <f t="shared" ref="AM19" si="103">(AM18-219.0758)/(219.0758/1000000)</f>
        <v>1.8258520567460153</v>
      </c>
    </row>
    <row r="20" spans="1:39" x14ac:dyDescent="0.35">
      <c r="A20" s="20" t="s">
        <v>13</v>
      </c>
      <c r="B20" s="21" t="s">
        <v>3</v>
      </c>
      <c r="C20" s="16" t="s">
        <v>0</v>
      </c>
      <c r="D20" s="16">
        <v>5.0910000000000002</v>
      </c>
      <c r="E20" s="16">
        <v>5.08</v>
      </c>
      <c r="F20" s="16">
        <v>5.0659999999999998</v>
      </c>
      <c r="G20" s="16">
        <v>5.0810000000000004</v>
      </c>
      <c r="H20" s="16">
        <v>5.0750000000000002</v>
      </c>
      <c r="I20" s="16">
        <v>5.069</v>
      </c>
      <c r="J20" s="16">
        <v>5.0469999999999997</v>
      </c>
      <c r="K20" s="16">
        <v>5.0590000000000002</v>
      </c>
      <c r="L20" s="16">
        <v>5.0620000000000003</v>
      </c>
      <c r="M20" s="16">
        <v>5.0599999999999996</v>
      </c>
      <c r="N20" s="16">
        <v>5.0609999999999999</v>
      </c>
      <c r="O20" s="16">
        <v>5.056</v>
      </c>
      <c r="P20" s="16">
        <v>5.0679999999999996</v>
      </c>
      <c r="Q20" s="16">
        <v>5.0650000000000004</v>
      </c>
      <c r="R20" s="16">
        <v>5.0720000000000001</v>
      </c>
      <c r="S20" s="16">
        <v>5.0590000000000002</v>
      </c>
      <c r="T20" s="16">
        <v>5.0549999999999997</v>
      </c>
      <c r="U20" s="16">
        <v>5.0529999999999999</v>
      </c>
      <c r="V20" s="16">
        <v>5.0609999999999999</v>
      </c>
      <c r="W20" s="16">
        <v>5.0659999999999998</v>
      </c>
      <c r="X20" s="16">
        <v>5.0599999999999996</v>
      </c>
      <c r="Y20" s="16">
        <v>5.0609999999999999</v>
      </c>
      <c r="Z20" s="16">
        <v>5.05</v>
      </c>
      <c r="AA20" s="16">
        <v>5.0350000000000001</v>
      </c>
      <c r="AB20" s="16">
        <v>5.048</v>
      </c>
      <c r="AC20" s="16">
        <v>5.0419999999999998</v>
      </c>
      <c r="AD20" s="16">
        <v>5.0460000000000003</v>
      </c>
      <c r="AE20" s="16">
        <v>5.0430000000000001</v>
      </c>
      <c r="AF20" s="16">
        <v>5.0419999999999998</v>
      </c>
      <c r="AG20" s="16">
        <v>5.0460000000000003</v>
      </c>
      <c r="AH20" s="16">
        <v>5.0460000000000003</v>
      </c>
      <c r="AI20" s="16">
        <v>5.0419999999999998</v>
      </c>
      <c r="AJ20" s="16">
        <v>5.0410000000000004</v>
      </c>
      <c r="AK20" s="16">
        <v>5.0309999999999997</v>
      </c>
      <c r="AL20" s="16">
        <v>5.0250000000000004</v>
      </c>
      <c r="AM20" s="22">
        <v>5.0410000000000004</v>
      </c>
    </row>
    <row r="21" spans="1:39" x14ac:dyDescent="0.35">
      <c r="A21" s="23"/>
      <c r="B21" s="24"/>
      <c r="C21" s="17" t="s">
        <v>5</v>
      </c>
      <c r="D21" s="17">
        <v>16581925</v>
      </c>
      <c r="E21" s="17">
        <v>24480440</v>
      </c>
      <c r="F21" s="17">
        <v>13089272</v>
      </c>
      <c r="G21" s="17">
        <v>23253374</v>
      </c>
      <c r="H21" s="17">
        <v>17852720</v>
      </c>
      <c r="I21" s="17">
        <v>23988354</v>
      </c>
      <c r="J21" s="17">
        <v>23339362</v>
      </c>
      <c r="K21" s="17">
        <v>23587422</v>
      </c>
      <c r="L21" s="17">
        <v>23523424</v>
      </c>
      <c r="M21" s="17">
        <v>23202828</v>
      </c>
      <c r="N21" s="17">
        <v>23491680</v>
      </c>
      <c r="O21" s="17">
        <v>23497764</v>
      </c>
      <c r="P21" s="17">
        <v>11949285</v>
      </c>
      <c r="Q21" s="17">
        <v>17727142</v>
      </c>
      <c r="R21" s="17">
        <v>21479288</v>
      </c>
      <c r="S21" s="17">
        <v>22745858</v>
      </c>
      <c r="T21" s="17">
        <v>23020918</v>
      </c>
      <c r="U21" s="17">
        <v>22571382</v>
      </c>
      <c r="V21" s="17">
        <v>19093998</v>
      </c>
      <c r="W21" s="17">
        <v>19563570</v>
      </c>
      <c r="X21" s="17">
        <v>18537320</v>
      </c>
      <c r="Y21" s="17">
        <v>22486902</v>
      </c>
      <c r="Z21" s="17">
        <v>23522944</v>
      </c>
      <c r="AA21" s="17">
        <v>13433345</v>
      </c>
      <c r="AB21" s="17">
        <v>16821676</v>
      </c>
      <c r="AC21" s="17">
        <v>14931542</v>
      </c>
      <c r="AD21" s="17">
        <v>17677394</v>
      </c>
      <c r="AE21" s="17">
        <v>17283976</v>
      </c>
      <c r="AF21" s="17">
        <v>13819866</v>
      </c>
      <c r="AG21" s="17">
        <v>14245548</v>
      </c>
      <c r="AH21" s="17">
        <v>21608124</v>
      </c>
      <c r="AI21" s="17">
        <v>21507810</v>
      </c>
      <c r="AJ21" s="17">
        <v>18930688</v>
      </c>
      <c r="AK21" s="17">
        <v>18567010</v>
      </c>
      <c r="AL21" s="17">
        <v>14090118</v>
      </c>
      <c r="AM21" s="25">
        <v>21046542</v>
      </c>
    </row>
    <row r="22" spans="1:39" x14ac:dyDescent="0.35">
      <c r="A22" s="23"/>
      <c r="B22" s="24"/>
      <c r="C22" s="17" t="s">
        <v>1</v>
      </c>
      <c r="D22" s="17">
        <v>195.1857</v>
      </c>
      <c r="E22" s="17">
        <v>195.18520000000001</v>
      </c>
      <c r="F22" s="17">
        <v>195.18559999999999</v>
      </c>
      <c r="G22" s="17">
        <v>195.18530000000001</v>
      </c>
      <c r="H22" s="17">
        <v>195.1808</v>
      </c>
      <c r="I22" s="17">
        <v>195.18549999999999</v>
      </c>
      <c r="J22" s="17">
        <v>195.18530000000001</v>
      </c>
      <c r="K22" s="17">
        <v>195.1858</v>
      </c>
      <c r="L22" s="17">
        <v>195.18539999999999</v>
      </c>
      <c r="M22" s="17">
        <v>195.185</v>
      </c>
      <c r="N22" s="17">
        <v>195.18559999999999</v>
      </c>
      <c r="O22" s="17">
        <v>195.18539999999999</v>
      </c>
      <c r="P22" s="17">
        <v>195.1848</v>
      </c>
      <c r="Q22" s="17">
        <v>195.1841</v>
      </c>
      <c r="R22" s="17">
        <v>195.18539999999999</v>
      </c>
      <c r="S22" s="17">
        <v>195.18549999999999</v>
      </c>
      <c r="T22" s="17">
        <v>195.1849</v>
      </c>
      <c r="U22" s="17">
        <v>195.1859</v>
      </c>
      <c r="V22" s="17">
        <v>195.1849</v>
      </c>
      <c r="W22" s="17">
        <v>195.185</v>
      </c>
      <c r="X22" s="17">
        <v>195.18469999999999</v>
      </c>
      <c r="Y22" s="17">
        <v>195.18520000000001</v>
      </c>
      <c r="Z22" s="17">
        <v>195.185</v>
      </c>
      <c r="AA22" s="17">
        <v>195.18450000000001</v>
      </c>
      <c r="AB22" s="17">
        <v>195.18450000000001</v>
      </c>
      <c r="AC22" s="17">
        <v>195.18459999999999</v>
      </c>
      <c r="AD22" s="17">
        <v>195.18549999999999</v>
      </c>
      <c r="AE22" s="17">
        <v>195.18459999999999</v>
      </c>
      <c r="AF22" s="17">
        <v>195.1849</v>
      </c>
      <c r="AG22" s="17">
        <v>195.18469999999999</v>
      </c>
      <c r="AH22" s="17">
        <v>195.18459999999999</v>
      </c>
      <c r="AI22" s="17">
        <v>195.18539999999999</v>
      </c>
      <c r="AJ22" s="17">
        <v>195.18510000000001</v>
      </c>
      <c r="AK22" s="17">
        <v>195.18549999999999</v>
      </c>
      <c r="AL22" s="17">
        <v>195.1849</v>
      </c>
      <c r="AM22" s="25">
        <v>195.1859</v>
      </c>
    </row>
    <row r="23" spans="1:39" x14ac:dyDescent="0.35">
      <c r="A23" s="23"/>
      <c r="B23" s="26"/>
      <c r="C23" s="18" t="s">
        <v>9</v>
      </c>
      <c r="D23" s="18">
        <f>(D22-195.1867)/(195.1867/1000000)</f>
        <v>-5.1232998969949026</v>
      </c>
      <c r="E23" s="18">
        <f t="shared" ref="E23" si="104">(E22-195.1867)/(195.1867/1000000)</f>
        <v>-7.6849498454195473</v>
      </c>
      <c r="F23" s="18">
        <f t="shared" ref="F23" si="105">(F22-195.1867)/(195.1867/1000000)</f>
        <v>-5.635629886708954</v>
      </c>
      <c r="G23" s="18">
        <f t="shared" ref="G23" si="106">(G22-195.1867)/(195.1867/1000000)</f>
        <v>-7.172619855705495</v>
      </c>
      <c r="H23" s="18">
        <f t="shared" ref="H23" si="107">(H22-195.1867)/(195.1867/1000000)</f>
        <v>-30.22746939210975</v>
      </c>
      <c r="I23" s="18">
        <f t="shared" ref="I23" si="108">(I22-195.1867)/(195.1867/1000000)</f>
        <v>-6.1479598764230055</v>
      </c>
      <c r="J23" s="18">
        <f t="shared" ref="J23" si="109">(J22-195.1867)/(195.1867/1000000)</f>
        <v>-7.172619855705495</v>
      </c>
      <c r="K23" s="18">
        <f t="shared" ref="K23" si="110">(K22-195.1867)/(195.1867/1000000)</f>
        <v>-4.6109699072808503</v>
      </c>
      <c r="L23" s="18">
        <f t="shared" ref="L23" si="111">(L22-195.1867)/(195.1867/1000000)</f>
        <v>-6.6602898661370569</v>
      </c>
      <c r="M23" s="18">
        <f t="shared" ref="M23" si="112">(M22-195.1867)/(195.1867/1000000)</f>
        <v>-8.7096098248476501</v>
      </c>
      <c r="N23" s="18">
        <f t="shared" ref="N23" si="113">(N22-195.1867)/(195.1867/1000000)</f>
        <v>-5.635629886708954</v>
      </c>
      <c r="O23" s="18">
        <f t="shared" ref="O23" si="114">(O22-195.1867)/(195.1867/1000000)</f>
        <v>-6.6602898661370569</v>
      </c>
      <c r="P23" s="18">
        <f t="shared" ref="P23" si="115">(P22-195.1867)/(195.1867/1000000)</f>
        <v>-9.7342698042757529</v>
      </c>
      <c r="Q23" s="18">
        <f t="shared" ref="Q23" si="116">(Q22-195.1867)/(195.1867/1000000)</f>
        <v>-13.3205797321285</v>
      </c>
      <c r="R23" s="18">
        <f t="shared" ref="R23" si="117">(R22-195.1867)/(195.1867/1000000)</f>
        <v>-6.6602898661370569</v>
      </c>
      <c r="S23" s="18">
        <f t="shared" ref="S23" si="118">(S22-195.1867)/(195.1867/1000000)</f>
        <v>-6.1479598764230055</v>
      </c>
      <c r="T23" s="18">
        <f t="shared" ref="T23" si="119">(T22-195.1867)/(195.1867/1000000)</f>
        <v>-9.2219398145617006</v>
      </c>
      <c r="U23" s="18">
        <f t="shared" ref="U23" si="120">(U22-195.1867)/(195.1867/1000000)</f>
        <v>-4.0986399175667989</v>
      </c>
      <c r="V23" s="18">
        <f t="shared" ref="V23" si="121">(V22-195.1867)/(195.1867/1000000)</f>
        <v>-9.2219398145617006</v>
      </c>
      <c r="W23" s="18">
        <f t="shared" ref="W23" si="122">(W22-195.1867)/(195.1867/1000000)</f>
        <v>-8.7096098248476501</v>
      </c>
      <c r="X23" s="18">
        <f t="shared" ref="X23" si="123">(X22-195.1867)/(195.1867/1000000)</f>
        <v>-10.246599793989805</v>
      </c>
      <c r="Y23" s="18">
        <f t="shared" ref="Y23" si="124">(Y22-195.1867)/(195.1867/1000000)</f>
        <v>-7.6849498454195473</v>
      </c>
      <c r="Z23" s="18">
        <f t="shared" ref="Z23" si="125">(Z22-195.1867)/(195.1867/1000000)</f>
        <v>-8.7096098248476501</v>
      </c>
      <c r="AA23" s="18">
        <f t="shared" ref="AA23" si="126">(AA22-195.1867)/(195.1867/1000000)</f>
        <v>-11.271259773272295</v>
      </c>
      <c r="AB23" s="18">
        <f t="shared" ref="AB23" si="127">(AB22-195.1867)/(195.1867/1000000)</f>
        <v>-11.271259773272295</v>
      </c>
      <c r="AC23" s="18">
        <f t="shared" ref="AC23" si="128">(AC22-195.1867)/(195.1867/1000000)</f>
        <v>-10.758929783703856</v>
      </c>
      <c r="AD23" s="18">
        <f t="shared" ref="AD23" si="129">(AD22-195.1867)/(195.1867/1000000)</f>
        <v>-6.1479598764230055</v>
      </c>
      <c r="AE23" s="18">
        <f t="shared" ref="AE23" si="130">(AE22-195.1867)/(195.1867/1000000)</f>
        <v>-10.758929783703856</v>
      </c>
      <c r="AF23" s="18">
        <f t="shared" ref="AF23" si="131">(AF22-195.1867)/(195.1867/1000000)</f>
        <v>-9.2219398145617006</v>
      </c>
      <c r="AG23" s="18">
        <f t="shared" ref="AG23" si="132">(AG22-195.1867)/(195.1867/1000000)</f>
        <v>-10.246599793989805</v>
      </c>
      <c r="AH23" s="18">
        <f t="shared" ref="AH23" si="133">(AH22-195.1867)/(195.1867/1000000)</f>
        <v>-10.758929783703856</v>
      </c>
      <c r="AI23" s="18">
        <f t="shared" ref="AI23" si="134">(AI22-195.1867)/(195.1867/1000000)</f>
        <v>-6.6602898661370569</v>
      </c>
      <c r="AJ23" s="18">
        <f t="shared" ref="AJ23" si="135">(AJ22-195.1867)/(195.1867/1000000)</f>
        <v>-8.1972798351335978</v>
      </c>
      <c r="AK23" s="18">
        <f t="shared" ref="AK23" si="136">(AK22-195.1867)/(195.1867/1000000)</f>
        <v>-6.1479598764230055</v>
      </c>
      <c r="AL23" s="18">
        <f t="shared" ref="AL23" si="137">(AL22-195.1867)/(195.1867/1000000)</f>
        <v>-9.2219398145617006</v>
      </c>
      <c r="AM23" s="27">
        <f t="shared" ref="AM23" si="138">(AM22-195.1867)/(195.1867/1000000)</f>
        <v>-4.0986399175667989</v>
      </c>
    </row>
    <row r="24" spans="1:39" x14ac:dyDescent="0.35">
      <c r="A24" s="23"/>
      <c r="B24" s="24" t="s">
        <v>4</v>
      </c>
      <c r="C24" s="17" t="s">
        <v>0</v>
      </c>
      <c r="D24" s="17">
        <v>6.5049999999999999</v>
      </c>
      <c r="E24" s="17">
        <v>6.51</v>
      </c>
      <c r="F24" s="17">
        <v>6.5259999999999998</v>
      </c>
      <c r="G24" s="17">
        <v>6.827</v>
      </c>
      <c r="H24" s="17">
        <v>6.8239999999999998</v>
      </c>
      <c r="I24" s="17">
        <v>6.8220000000000001</v>
      </c>
      <c r="J24" s="17">
        <v>6.8289999999999997</v>
      </c>
      <c r="K24" s="17">
        <v>6.8330000000000002</v>
      </c>
      <c r="L24" s="17">
        <v>6.83</v>
      </c>
      <c r="M24" s="17">
        <v>6.8209999999999997</v>
      </c>
      <c r="N24" s="17">
        <v>6.8289999999999997</v>
      </c>
      <c r="O24" s="17">
        <v>6.82</v>
      </c>
      <c r="P24" s="17">
        <v>6.8339999999999996</v>
      </c>
      <c r="Q24" s="17">
        <v>6.8319999999999999</v>
      </c>
      <c r="R24" s="17">
        <v>6.8360000000000003</v>
      </c>
      <c r="S24" s="17">
        <v>6.8419999999999996</v>
      </c>
      <c r="T24" s="17">
        <v>6.835</v>
      </c>
      <c r="U24" s="17">
        <v>6.8360000000000003</v>
      </c>
      <c r="V24" s="17">
        <v>6.8360000000000003</v>
      </c>
      <c r="W24" s="17">
        <v>6.8289999999999997</v>
      </c>
      <c r="X24" s="17">
        <v>6.8360000000000003</v>
      </c>
      <c r="Y24" s="17">
        <v>6.8330000000000002</v>
      </c>
      <c r="Z24" s="17">
        <v>6.8369999999999997</v>
      </c>
      <c r="AA24" s="17">
        <v>6.8380000000000001</v>
      </c>
      <c r="AB24" s="17">
        <v>6.8289999999999997</v>
      </c>
      <c r="AC24" s="17">
        <v>6.8330000000000002</v>
      </c>
      <c r="AD24" s="17">
        <v>6.8319999999999999</v>
      </c>
      <c r="AE24" s="17">
        <v>6.8230000000000004</v>
      </c>
      <c r="AF24" s="17">
        <v>6.8259999999999996</v>
      </c>
      <c r="AG24" s="17">
        <v>6.8289999999999997</v>
      </c>
      <c r="AH24" s="17">
        <v>6.8289999999999997</v>
      </c>
      <c r="AI24" s="17">
        <v>6.8330000000000002</v>
      </c>
      <c r="AJ24" s="17">
        <v>6.8339999999999996</v>
      </c>
      <c r="AK24" s="17">
        <v>6.8330000000000002</v>
      </c>
      <c r="AL24" s="17">
        <v>6.8339999999999996</v>
      </c>
      <c r="AM24" s="25">
        <v>6.8250000000000002</v>
      </c>
    </row>
    <row r="25" spans="1:39" x14ac:dyDescent="0.35">
      <c r="A25" s="23"/>
      <c r="B25" s="24"/>
      <c r="C25" s="17" t="s">
        <v>5</v>
      </c>
      <c r="D25" s="17">
        <v>899357</v>
      </c>
      <c r="E25" s="17">
        <v>891975</v>
      </c>
      <c r="F25" s="17">
        <v>809941</v>
      </c>
      <c r="G25" s="17">
        <v>803746</v>
      </c>
      <c r="H25" s="17">
        <v>803523</v>
      </c>
      <c r="I25" s="17">
        <v>809753</v>
      </c>
      <c r="J25" s="17">
        <v>211710</v>
      </c>
      <c r="K25" s="17">
        <v>785755</v>
      </c>
      <c r="L25" s="17">
        <v>789139</v>
      </c>
      <c r="M25" s="17">
        <v>820513</v>
      </c>
      <c r="N25" s="17">
        <v>829789</v>
      </c>
      <c r="O25" s="17">
        <v>823544</v>
      </c>
      <c r="P25" s="17">
        <v>895136</v>
      </c>
      <c r="Q25" s="17">
        <v>850674</v>
      </c>
      <c r="R25" s="17">
        <v>856391</v>
      </c>
      <c r="S25" s="17">
        <v>823148</v>
      </c>
      <c r="T25" s="17">
        <v>828906</v>
      </c>
      <c r="U25" s="17">
        <v>826745</v>
      </c>
      <c r="V25" s="17">
        <v>805212</v>
      </c>
      <c r="W25" s="17">
        <v>824829</v>
      </c>
      <c r="X25" s="17">
        <v>835862</v>
      </c>
      <c r="Y25" s="17">
        <v>821326</v>
      </c>
      <c r="Z25" s="17">
        <v>818133</v>
      </c>
      <c r="AA25" s="17">
        <v>901694</v>
      </c>
      <c r="AB25" s="17">
        <v>799308</v>
      </c>
      <c r="AC25" s="17">
        <v>832555</v>
      </c>
      <c r="AD25" s="17">
        <v>827089</v>
      </c>
      <c r="AE25" s="17">
        <v>822623</v>
      </c>
      <c r="AF25" s="17">
        <v>786137</v>
      </c>
      <c r="AG25" s="17">
        <v>803216</v>
      </c>
      <c r="AH25" s="17">
        <v>792452</v>
      </c>
      <c r="AI25" s="17">
        <v>795744</v>
      </c>
      <c r="AJ25" s="17">
        <v>833533</v>
      </c>
      <c r="AK25" s="17">
        <v>815028</v>
      </c>
      <c r="AL25" s="17">
        <v>797254</v>
      </c>
      <c r="AM25" s="25">
        <v>794647</v>
      </c>
    </row>
    <row r="26" spans="1:39" x14ac:dyDescent="0.35">
      <c r="A26" s="23"/>
      <c r="B26" s="24"/>
      <c r="C26" s="17" t="s">
        <v>1</v>
      </c>
      <c r="D26" s="17">
        <v>219.0762</v>
      </c>
      <c r="E26" s="17">
        <v>219.0763</v>
      </c>
      <c r="F26" s="17">
        <v>219.0761</v>
      </c>
      <c r="G26" s="17">
        <v>219.0761</v>
      </c>
      <c r="H26" s="17">
        <v>219.0762</v>
      </c>
      <c r="I26" s="17">
        <v>219.07599999999999</v>
      </c>
      <c r="J26" s="17">
        <v>219.0762</v>
      </c>
      <c r="K26" s="17">
        <v>219.0763</v>
      </c>
      <c r="L26" s="17">
        <v>219.0762</v>
      </c>
      <c r="M26" s="17">
        <v>219.07599999999999</v>
      </c>
      <c r="N26" s="17">
        <v>219.0762</v>
      </c>
      <c r="O26" s="17">
        <v>219.0761</v>
      </c>
      <c r="P26" s="17">
        <v>219.0762</v>
      </c>
      <c r="Q26" s="17">
        <v>219.0761</v>
      </c>
      <c r="R26" s="17">
        <v>219.0761</v>
      </c>
      <c r="S26" s="17">
        <v>219.0761</v>
      </c>
      <c r="T26" s="17">
        <v>219.0762</v>
      </c>
      <c r="U26" s="17">
        <v>219.0762</v>
      </c>
      <c r="V26" s="17">
        <v>219.0763</v>
      </c>
      <c r="W26" s="17">
        <v>219.0762</v>
      </c>
      <c r="X26" s="17">
        <v>219.0761</v>
      </c>
      <c r="Y26" s="17">
        <v>219.0762</v>
      </c>
      <c r="Z26" s="17">
        <v>219.0762</v>
      </c>
      <c r="AA26" s="17">
        <v>219.0761</v>
      </c>
      <c r="AB26" s="17">
        <v>219.0761</v>
      </c>
      <c r="AC26" s="17">
        <v>219.0763</v>
      </c>
      <c r="AD26" s="17">
        <v>219.0761</v>
      </c>
      <c r="AE26" s="17">
        <v>219.0763</v>
      </c>
      <c r="AF26" s="17">
        <v>219.0761</v>
      </c>
      <c r="AG26" s="17">
        <v>219.07589999999999</v>
      </c>
      <c r="AH26" s="17">
        <v>219.07589999999999</v>
      </c>
      <c r="AI26" s="17">
        <v>219.0761</v>
      </c>
      <c r="AJ26" s="17">
        <v>219.0761</v>
      </c>
      <c r="AK26" s="17">
        <v>219.0762</v>
      </c>
      <c r="AL26" s="17">
        <v>219.07640000000001</v>
      </c>
      <c r="AM26" s="25">
        <v>219.07650000000001</v>
      </c>
    </row>
    <row r="27" spans="1:39" ht="15" thickBot="1" x14ac:dyDescent="0.4">
      <c r="A27" s="28"/>
      <c r="B27" s="29"/>
      <c r="C27" s="30" t="s">
        <v>9</v>
      </c>
      <c r="D27" s="18">
        <f>(D26-219.0758)/(219.0758/1000000)</f>
        <v>1.8258520567460153</v>
      </c>
      <c r="E27" s="18">
        <f t="shared" ref="E27" si="139">(E26-219.0758)/(219.0758/1000000)</f>
        <v>2.2823150709325191</v>
      </c>
      <c r="F27" s="18">
        <f t="shared" ref="F27" si="140">(F26-219.0758)/(219.0758/1000000)</f>
        <v>1.3693890425595114</v>
      </c>
      <c r="G27" s="18">
        <f t="shared" ref="G27" si="141">(G26-219.0758)/(219.0758/1000000)</f>
        <v>1.3693890425595114</v>
      </c>
      <c r="H27" s="18">
        <f t="shared" ref="H27" si="142">(H26-219.0758)/(219.0758/1000000)</f>
        <v>1.8258520567460153</v>
      </c>
      <c r="I27" s="18">
        <f t="shared" ref="I27" si="143">(I26-219.0758)/(219.0758/1000000)</f>
        <v>0.91292602837300763</v>
      </c>
      <c r="J27" s="18">
        <f t="shared" ref="J27" si="144">(J26-219.0758)/(219.0758/1000000)</f>
        <v>1.8258520567460153</v>
      </c>
      <c r="K27" s="18">
        <f t="shared" ref="K27" si="145">(K26-219.0758)/(219.0758/1000000)</f>
        <v>2.2823150709325191</v>
      </c>
      <c r="L27" s="18">
        <f t="shared" ref="L27" si="146">(L26-219.0758)/(219.0758/1000000)</f>
        <v>1.8258520567460153</v>
      </c>
      <c r="M27" s="18">
        <f t="shared" ref="M27" si="147">(M26-219.0758)/(219.0758/1000000)</f>
        <v>0.91292602837300763</v>
      </c>
      <c r="N27" s="18">
        <f t="shared" ref="N27" si="148">(N26-219.0758)/(219.0758/1000000)</f>
        <v>1.8258520567460153</v>
      </c>
      <c r="O27" s="18">
        <f t="shared" ref="O27" si="149">(O26-219.0758)/(219.0758/1000000)</f>
        <v>1.3693890425595114</v>
      </c>
      <c r="P27" s="18">
        <f t="shared" ref="P27" si="150">(P26-219.0758)/(219.0758/1000000)</f>
        <v>1.8258520567460153</v>
      </c>
      <c r="Q27" s="18">
        <f t="shared" ref="Q27" si="151">(Q26-219.0758)/(219.0758/1000000)</f>
        <v>1.3693890425595114</v>
      </c>
      <c r="R27" s="18">
        <f t="shared" ref="R27" si="152">(R26-219.0758)/(219.0758/1000000)</f>
        <v>1.3693890425595114</v>
      </c>
      <c r="S27" s="18">
        <f t="shared" ref="S27" si="153">(S26-219.0758)/(219.0758/1000000)</f>
        <v>1.3693890425595114</v>
      </c>
      <c r="T27" s="18">
        <f t="shared" ref="T27" si="154">(T26-219.0758)/(219.0758/1000000)</f>
        <v>1.8258520567460153</v>
      </c>
      <c r="U27" s="18">
        <f t="shared" ref="U27" si="155">(U26-219.0758)/(219.0758/1000000)</f>
        <v>1.8258520567460153</v>
      </c>
      <c r="V27" s="18">
        <f t="shared" ref="V27" si="156">(V26-219.0758)/(219.0758/1000000)</f>
        <v>2.2823150709325191</v>
      </c>
      <c r="W27" s="18">
        <f t="shared" ref="W27" si="157">(W26-219.0758)/(219.0758/1000000)</f>
        <v>1.8258520567460153</v>
      </c>
      <c r="X27" s="18">
        <f t="shared" ref="X27" si="158">(X26-219.0758)/(219.0758/1000000)</f>
        <v>1.3693890425595114</v>
      </c>
      <c r="Y27" s="18">
        <f t="shared" ref="Y27" si="159">(Y26-219.0758)/(219.0758/1000000)</f>
        <v>1.8258520567460153</v>
      </c>
      <c r="Z27" s="18">
        <f t="shared" ref="Z27" si="160">(Z26-219.0758)/(219.0758/1000000)</f>
        <v>1.8258520567460153</v>
      </c>
      <c r="AA27" s="18">
        <f t="shared" ref="AA27" si="161">(AA26-219.0758)/(219.0758/1000000)</f>
        <v>1.3693890425595114</v>
      </c>
      <c r="AB27" s="18">
        <f t="shared" ref="AB27" si="162">(AB26-219.0758)/(219.0758/1000000)</f>
        <v>1.3693890425595114</v>
      </c>
      <c r="AC27" s="18">
        <f t="shared" ref="AC27" si="163">(AC26-219.0758)/(219.0758/1000000)</f>
        <v>2.2823150709325191</v>
      </c>
      <c r="AD27" s="18">
        <f t="shared" ref="AD27" si="164">(AD26-219.0758)/(219.0758/1000000)</f>
        <v>1.3693890425595114</v>
      </c>
      <c r="AE27" s="18">
        <f t="shared" ref="AE27" si="165">(AE26-219.0758)/(219.0758/1000000)</f>
        <v>2.2823150709325191</v>
      </c>
      <c r="AF27" s="18">
        <f t="shared" ref="AF27" si="166">(AF26-219.0758)/(219.0758/1000000)</f>
        <v>1.3693890425595114</v>
      </c>
      <c r="AG27" s="18">
        <f t="shared" ref="AG27" si="167">(AG26-219.0758)/(219.0758/1000000)</f>
        <v>0.45646301418650381</v>
      </c>
      <c r="AH27" s="18">
        <f t="shared" ref="AH27" si="168">(AH26-219.0758)/(219.0758/1000000)</f>
        <v>0.45646301418650381</v>
      </c>
      <c r="AI27" s="18">
        <f t="shared" ref="AI27" si="169">(AI26-219.0758)/(219.0758/1000000)</f>
        <v>1.3693890425595114</v>
      </c>
      <c r="AJ27" s="18">
        <f t="shared" ref="AJ27" si="170">(AJ26-219.0758)/(219.0758/1000000)</f>
        <v>1.3693890425595114</v>
      </c>
      <c r="AK27" s="18">
        <f t="shared" ref="AK27" si="171">(AK26-219.0758)/(219.0758/1000000)</f>
        <v>1.8258520567460153</v>
      </c>
      <c r="AL27" s="18">
        <f t="shared" ref="AL27" si="172">(AL26-219.0758)/(219.0758/1000000)</f>
        <v>2.7387780851190229</v>
      </c>
      <c r="AM27" s="27">
        <f t="shared" ref="AM27" si="173">(AM26-219.0758)/(219.0758/1000000)</f>
        <v>3.1952410993055267</v>
      </c>
    </row>
    <row r="28" spans="1:39" x14ac:dyDescent="0.35">
      <c r="A28" s="20" t="s">
        <v>50</v>
      </c>
      <c r="B28" s="21" t="s">
        <v>3</v>
      </c>
      <c r="C28" s="16" t="s">
        <v>0</v>
      </c>
      <c r="D28" s="16">
        <v>6.69</v>
      </c>
      <c r="E28" s="16">
        <v>6.6710000000000003</v>
      </c>
      <c r="F28" s="16">
        <v>6.68</v>
      </c>
      <c r="G28" s="16">
        <v>6.6779999999999999</v>
      </c>
      <c r="H28" s="16">
        <v>6.6710000000000003</v>
      </c>
      <c r="I28" s="16">
        <v>6.6790000000000003</v>
      </c>
      <c r="J28" s="16">
        <v>6.67</v>
      </c>
      <c r="K28" s="16">
        <v>6.6760000000000002</v>
      </c>
      <c r="L28" s="16">
        <v>6.665</v>
      </c>
      <c r="M28" s="16">
        <v>6.6760000000000002</v>
      </c>
      <c r="N28" s="16">
        <v>6.6779999999999999</v>
      </c>
      <c r="O28" s="16">
        <v>6.6749999999999998</v>
      </c>
      <c r="P28" s="16">
        <v>6.67</v>
      </c>
      <c r="Q28" s="16">
        <v>6.6769999999999996</v>
      </c>
      <c r="R28" s="16">
        <v>6.673</v>
      </c>
      <c r="S28" s="16">
        <v>6.6710000000000003</v>
      </c>
      <c r="T28" s="16">
        <v>6.6769999999999996</v>
      </c>
      <c r="U28" s="16">
        <v>6.6669999999999998</v>
      </c>
      <c r="V28" s="16">
        <v>6.67</v>
      </c>
      <c r="W28" s="16">
        <v>6.6689999999999996</v>
      </c>
      <c r="X28" s="16">
        <v>6.6689999999999996</v>
      </c>
      <c r="Y28" s="16">
        <v>6.6669999999999998</v>
      </c>
      <c r="Z28" s="16">
        <v>6.6669999999999998</v>
      </c>
      <c r="AA28" s="16">
        <v>6.6680000000000001</v>
      </c>
      <c r="AB28" s="16">
        <v>6.673</v>
      </c>
      <c r="AC28" s="16">
        <v>6.6660000000000004</v>
      </c>
      <c r="AD28" s="16">
        <v>6.6689999999999996</v>
      </c>
      <c r="AE28" s="16">
        <v>6.6689999999999996</v>
      </c>
      <c r="AF28" s="16">
        <v>6.6710000000000003</v>
      </c>
      <c r="AG28" s="16">
        <v>6.6630000000000003</v>
      </c>
      <c r="AH28" s="16">
        <v>6.6660000000000004</v>
      </c>
      <c r="AI28" s="16">
        <v>6.6680000000000001</v>
      </c>
      <c r="AJ28" s="16">
        <v>6.6740000000000004</v>
      </c>
      <c r="AK28" s="16">
        <v>6.6630000000000003</v>
      </c>
      <c r="AL28" s="16">
        <v>6.6669999999999998</v>
      </c>
      <c r="AM28" s="22">
        <v>6.67</v>
      </c>
    </row>
    <row r="29" spans="1:39" x14ac:dyDescent="0.35">
      <c r="A29" s="23"/>
      <c r="B29" s="24"/>
      <c r="C29" s="17" t="s">
        <v>5</v>
      </c>
      <c r="D29" s="17">
        <v>33923028</v>
      </c>
      <c r="E29" s="17">
        <v>34269704</v>
      </c>
      <c r="F29" s="17">
        <v>34225928</v>
      </c>
      <c r="G29" s="17">
        <v>33196398</v>
      </c>
      <c r="H29" s="17">
        <v>33564272</v>
      </c>
      <c r="I29" s="17">
        <v>33044522</v>
      </c>
      <c r="J29" s="17">
        <v>22851280</v>
      </c>
      <c r="K29" s="17">
        <v>31985432</v>
      </c>
      <c r="L29" s="17">
        <v>32490780</v>
      </c>
      <c r="M29" s="17">
        <v>31955952</v>
      </c>
      <c r="N29" s="17">
        <v>31777108</v>
      </c>
      <c r="O29" s="17">
        <v>16489449</v>
      </c>
      <c r="P29" s="17">
        <v>22781064</v>
      </c>
      <c r="Q29" s="17">
        <v>31076764</v>
      </c>
      <c r="R29" s="17">
        <v>20185074</v>
      </c>
      <c r="S29" s="17">
        <v>17258354</v>
      </c>
      <c r="T29" s="17">
        <v>30194300</v>
      </c>
      <c r="U29" s="17">
        <v>27350494</v>
      </c>
      <c r="V29" s="17">
        <v>30115490</v>
      </c>
      <c r="W29" s="17">
        <v>29757724</v>
      </c>
      <c r="X29" s="17">
        <v>30072670</v>
      </c>
      <c r="Y29" s="17">
        <v>16950626</v>
      </c>
      <c r="Z29" s="17">
        <v>17059206</v>
      </c>
      <c r="AA29" s="17">
        <v>30795326</v>
      </c>
      <c r="AB29" s="17">
        <v>15894671</v>
      </c>
      <c r="AC29" s="17">
        <v>21486994</v>
      </c>
      <c r="AD29" s="17">
        <v>20979090</v>
      </c>
      <c r="AE29" s="17">
        <v>17275616</v>
      </c>
      <c r="AF29" s="17">
        <v>27656844</v>
      </c>
      <c r="AG29" s="17">
        <v>29009674</v>
      </c>
      <c r="AH29" s="17">
        <v>23873696</v>
      </c>
      <c r="AI29" s="17">
        <v>24868526</v>
      </c>
      <c r="AJ29" s="17">
        <v>13598799</v>
      </c>
      <c r="AK29" s="17">
        <v>24862338</v>
      </c>
      <c r="AL29" s="17">
        <v>24934362</v>
      </c>
      <c r="AM29" s="25">
        <v>23755402</v>
      </c>
    </row>
    <row r="30" spans="1:39" x14ac:dyDescent="0.35">
      <c r="A30" s="23"/>
      <c r="B30" s="24"/>
      <c r="C30" s="17" t="s">
        <v>1</v>
      </c>
      <c r="D30" s="17">
        <v>195.18530000000001</v>
      </c>
      <c r="E30" s="17">
        <v>195.18379999999999</v>
      </c>
      <c r="F30" s="17">
        <v>195.18350000000001</v>
      </c>
      <c r="G30" s="17">
        <v>195.1841</v>
      </c>
      <c r="H30" s="17">
        <v>195.184</v>
      </c>
      <c r="I30" s="17">
        <v>195.18729999999999</v>
      </c>
      <c r="J30" s="17">
        <v>195.1892</v>
      </c>
      <c r="K30" s="17">
        <v>195.1841</v>
      </c>
      <c r="L30" s="17">
        <v>195.18520000000001</v>
      </c>
      <c r="M30" s="17">
        <v>195.1849</v>
      </c>
      <c r="N30" s="17">
        <v>195.18530000000001</v>
      </c>
      <c r="O30" s="17">
        <v>195.1848</v>
      </c>
      <c r="P30" s="17">
        <v>195.1833</v>
      </c>
      <c r="Q30" s="17">
        <v>195.184</v>
      </c>
      <c r="R30" s="17">
        <v>195.1841</v>
      </c>
      <c r="S30" s="17">
        <v>195.18510000000001</v>
      </c>
      <c r="T30" s="17">
        <v>195.18549999999999</v>
      </c>
      <c r="U30" s="17">
        <v>195.1849</v>
      </c>
      <c r="V30" s="17">
        <v>195.185</v>
      </c>
      <c r="W30" s="17">
        <v>195.18379999999999</v>
      </c>
      <c r="X30" s="17">
        <v>195.18430000000001</v>
      </c>
      <c r="Y30" s="17">
        <v>195.1832</v>
      </c>
      <c r="Z30" s="17">
        <v>195.18440000000001</v>
      </c>
      <c r="AA30" s="17">
        <v>195.18430000000001</v>
      </c>
      <c r="AB30" s="17">
        <v>195.18299999999999</v>
      </c>
      <c r="AC30" s="17">
        <v>195.184</v>
      </c>
      <c r="AD30" s="17">
        <v>195.1842</v>
      </c>
      <c r="AE30" s="17">
        <v>195.1831</v>
      </c>
      <c r="AF30" s="17">
        <v>195.18389999999999</v>
      </c>
      <c r="AG30" s="17">
        <v>195.1842</v>
      </c>
      <c r="AH30" s="17">
        <v>195.18360000000001</v>
      </c>
      <c r="AI30" s="17">
        <v>195.18430000000001</v>
      </c>
      <c r="AJ30" s="17">
        <v>195.1831</v>
      </c>
      <c r="AK30" s="17">
        <v>195.18270000000001</v>
      </c>
      <c r="AL30" s="17">
        <v>195.18350000000001</v>
      </c>
      <c r="AM30" s="25">
        <v>195.18379999999999</v>
      </c>
    </row>
    <row r="31" spans="1:39" x14ac:dyDescent="0.35">
      <c r="A31" s="23"/>
      <c r="B31" s="26"/>
      <c r="C31" s="18" t="s">
        <v>9</v>
      </c>
      <c r="D31" s="18">
        <f>(D30-195.1867)/(195.1867/1000000)</f>
        <v>-7.172619855705495</v>
      </c>
      <c r="E31" s="18">
        <f t="shared" ref="E31" si="174">(E30-195.1867)/(195.1867/1000000)</f>
        <v>-14.857569701270656</v>
      </c>
      <c r="F31" s="18">
        <f t="shared" ref="F31" si="175">(F30-195.1867)/(195.1867/1000000)</f>
        <v>-16.394559670267196</v>
      </c>
      <c r="G31" s="18">
        <f t="shared" ref="G31" si="176">(G30-195.1867)/(195.1867/1000000)</f>
        <v>-13.3205797321285</v>
      </c>
      <c r="H31" s="18">
        <f t="shared" ref="H31" si="177">(H30-195.1867)/(195.1867/1000000)</f>
        <v>-13.832909721842553</v>
      </c>
      <c r="I31" s="18">
        <f t="shared" ref="I31" si="178">(I30-195.1867)/(195.1867/1000000)</f>
        <v>3.0739799381386961</v>
      </c>
      <c r="J31" s="18">
        <f t="shared" ref="J31" si="179">(J30-195.1867)/(195.1867/1000000)</f>
        <v>12.80824974241445</v>
      </c>
      <c r="K31" s="18">
        <f t="shared" ref="K31" si="180">(K30-195.1867)/(195.1867/1000000)</f>
        <v>-13.3205797321285</v>
      </c>
      <c r="L31" s="18">
        <f t="shared" ref="L31" si="181">(L30-195.1867)/(195.1867/1000000)</f>
        <v>-7.6849498454195473</v>
      </c>
      <c r="M31" s="18">
        <f t="shared" ref="M31" si="182">(M30-195.1867)/(195.1867/1000000)</f>
        <v>-9.2219398145617006</v>
      </c>
      <c r="N31" s="18">
        <f t="shared" ref="N31" si="183">(N30-195.1867)/(195.1867/1000000)</f>
        <v>-7.172619855705495</v>
      </c>
      <c r="O31" s="18">
        <f t="shared" ref="O31" si="184">(O30-195.1867)/(195.1867/1000000)</f>
        <v>-9.7342698042757529</v>
      </c>
      <c r="P31" s="18">
        <f t="shared" ref="P31" si="185">(P30-195.1867)/(195.1867/1000000)</f>
        <v>-17.4192196496953</v>
      </c>
      <c r="Q31" s="18">
        <f t="shared" ref="Q31" si="186">(Q30-195.1867)/(195.1867/1000000)</f>
        <v>-13.832909721842553</v>
      </c>
      <c r="R31" s="18">
        <f t="shared" ref="R31" si="187">(R30-195.1867)/(195.1867/1000000)</f>
        <v>-13.3205797321285</v>
      </c>
      <c r="S31" s="18">
        <f t="shared" ref="S31" si="188">(S30-195.1867)/(195.1867/1000000)</f>
        <v>-8.1972798351335978</v>
      </c>
      <c r="T31" s="18">
        <f t="shared" ref="T31" si="189">(T30-195.1867)/(195.1867/1000000)</f>
        <v>-6.1479598764230055</v>
      </c>
      <c r="U31" s="18">
        <f t="shared" ref="U31" si="190">(U30-195.1867)/(195.1867/1000000)</f>
        <v>-9.2219398145617006</v>
      </c>
      <c r="V31" s="18">
        <f t="shared" ref="V31" si="191">(V30-195.1867)/(195.1867/1000000)</f>
        <v>-8.7096098248476501</v>
      </c>
      <c r="W31" s="18">
        <f t="shared" ref="W31" si="192">(W30-195.1867)/(195.1867/1000000)</f>
        <v>-14.857569701270656</v>
      </c>
      <c r="X31" s="18">
        <f t="shared" ref="X31" si="193">(X30-195.1867)/(195.1867/1000000)</f>
        <v>-12.295919752700398</v>
      </c>
      <c r="Y31" s="18">
        <f t="shared" ref="Y31" si="194">(Y30-195.1867)/(195.1867/1000000)</f>
        <v>-17.931549639409351</v>
      </c>
      <c r="Z31" s="18">
        <f t="shared" ref="Z31" si="195">(Z30-195.1867)/(195.1867/1000000)</f>
        <v>-11.783589762986345</v>
      </c>
      <c r="AA31" s="18">
        <f t="shared" ref="AA31" si="196">(AA30-195.1867)/(195.1867/1000000)</f>
        <v>-12.295919752700398</v>
      </c>
      <c r="AB31" s="18">
        <f t="shared" ref="AB31" si="197">(AB30-195.1867)/(195.1867/1000000)</f>
        <v>-18.956209618837455</v>
      </c>
      <c r="AC31" s="18">
        <f t="shared" ref="AC31" si="198">(AC30-195.1867)/(195.1867/1000000)</f>
        <v>-13.832909721842553</v>
      </c>
      <c r="AD31" s="18">
        <f t="shared" ref="AD31" si="199">(AD30-195.1867)/(195.1867/1000000)</f>
        <v>-12.80824974241445</v>
      </c>
      <c r="AE31" s="18">
        <f t="shared" ref="AE31" si="200">(AE30-195.1867)/(195.1867/1000000)</f>
        <v>-18.443879629123401</v>
      </c>
      <c r="AF31" s="18">
        <f t="shared" ref="AF31" si="201">(AF30-195.1867)/(195.1867/1000000)</f>
        <v>-14.345239711556603</v>
      </c>
      <c r="AG31" s="18">
        <f t="shared" ref="AG31" si="202">(AG30-195.1867)/(195.1867/1000000)</f>
        <v>-12.80824974241445</v>
      </c>
      <c r="AH31" s="18">
        <f t="shared" ref="AH31" si="203">(AH30-195.1867)/(195.1867/1000000)</f>
        <v>-15.882229680553145</v>
      </c>
      <c r="AI31" s="18">
        <f t="shared" ref="AI31" si="204">(AI30-195.1867)/(195.1867/1000000)</f>
        <v>-12.295919752700398</v>
      </c>
      <c r="AJ31" s="18">
        <f t="shared" ref="AJ31" si="205">(AJ30-195.1867)/(195.1867/1000000)</f>
        <v>-18.443879629123401</v>
      </c>
      <c r="AK31" s="18">
        <f t="shared" ref="AK31" si="206">(AK30-195.1867)/(195.1867/1000000)</f>
        <v>-20.493199587833995</v>
      </c>
      <c r="AL31" s="18">
        <f t="shared" ref="AL31" si="207">(AL30-195.1867)/(195.1867/1000000)</f>
        <v>-16.394559670267196</v>
      </c>
      <c r="AM31" s="27">
        <f t="shared" ref="AM31" si="208">(AM30-195.1867)/(195.1867/1000000)</f>
        <v>-14.857569701270656</v>
      </c>
    </row>
    <row r="32" spans="1:39" x14ac:dyDescent="0.35">
      <c r="A32" s="23"/>
      <c r="B32" s="24" t="s">
        <v>4</v>
      </c>
      <c r="C32" s="17" t="s">
        <v>0</v>
      </c>
      <c r="D32" s="17">
        <v>8.2609999999999992</v>
      </c>
      <c r="E32" s="17">
        <v>8.26</v>
      </c>
      <c r="F32" s="17">
        <v>8.2590000000000003</v>
      </c>
      <c r="G32" s="17">
        <v>8.2590000000000003</v>
      </c>
      <c r="H32" s="17">
        <v>8.2569999999999997</v>
      </c>
      <c r="I32" s="17">
        <v>8.266</v>
      </c>
      <c r="J32" s="17">
        <v>8.2569999999999997</v>
      </c>
      <c r="K32" s="17">
        <v>8.2520000000000007</v>
      </c>
      <c r="L32" s="17">
        <v>8.2560000000000002</v>
      </c>
      <c r="M32" s="17">
        <v>8.2569999999999997</v>
      </c>
      <c r="N32" s="17">
        <v>8.2550000000000008</v>
      </c>
      <c r="O32" s="17">
        <v>8.2590000000000003</v>
      </c>
      <c r="P32" s="17">
        <v>8.2530000000000001</v>
      </c>
      <c r="Q32" s="17">
        <v>8.2550000000000008</v>
      </c>
      <c r="R32" s="17">
        <v>8.2560000000000002</v>
      </c>
      <c r="S32" s="17">
        <v>8.2530000000000001</v>
      </c>
      <c r="T32" s="17">
        <v>8.2520000000000007</v>
      </c>
      <c r="U32" s="17">
        <v>8.2520000000000007</v>
      </c>
      <c r="V32" s="17">
        <v>8.2479999999999993</v>
      </c>
      <c r="W32" s="17">
        <v>8.2479999999999993</v>
      </c>
      <c r="X32" s="17">
        <v>8.2469999999999999</v>
      </c>
      <c r="Y32" s="17">
        <v>8.2530000000000001</v>
      </c>
      <c r="Z32" s="17">
        <v>8.2479999999999993</v>
      </c>
      <c r="AA32" s="17">
        <v>8.2460000000000004</v>
      </c>
      <c r="AB32" s="17">
        <v>8.2449999999999992</v>
      </c>
      <c r="AC32" s="17">
        <v>8.2439999999999998</v>
      </c>
      <c r="AD32" s="17">
        <v>8.2460000000000004</v>
      </c>
      <c r="AE32" s="17">
        <v>8.2439999999999998</v>
      </c>
      <c r="AF32" s="17">
        <v>8.2460000000000004</v>
      </c>
      <c r="AG32" s="17">
        <v>8.2439999999999998</v>
      </c>
      <c r="AH32" s="17">
        <v>8.2370000000000001</v>
      </c>
      <c r="AI32" s="17">
        <v>8.2390000000000008</v>
      </c>
      <c r="AJ32" s="17">
        <v>8.2420000000000009</v>
      </c>
      <c r="AK32" s="17">
        <v>8.2390000000000008</v>
      </c>
      <c r="AL32" s="17">
        <v>8.2430000000000003</v>
      </c>
      <c r="AM32" s="25">
        <v>8.2379999999999995</v>
      </c>
    </row>
    <row r="33" spans="1:39" x14ac:dyDescent="0.35">
      <c r="A33" s="23"/>
      <c r="B33" s="24"/>
      <c r="C33" s="17" t="s">
        <v>5</v>
      </c>
      <c r="D33" s="17">
        <v>965802</v>
      </c>
      <c r="E33" s="17">
        <v>981104</v>
      </c>
      <c r="F33" s="17">
        <v>972904</v>
      </c>
      <c r="G33" s="17">
        <v>981829</v>
      </c>
      <c r="H33" s="17">
        <v>1006746</v>
      </c>
      <c r="I33" s="17">
        <v>990213</v>
      </c>
      <c r="J33" s="17">
        <v>964044</v>
      </c>
      <c r="K33" s="17">
        <v>957148</v>
      </c>
      <c r="L33" s="17">
        <v>983252</v>
      </c>
      <c r="M33" s="17">
        <v>964828</v>
      </c>
      <c r="N33" s="17">
        <v>966676</v>
      </c>
      <c r="O33" s="17">
        <v>1033508</v>
      </c>
      <c r="P33" s="17">
        <v>962386</v>
      </c>
      <c r="Q33" s="17">
        <v>928687</v>
      </c>
      <c r="R33" s="17">
        <v>1000601</v>
      </c>
      <c r="S33" s="17">
        <v>1011619</v>
      </c>
      <c r="T33" s="17">
        <v>948507</v>
      </c>
      <c r="U33" s="17">
        <v>980032</v>
      </c>
      <c r="V33" s="17">
        <v>922486</v>
      </c>
      <c r="W33" s="17">
        <v>954563</v>
      </c>
      <c r="X33" s="17">
        <v>956977</v>
      </c>
      <c r="Y33" s="17">
        <v>1027506</v>
      </c>
      <c r="Z33" s="17">
        <v>1015973</v>
      </c>
      <c r="AA33" s="17">
        <v>992437</v>
      </c>
      <c r="AB33" s="17">
        <v>988142</v>
      </c>
      <c r="AC33" s="17">
        <v>1022746</v>
      </c>
      <c r="AD33" s="17">
        <v>1009040</v>
      </c>
      <c r="AE33" s="17">
        <v>1006265</v>
      </c>
      <c r="AF33" s="17">
        <v>974907</v>
      </c>
      <c r="AG33" s="17">
        <v>991267</v>
      </c>
      <c r="AH33" s="17">
        <v>980695</v>
      </c>
      <c r="AI33" s="17">
        <v>978943</v>
      </c>
      <c r="AJ33" s="17">
        <v>1053188</v>
      </c>
      <c r="AK33" s="17">
        <v>999458</v>
      </c>
      <c r="AL33" s="17">
        <v>955479</v>
      </c>
      <c r="AM33" s="25">
        <v>954266</v>
      </c>
    </row>
    <row r="34" spans="1:39" x14ac:dyDescent="0.35">
      <c r="A34" s="23"/>
      <c r="B34" s="24"/>
      <c r="C34" s="17" t="s">
        <v>1</v>
      </c>
      <c r="D34" s="17">
        <v>219.0761</v>
      </c>
      <c r="E34" s="17">
        <v>219.0761</v>
      </c>
      <c r="F34" s="17">
        <v>219.0761</v>
      </c>
      <c r="G34" s="17">
        <v>219.0761</v>
      </c>
      <c r="H34" s="17">
        <v>219.0763</v>
      </c>
      <c r="I34" s="17">
        <v>219.0761</v>
      </c>
      <c r="J34" s="17">
        <v>219.0761</v>
      </c>
      <c r="K34" s="17">
        <v>219.0762</v>
      </c>
      <c r="L34" s="17">
        <v>219.0763</v>
      </c>
      <c r="M34" s="17">
        <v>219.07599999999999</v>
      </c>
      <c r="N34" s="17">
        <v>219.07599999999999</v>
      </c>
      <c r="O34" s="17">
        <v>219.0761</v>
      </c>
      <c r="P34" s="17">
        <v>219.07599999999999</v>
      </c>
      <c r="Q34" s="17">
        <v>219.0762</v>
      </c>
      <c r="R34" s="17">
        <v>219.0762</v>
      </c>
      <c r="S34" s="17">
        <v>219.0761</v>
      </c>
      <c r="T34" s="17">
        <v>219.0761</v>
      </c>
      <c r="U34" s="17">
        <v>219.0761</v>
      </c>
      <c r="V34" s="17">
        <v>219.0762</v>
      </c>
      <c r="W34" s="17">
        <v>219.0761</v>
      </c>
      <c r="X34" s="17">
        <v>219.0761</v>
      </c>
      <c r="Y34" s="17">
        <v>219.0761</v>
      </c>
      <c r="Z34" s="17">
        <v>219.0761</v>
      </c>
      <c r="AA34" s="17">
        <v>219.0761</v>
      </c>
      <c r="AB34" s="17">
        <v>219.0761</v>
      </c>
      <c r="AC34" s="17">
        <v>219.0761</v>
      </c>
      <c r="AD34" s="17">
        <v>219.0761</v>
      </c>
      <c r="AE34" s="17">
        <v>219.0761</v>
      </c>
      <c r="AF34" s="17">
        <v>219.0761</v>
      </c>
      <c r="AG34" s="17">
        <v>219.0761</v>
      </c>
      <c r="AH34" s="17">
        <v>219.0761</v>
      </c>
      <c r="AI34" s="17">
        <v>219.0761</v>
      </c>
      <c r="AJ34" s="17">
        <v>219.0762</v>
      </c>
      <c r="AK34" s="17">
        <v>219.0762</v>
      </c>
      <c r="AL34" s="17">
        <v>219.0763</v>
      </c>
      <c r="AM34" s="25">
        <v>219.0761</v>
      </c>
    </row>
    <row r="35" spans="1:39" ht="15" thickBot="1" x14ac:dyDescent="0.4">
      <c r="A35" s="28"/>
      <c r="B35" s="29"/>
      <c r="C35" s="30" t="s">
        <v>9</v>
      </c>
      <c r="D35" s="18">
        <f>(D34-219.0758)/(219.0758/1000000)</f>
        <v>1.3693890425595114</v>
      </c>
      <c r="E35" s="18">
        <f t="shared" ref="E35" si="209">(E34-219.0758)/(219.0758/1000000)</f>
        <v>1.3693890425595114</v>
      </c>
      <c r="F35" s="18">
        <f t="shared" ref="F35" si="210">(F34-219.0758)/(219.0758/1000000)</f>
        <v>1.3693890425595114</v>
      </c>
      <c r="G35" s="18">
        <f t="shared" ref="G35" si="211">(G34-219.0758)/(219.0758/1000000)</f>
        <v>1.3693890425595114</v>
      </c>
      <c r="H35" s="18">
        <f t="shared" ref="H35" si="212">(H34-219.0758)/(219.0758/1000000)</f>
        <v>2.2823150709325191</v>
      </c>
      <c r="I35" s="18">
        <f t="shared" ref="I35" si="213">(I34-219.0758)/(219.0758/1000000)</f>
        <v>1.3693890425595114</v>
      </c>
      <c r="J35" s="18">
        <f t="shared" ref="J35" si="214">(J34-219.0758)/(219.0758/1000000)</f>
        <v>1.3693890425595114</v>
      </c>
      <c r="K35" s="18">
        <f t="shared" ref="K35" si="215">(K34-219.0758)/(219.0758/1000000)</f>
        <v>1.8258520567460153</v>
      </c>
      <c r="L35" s="18">
        <f t="shared" ref="L35" si="216">(L34-219.0758)/(219.0758/1000000)</f>
        <v>2.2823150709325191</v>
      </c>
      <c r="M35" s="18">
        <f t="shared" ref="M35" si="217">(M34-219.0758)/(219.0758/1000000)</f>
        <v>0.91292602837300763</v>
      </c>
      <c r="N35" s="18">
        <f t="shared" ref="N35" si="218">(N34-219.0758)/(219.0758/1000000)</f>
        <v>0.91292602837300763</v>
      </c>
      <c r="O35" s="18">
        <f t="shared" ref="O35" si="219">(O34-219.0758)/(219.0758/1000000)</f>
        <v>1.3693890425595114</v>
      </c>
      <c r="P35" s="18">
        <f t="shared" ref="P35" si="220">(P34-219.0758)/(219.0758/1000000)</f>
        <v>0.91292602837300763</v>
      </c>
      <c r="Q35" s="18">
        <f t="shared" ref="Q35" si="221">(Q34-219.0758)/(219.0758/1000000)</f>
        <v>1.8258520567460153</v>
      </c>
      <c r="R35" s="18">
        <f t="shared" ref="R35" si="222">(R34-219.0758)/(219.0758/1000000)</f>
        <v>1.8258520567460153</v>
      </c>
      <c r="S35" s="18">
        <f t="shared" ref="S35" si="223">(S34-219.0758)/(219.0758/1000000)</f>
        <v>1.3693890425595114</v>
      </c>
      <c r="T35" s="18">
        <f t="shared" ref="T35" si="224">(T34-219.0758)/(219.0758/1000000)</f>
        <v>1.3693890425595114</v>
      </c>
      <c r="U35" s="18">
        <f t="shared" ref="U35" si="225">(U34-219.0758)/(219.0758/1000000)</f>
        <v>1.3693890425595114</v>
      </c>
      <c r="V35" s="18">
        <f t="shared" ref="V35" si="226">(V34-219.0758)/(219.0758/1000000)</f>
        <v>1.8258520567460153</v>
      </c>
      <c r="W35" s="18">
        <f t="shared" ref="W35" si="227">(W34-219.0758)/(219.0758/1000000)</f>
        <v>1.3693890425595114</v>
      </c>
      <c r="X35" s="18">
        <f t="shared" ref="X35" si="228">(X34-219.0758)/(219.0758/1000000)</f>
        <v>1.3693890425595114</v>
      </c>
      <c r="Y35" s="18">
        <f t="shared" ref="Y35" si="229">(Y34-219.0758)/(219.0758/1000000)</f>
        <v>1.3693890425595114</v>
      </c>
      <c r="Z35" s="18">
        <f t="shared" ref="Z35" si="230">(Z34-219.0758)/(219.0758/1000000)</f>
        <v>1.3693890425595114</v>
      </c>
      <c r="AA35" s="18">
        <f t="shared" ref="AA35" si="231">(AA34-219.0758)/(219.0758/1000000)</f>
        <v>1.3693890425595114</v>
      </c>
      <c r="AB35" s="18">
        <f t="shared" ref="AB35" si="232">(AB34-219.0758)/(219.0758/1000000)</f>
        <v>1.3693890425595114</v>
      </c>
      <c r="AC35" s="18">
        <f t="shared" ref="AC35" si="233">(AC34-219.0758)/(219.0758/1000000)</f>
        <v>1.3693890425595114</v>
      </c>
      <c r="AD35" s="18">
        <f t="shared" ref="AD35" si="234">(AD34-219.0758)/(219.0758/1000000)</f>
        <v>1.3693890425595114</v>
      </c>
      <c r="AE35" s="18">
        <f t="shared" ref="AE35" si="235">(AE34-219.0758)/(219.0758/1000000)</f>
        <v>1.3693890425595114</v>
      </c>
      <c r="AF35" s="18">
        <f t="shared" ref="AF35" si="236">(AF34-219.0758)/(219.0758/1000000)</f>
        <v>1.3693890425595114</v>
      </c>
      <c r="AG35" s="18">
        <f t="shared" ref="AG35" si="237">(AG34-219.0758)/(219.0758/1000000)</f>
        <v>1.3693890425595114</v>
      </c>
      <c r="AH35" s="18">
        <f t="shared" ref="AH35" si="238">(AH34-219.0758)/(219.0758/1000000)</f>
        <v>1.3693890425595114</v>
      </c>
      <c r="AI35" s="18">
        <f t="shared" ref="AI35" si="239">(AI34-219.0758)/(219.0758/1000000)</f>
        <v>1.3693890425595114</v>
      </c>
      <c r="AJ35" s="18">
        <f t="shared" ref="AJ35" si="240">(AJ34-219.0758)/(219.0758/1000000)</f>
        <v>1.8258520567460153</v>
      </c>
      <c r="AK35" s="18">
        <f t="shared" ref="AK35" si="241">(AK34-219.0758)/(219.0758/1000000)</f>
        <v>1.8258520567460153</v>
      </c>
      <c r="AL35" s="18">
        <f t="shared" ref="AL35" si="242">(AL34-219.0758)/(219.0758/1000000)</f>
        <v>2.2823150709325191</v>
      </c>
      <c r="AM35" s="27">
        <f t="shared" ref="AM35" si="243">(AM34-219.0758)/(219.0758/1000000)</f>
        <v>1.3693890425595114</v>
      </c>
    </row>
    <row r="36" spans="1:39" x14ac:dyDescent="0.35">
      <c r="A36" s="20" t="s">
        <v>51</v>
      </c>
      <c r="B36" s="21" t="s">
        <v>3</v>
      </c>
      <c r="C36" s="16" t="s">
        <v>0</v>
      </c>
      <c r="D36" s="16">
        <v>6.6710000000000003</v>
      </c>
      <c r="E36" s="16">
        <v>6.6680000000000001</v>
      </c>
      <c r="F36" s="16">
        <v>6.6669999999999998</v>
      </c>
      <c r="G36" s="16">
        <v>6.6680000000000001</v>
      </c>
      <c r="H36" s="16">
        <v>6.6660000000000004</v>
      </c>
      <c r="I36" s="16">
        <v>6.6639999999999997</v>
      </c>
      <c r="J36" s="16">
        <v>6.6660000000000004</v>
      </c>
      <c r="K36" s="16">
        <v>6.6630000000000003</v>
      </c>
      <c r="L36" s="16">
        <v>6.6680000000000001</v>
      </c>
      <c r="M36" s="16">
        <v>6.6630000000000003</v>
      </c>
      <c r="N36" s="16">
        <v>6.673</v>
      </c>
      <c r="O36" s="16">
        <v>6.6639999999999997</v>
      </c>
      <c r="P36" s="16">
        <v>6.6609999999999996</v>
      </c>
      <c r="Q36" s="16">
        <v>6.6740000000000004</v>
      </c>
      <c r="R36" s="16">
        <v>6.6710000000000003</v>
      </c>
      <c r="S36" s="16">
        <v>6.6680000000000001</v>
      </c>
      <c r="T36" s="16">
        <v>6.6710000000000003</v>
      </c>
      <c r="U36" s="16">
        <v>6.6680000000000001</v>
      </c>
      <c r="V36" s="16">
        <v>6.6740000000000004</v>
      </c>
      <c r="W36" s="16">
        <v>6.6779999999999999</v>
      </c>
      <c r="X36" s="16">
        <v>6.67</v>
      </c>
      <c r="Y36" s="16">
        <v>6.6749999999999998</v>
      </c>
      <c r="Z36" s="16">
        <v>6.6719999999999997</v>
      </c>
      <c r="AA36" s="16">
        <v>6.6689999999999996</v>
      </c>
      <c r="AB36" s="16">
        <v>6.673</v>
      </c>
      <c r="AC36" s="16">
        <v>6.69</v>
      </c>
      <c r="AD36" s="16">
        <v>6.6840000000000002</v>
      </c>
      <c r="AE36" s="16">
        <v>6.6870000000000003</v>
      </c>
      <c r="AF36" s="16">
        <v>6.681</v>
      </c>
      <c r="AG36" s="16">
        <v>6.6820000000000004</v>
      </c>
      <c r="AH36" s="16">
        <v>6.6790000000000003</v>
      </c>
      <c r="AI36" s="16">
        <v>6.68</v>
      </c>
      <c r="AJ36" s="16">
        <v>6.6790000000000003</v>
      </c>
      <c r="AK36" s="16">
        <v>6.6829999999999998</v>
      </c>
      <c r="AL36" s="16">
        <v>6.6840000000000002</v>
      </c>
      <c r="AM36" s="22">
        <v>6.6779999999999999</v>
      </c>
    </row>
    <row r="37" spans="1:39" x14ac:dyDescent="0.35">
      <c r="A37" s="23"/>
      <c r="B37" s="24"/>
      <c r="C37" s="17" t="s">
        <v>5</v>
      </c>
      <c r="D37" s="17">
        <v>28557974</v>
      </c>
      <c r="E37" s="17">
        <v>22439208</v>
      </c>
      <c r="F37" s="17">
        <v>25816590</v>
      </c>
      <c r="G37" s="17">
        <v>28729880</v>
      </c>
      <c r="H37" s="17">
        <v>28267094</v>
      </c>
      <c r="I37" s="17">
        <v>26938116</v>
      </c>
      <c r="J37" s="17">
        <v>26873396</v>
      </c>
      <c r="K37" s="17">
        <v>28224218</v>
      </c>
      <c r="L37" s="17">
        <v>27659172</v>
      </c>
      <c r="M37" s="17">
        <v>22183296</v>
      </c>
      <c r="N37" s="17">
        <v>20054470</v>
      </c>
      <c r="O37" s="17">
        <v>19919794</v>
      </c>
      <c r="P37" s="17">
        <v>15978595</v>
      </c>
      <c r="Q37" s="17">
        <v>16050018</v>
      </c>
      <c r="R37" s="17">
        <v>27172808</v>
      </c>
      <c r="S37" s="17">
        <v>18891246</v>
      </c>
      <c r="T37" s="17">
        <v>26159076</v>
      </c>
      <c r="U37" s="17">
        <v>26178720</v>
      </c>
      <c r="V37" s="17">
        <v>25767246</v>
      </c>
      <c r="W37" s="17">
        <v>19059580</v>
      </c>
      <c r="X37" s="17">
        <v>25517506</v>
      </c>
      <c r="Y37" s="17">
        <v>27798698</v>
      </c>
      <c r="Z37" s="17">
        <v>27103944</v>
      </c>
      <c r="AA37" s="17">
        <v>26141332</v>
      </c>
      <c r="AB37" s="17">
        <v>24965492</v>
      </c>
      <c r="AC37" s="17">
        <v>15571176</v>
      </c>
      <c r="AD37" s="17">
        <v>22119002</v>
      </c>
      <c r="AE37" s="17">
        <v>23477594</v>
      </c>
      <c r="AF37" s="17">
        <v>25992456</v>
      </c>
      <c r="AG37" s="17">
        <v>27595766</v>
      </c>
      <c r="AH37" s="17">
        <v>25653776</v>
      </c>
      <c r="AI37" s="17">
        <v>25171414</v>
      </c>
      <c r="AJ37" s="17">
        <v>25748784</v>
      </c>
      <c r="AK37" s="17">
        <v>23336820</v>
      </c>
      <c r="AL37" s="17">
        <v>25810582</v>
      </c>
      <c r="AM37" s="25">
        <v>25267090</v>
      </c>
    </row>
    <row r="38" spans="1:39" x14ac:dyDescent="0.35">
      <c r="A38" s="23"/>
      <c r="B38" s="24"/>
      <c r="C38" s="17" t="s">
        <v>1</v>
      </c>
      <c r="D38" s="17">
        <v>195.1848</v>
      </c>
      <c r="E38" s="17">
        <v>195.1833</v>
      </c>
      <c r="F38" s="17">
        <v>195.1857</v>
      </c>
      <c r="G38" s="17">
        <v>195.18510000000001</v>
      </c>
      <c r="H38" s="17">
        <v>195.18690000000001</v>
      </c>
      <c r="I38" s="17">
        <v>195.184</v>
      </c>
      <c r="J38" s="17">
        <v>195.18450000000001</v>
      </c>
      <c r="K38" s="17">
        <v>195.18440000000001</v>
      </c>
      <c r="L38" s="17">
        <v>195.18709999999999</v>
      </c>
      <c r="M38" s="17">
        <v>195.18440000000001</v>
      </c>
      <c r="N38" s="17">
        <v>195.18340000000001</v>
      </c>
      <c r="O38" s="17">
        <v>195.18360000000001</v>
      </c>
      <c r="P38" s="17">
        <v>195.18629999999999</v>
      </c>
      <c r="Q38" s="17">
        <v>195.18539999999999</v>
      </c>
      <c r="R38" s="17">
        <v>195.1842</v>
      </c>
      <c r="S38" s="17">
        <v>195.1825</v>
      </c>
      <c r="T38" s="17">
        <v>195.1842</v>
      </c>
      <c r="U38" s="17">
        <v>195.1842</v>
      </c>
      <c r="V38" s="17">
        <v>195.18369999999999</v>
      </c>
      <c r="W38" s="17">
        <v>195.18340000000001</v>
      </c>
      <c r="X38" s="17">
        <v>195.185</v>
      </c>
      <c r="Y38" s="17">
        <v>195.184</v>
      </c>
      <c r="Z38" s="17">
        <v>195.18469999999999</v>
      </c>
      <c r="AA38" s="17">
        <v>195.18450000000001</v>
      </c>
      <c r="AB38" s="17">
        <v>195.18450000000001</v>
      </c>
      <c r="AC38" s="17">
        <v>195.1857</v>
      </c>
      <c r="AD38" s="17">
        <v>195.18539999999999</v>
      </c>
      <c r="AE38" s="17">
        <v>195.18610000000001</v>
      </c>
      <c r="AF38" s="17">
        <v>195.18639999999999</v>
      </c>
      <c r="AG38" s="17">
        <v>195.18680000000001</v>
      </c>
      <c r="AH38" s="17">
        <v>195.18539999999999</v>
      </c>
      <c r="AI38" s="17">
        <v>195.1849</v>
      </c>
      <c r="AJ38" s="17">
        <v>195.18530000000001</v>
      </c>
      <c r="AK38" s="17">
        <v>195.1859</v>
      </c>
      <c r="AL38" s="17">
        <v>195.1857</v>
      </c>
      <c r="AM38" s="25">
        <v>195.18639999999999</v>
      </c>
    </row>
    <row r="39" spans="1:39" x14ac:dyDescent="0.35">
      <c r="A39" s="23"/>
      <c r="B39" s="26"/>
      <c r="C39" s="18" t="s">
        <v>9</v>
      </c>
      <c r="D39" s="18">
        <f>(D38-195.1867)/(195.1867/1000000)</f>
        <v>-9.7342698042757529</v>
      </c>
      <c r="E39" s="18">
        <f t="shared" ref="E39" si="244">(E38-195.1867)/(195.1867/1000000)</f>
        <v>-17.4192196496953</v>
      </c>
      <c r="F39" s="18">
        <f t="shared" ref="F39" si="245">(F38-195.1867)/(195.1867/1000000)</f>
        <v>-5.1232998969949026</v>
      </c>
      <c r="G39" s="18">
        <f t="shared" ref="G39" si="246">(G38-195.1867)/(195.1867/1000000)</f>
        <v>-8.1972798351335978</v>
      </c>
      <c r="H39" s="18">
        <f t="shared" ref="H39" si="247">(H38-195.1867)/(195.1867/1000000)</f>
        <v>1.0246599794281031</v>
      </c>
      <c r="I39" s="18">
        <f t="shared" ref="I39" si="248">(I38-195.1867)/(195.1867/1000000)</f>
        <v>-13.832909721842553</v>
      </c>
      <c r="J39" s="18">
        <f t="shared" ref="J39" si="249">(J38-195.1867)/(195.1867/1000000)</f>
        <v>-11.271259773272295</v>
      </c>
      <c r="K39" s="18">
        <f t="shared" ref="K39" si="250">(K38-195.1867)/(195.1867/1000000)</f>
        <v>-11.783589762986345</v>
      </c>
      <c r="L39" s="18">
        <f t="shared" ref="L39" si="251">(L38-195.1867)/(195.1867/1000000)</f>
        <v>2.0493199587105932</v>
      </c>
      <c r="M39" s="18">
        <f t="shared" ref="M39" si="252">(M38-195.1867)/(195.1867/1000000)</f>
        <v>-11.783589762986345</v>
      </c>
      <c r="N39" s="18">
        <f t="shared" ref="N39" si="253">(N38-195.1867)/(195.1867/1000000)</f>
        <v>-16.90688965998125</v>
      </c>
      <c r="O39" s="18">
        <f t="shared" ref="O39" si="254">(O38-195.1867)/(195.1867/1000000)</f>
        <v>-15.882229680553145</v>
      </c>
      <c r="P39" s="18">
        <f t="shared" ref="P39" si="255">(P38-195.1867)/(195.1867/1000000)</f>
        <v>-2.0493199588562061</v>
      </c>
      <c r="Q39" s="18">
        <f t="shared" ref="Q39" si="256">(Q38-195.1867)/(195.1867/1000000)</f>
        <v>-6.6602898661370569</v>
      </c>
      <c r="R39" s="18">
        <f t="shared" ref="R39" si="257">(R38-195.1867)/(195.1867/1000000)</f>
        <v>-12.80824974241445</v>
      </c>
      <c r="S39" s="18">
        <f t="shared" ref="S39" si="258">(S38-195.1867)/(195.1867/1000000)</f>
        <v>-21.5178595672621</v>
      </c>
      <c r="T39" s="18">
        <f t="shared" ref="T39" si="259">(T38-195.1867)/(195.1867/1000000)</f>
        <v>-12.80824974241445</v>
      </c>
      <c r="U39" s="18">
        <f t="shared" ref="U39" si="260">(U38-195.1867)/(195.1867/1000000)</f>
        <v>-12.80824974241445</v>
      </c>
      <c r="V39" s="18">
        <f t="shared" ref="V39" si="261">(V38-195.1867)/(195.1867/1000000)</f>
        <v>-15.369899690984706</v>
      </c>
      <c r="W39" s="18">
        <f t="shared" ref="W39" si="262">(W38-195.1867)/(195.1867/1000000)</f>
        <v>-16.90688965998125</v>
      </c>
      <c r="X39" s="18">
        <f t="shared" ref="X39" si="263">(X38-195.1867)/(195.1867/1000000)</f>
        <v>-8.7096098248476501</v>
      </c>
      <c r="Y39" s="18">
        <f t="shared" ref="Y39" si="264">(Y38-195.1867)/(195.1867/1000000)</f>
        <v>-13.832909721842553</v>
      </c>
      <c r="Z39" s="18">
        <f t="shared" ref="Z39" si="265">(Z38-195.1867)/(195.1867/1000000)</f>
        <v>-10.246599793989805</v>
      </c>
      <c r="AA39" s="18">
        <f t="shared" ref="AA39" si="266">(AA38-195.1867)/(195.1867/1000000)</f>
        <v>-11.271259773272295</v>
      </c>
      <c r="AB39" s="18">
        <f t="shared" ref="AB39" si="267">(AB38-195.1867)/(195.1867/1000000)</f>
        <v>-11.271259773272295</v>
      </c>
      <c r="AC39" s="18">
        <f t="shared" ref="AC39" si="268">(AC38-195.1867)/(195.1867/1000000)</f>
        <v>-5.1232998969949026</v>
      </c>
      <c r="AD39" s="18">
        <f t="shared" ref="AD39" si="269">(AD38-195.1867)/(195.1867/1000000)</f>
        <v>-6.6602898661370569</v>
      </c>
      <c r="AE39" s="18">
        <f t="shared" ref="AE39" si="270">(AE38-195.1867)/(195.1867/1000000)</f>
        <v>-3.0739799381386961</v>
      </c>
      <c r="AF39" s="18">
        <f t="shared" ref="AF39" si="271">(AF38-195.1867)/(195.1867/1000000)</f>
        <v>-1.5369899691421545</v>
      </c>
      <c r="AG39" s="18">
        <f t="shared" ref="AG39" si="272">(AG38-195.1867)/(195.1867/1000000)</f>
        <v>0.51232998971405153</v>
      </c>
      <c r="AH39" s="18">
        <f t="shared" ref="AH39" si="273">(AH38-195.1867)/(195.1867/1000000)</f>
        <v>-6.6602898661370569</v>
      </c>
      <c r="AI39" s="18">
        <f t="shared" ref="AI39" si="274">(AI38-195.1867)/(195.1867/1000000)</f>
        <v>-9.2219398145617006</v>
      </c>
      <c r="AJ39" s="18">
        <f t="shared" ref="AJ39" si="275">(AJ38-195.1867)/(195.1867/1000000)</f>
        <v>-7.172619855705495</v>
      </c>
      <c r="AK39" s="18">
        <f t="shared" ref="AK39" si="276">(AK38-195.1867)/(195.1867/1000000)</f>
        <v>-4.0986399175667989</v>
      </c>
      <c r="AL39" s="18">
        <f t="shared" ref="AL39" si="277">(AL38-195.1867)/(195.1867/1000000)</f>
        <v>-5.1232998969949026</v>
      </c>
      <c r="AM39" s="27">
        <f t="shared" ref="AM39" si="278">(AM38-195.1867)/(195.1867/1000000)</f>
        <v>-1.5369899691421545</v>
      </c>
    </row>
    <row r="40" spans="1:39" x14ac:dyDescent="0.35">
      <c r="A40" s="23"/>
      <c r="B40" s="24" t="s">
        <v>4</v>
      </c>
      <c r="C40" s="17" t="s">
        <v>0</v>
      </c>
      <c r="D40" s="17">
        <v>8.24</v>
      </c>
      <c r="E40" s="17">
        <v>8.2420000000000009</v>
      </c>
      <c r="F40" s="17">
        <v>8.2370000000000001</v>
      </c>
      <c r="G40" s="17">
        <v>8.2370000000000001</v>
      </c>
      <c r="H40" s="17">
        <v>8.2430000000000003</v>
      </c>
      <c r="I40" s="17">
        <v>8.2379999999999995</v>
      </c>
      <c r="J40" s="17">
        <v>8.2360000000000007</v>
      </c>
      <c r="K40" s="17">
        <v>8.2360000000000007</v>
      </c>
      <c r="L40" s="17">
        <v>8.2370000000000001</v>
      </c>
      <c r="M40" s="17">
        <v>8.2569999999999997</v>
      </c>
      <c r="N40" s="17">
        <v>8.25</v>
      </c>
      <c r="O40" s="17">
        <v>8.2430000000000003</v>
      </c>
      <c r="P40" s="17">
        <v>8.2530000000000001</v>
      </c>
      <c r="Q40" s="17">
        <v>8.25</v>
      </c>
      <c r="R40" s="17">
        <v>8.2479999999999993</v>
      </c>
      <c r="S40" s="17">
        <v>8.2439999999999998</v>
      </c>
      <c r="T40" s="17">
        <v>8.2449999999999992</v>
      </c>
      <c r="U40" s="17">
        <v>8.2439999999999998</v>
      </c>
      <c r="V40" s="17">
        <v>8.2439999999999998</v>
      </c>
      <c r="W40" s="17">
        <v>8.2479999999999993</v>
      </c>
      <c r="X40" s="17">
        <v>8.2379999999999995</v>
      </c>
      <c r="Y40" s="17">
        <v>8.2409999999999997</v>
      </c>
      <c r="Z40" s="17">
        <v>8.2409999999999997</v>
      </c>
      <c r="AA40" s="17">
        <v>8.2420000000000009</v>
      </c>
      <c r="AB40" s="17">
        <v>8.2439999999999998</v>
      </c>
      <c r="AC40" s="17">
        <v>8.2420000000000009</v>
      </c>
      <c r="AD40" s="17">
        <v>8.2460000000000004</v>
      </c>
      <c r="AE40" s="17">
        <v>8.2439999999999998</v>
      </c>
      <c r="AF40" s="17">
        <v>8.2390000000000008</v>
      </c>
      <c r="AG40" s="17">
        <v>8.2460000000000004</v>
      </c>
      <c r="AH40" s="17">
        <v>8.2469999999999999</v>
      </c>
      <c r="AI40" s="17">
        <v>8.2460000000000004</v>
      </c>
      <c r="AJ40" s="17">
        <v>8.2420000000000009</v>
      </c>
      <c r="AK40" s="17">
        <v>8.2479999999999993</v>
      </c>
      <c r="AL40" s="17">
        <v>8.24</v>
      </c>
      <c r="AM40" s="25">
        <v>8.2420000000000009</v>
      </c>
    </row>
    <row r="41" spans="1:39" x14ac:dyDescent="0.35">
      <c r="A41" s="23"/>
      <c r="B41" s="24"/>
      <c r="C41" s="17" t="s">
        <v>5</v>
      </c>
      <c r="D41" s="17">
        <v>952512</v>
      </c>
      <c r="E41" s="17">
        <v>1033516</v>
      </c>
      <c r="F41" s="17">
        <v>992724</v>
      </c>
      <c r="G41" s="17">
        <v>993941</v>
      </c>
      <c r="H41" s="17">
        <v>1000043</v>
      </c>
      <c r="I41" s="17">
        <v>946476</v>
      </c>
      <c r="J41" s="17">
        <v>964904</v>
      </c>
      <c r="K41" s="17">
        <v>1005158</v>
      </c>
      <c r="L41" s="17">
        <v>983514</v>
      </c>
      <c r="M41" s="17">
        <v>963192</v>
      </c>
      <c r="N41" s="17">
        <v>928102</v>
      </c>
      <c r="O41" s="17">
        <v>1009773</v>
      </c>
      <c r="P41" s="17">
        <v>1019345</v>
      </c>
      <c r="Q41" s="17">
        <v>1022051</v>
      </c>
      <c r="R41" s="17">
        <v>966338</v>
      </c>
      <c r="S41" s="17">
        <v>941993</v>
      </c>
      <c r="T41" s="17">
        <v>946065</v>
      </c>
      <c r="U41" s="17">
        <v>975510</v>
      </c>
      <c r="V41" s="17">
        <v>933120</v>
      </c>
      <c r="W41" s="17">
        <v>953044</v>
      </c>
      <c r="X41" s="17">
        <v>918260</v>
      </c>
      <c r="Y41" s="17">
        <v>1021725</v>
      </c>
      <c r="Z41" s="17">
        <v>979088</v>
      </c>
      <c r="AA41" s="17">
        <v>956770</v>
      </c>
      <c r="AB41" s="17">
        <v>962793</v>
      </c>
      <c r="AC41" s="17">
        <v>1069038</v>
      </c>
      <c r="AD41" s="17">
        <v>1090921</v>
      </c>
      <c r="AE41" s="17">
        <v>1075883</v>
      </c>
      <c r="AF41" s="17">
        <v>996990</v>
      </c>
      <c r="AG41" s="17">
        <v>1073429</v>
      </c>
      <c r="AH41" s="17">
        <v>1008085</v>
      </c>
      <c r="AI41" s="17">
        <v>990022</v>
      </c>
      <c r="AJ41" s="17">
        <v>1020709</v>
      </c>
      <c r="AK41" s="17">
        <v>1075655</v>
      </c>
      <c r="AL41" s="17">
        <v>1007390</v>
      </c>
      <c r="AM41" s="25">
        <v>1013340</v>
      </c>
    </row>
    <row r="42" spans="1:39" x14ac:dyDescent="0.35">
      <c r="A42" s="23"/>
      <c r="B42" s="24"/>
      <c r="C42" s="17" t="s">
        <v>1</v>
      </c>
      <c r="D42" s="17">
        <v>219.0761</v>
      </c>
      <c r="E42" s="17">
        <v>219.0761</v>
      </c>
      <c r="F42" s="17">
        <v>219.07599999999999</v>
      </c>
      <c r="G42" s="17">
        <v>219.0762</v>
      </c>
      <c r="H42" s="17">
        <v>219.0762</v>
      </c>
      <c r="I42" s="17">
        <v>219.0761</v>
      </c>
      <c r="J42" s="17">
        <v>219.0762</v>
      </c>
      <c r="K42" s="17">
        <v>219.0762</v>
      </c>
      <c r="L42" s="17">
        <v>219.0762</v>
      </c>
      <c r="M42" s="17">
        <v>219.07599999999999</v>
      </c>
      <c r="N42" s="17">
        <v>219.0762</v>
      </c>
      <c r="O42" s="17">
        <v>219.0763</v>
      </c>
      <c r="P42" s="17">
        <v>219.0762</v>
      </c>
      <c r="Q42" s="17">
        <v>219.0761</v>
      </c>
      <c r="R42" s="17">
        <v>219.0761</v>
      </c>
      <c r="S42" s="17">
        <v>219.0762</v>
      </c>
      <c r="T42" s="17">
        <v>219.0763</v>
      </c>
      <c r="U42" s="17">
        <v>219.0762</v>
      </c>
      <c r="V42" s="17">
        <v>219.0761</v>
      </c>
      <c r="W42" s="17">
        <v>219.0762</v>
      </c>
      <c r="X42" s="17">
        <v>219.0761</v>
      </c>
      <c r="Y42" s="17">
        <v>219.0762</v>
      </c>
      <c r="Z42" s="17">
        <v>219.0763</v>
      </c>
      <c r="AA42" s="17">
        <v>219.0762</v>
      </c>
      <c r="AB42" s="17">
        <v>219.0762</v>
      </c>
      <c r="AC42" s="17">
        <v>219.0761</v>
      </c>
      <c r="AD42" s="17">
        <v>219.0762</v>
      </c>
      <c r="AE42" s="17">
        <v>219.0762</v>
      </c>
      <c r="AF42" s="17">
        <v>219.0761</v>
      </c>
      <c r="AG42" s="17">
        <v>219.0763</v>
      </c>
      <c r="AH42" s="17">
        <v>219.0763</v>
      </c>
      <c r="AI42" s="17">
        <v>219.0761</v>
      </c>
      <c r="AJ42" s="17">
        <v>219.0762</v>
      </c>
      <c r="AK42" s="17">
        <v>219.0763</v>
      </c>
      <c r="AL42" s="17">
        <v>219.0761</v>
      </c>
      <c r="AM42" s="25">
        <v>219.0763</v>
      </c>
    </row>
    <row r="43" spans="1:39" ht="15" thickBot="1" x14ac:dyDescent="0.4">
      <c r="A43" s="28"/>
      <c r="B43" s="29"/>
      <c r="C43" s="30" t="s">
        <v>9</v>
      </c>
      <c r="D43" s="18">
        <f>(D42-219.0758)/(219.0758/1000000)</f>
        <v>1.3693890425595114</v>
      </c>
      <c r="E43" s="18">
        <f t="shared" ref="E43" si="279">(E42-219.0758)/(219.0758/1000000)</f>
        <v>1.3693890425595114</v>
      </c>
      <c r="F43" s="18">
        <f t="shared" ref="F43" si="280">(F42-219.0758)/(219.0758/1000000)</f>
        <v>0.91292602837300763</v>
      </c>
      <c r="G43" s="18">
        <f t="shared" ref="G43" si="281">(G42-219.0758)/(219.0758/1000000)</f>
        <v>1.8258520567460153</v>
      </c>
      <c r="H43" s="18">
        <f t="shared" ref="H43" si="282">(H42-219.0758)/(219.0758/1000000)</f>
        <v>1.8258520567460153</v>
      </c>
      <c r="I43" s="18">
        <f t="shared" ref="I43" si="283">(I42-219.0758)/(219.0758/1000000)</f>
        <v>1.3693890425595114</v>
      </c>
      <c r="J43" s="18">
        <f t="shared" ref="J43" si="284">(J42-219.0758)/(219.0758/1000000)</f>
        <v>1.8258520567460153</v>
      </c>
      <c r="K43" s="18">
        <f t="shared" ref="K43" si="285">(K42-219.0758)/(219.0758/1000000)</f>
        <v>1.8258520567460153</v>
      </c>
      <c r="L43" s="18">
        <f t="shared" ref="L43" si="286">(L42-219.0758)/(219.0758/1000000)</f>
        <v>1.8258520567460153</v>
      </c>
      <c r="M43" s="18">
        <f t="shared" ref="M43" si="287">(M42-219.0758)/(219.0758/1000000)</f>
        <v>0.91292602837300763</v>
      </c>
      <c r="N43" s="18">
        <f t="shared" ref="N43" si="288">(N42-219.0758)/(219.0758/1000000)</f>
        <v>1.8258520567460153</v>
      </c>
      <c r="O43" s="18">
        <f t="shared" ref="O43" si="289">(O42-219.0758)/(219.0758/1000000)</f>
        <v>2.2823150709325191</v>
      </c>
      <c r="P43" s="18">
        <f t="shared" ref="P43" si="290">(P42-219.0758)/(219.0758/1000000)</f>
        <v>1.8258520567460153</v>
      </c>
      <c r="Q43" s="18">
        <f t="shared" ref="Q43" si="291">(Q42-219.0758)/(219.0758/1000000)</f>
        <v>1.3693890425595114</v>
      </c>
      <c r="R43" s="18">
        <f t="shared" ref="R43" si="292">(R42-219.0758)/(219.0758/1000000)</f>
        <v>1.3693890425595114</v>
      </c>
      <c r="S43" s="18">
        <f t="shared" ref="S43" si="293">(S42-219.0758)/(219.0758/1000000)</f>
        <v>1.8258520567460153</v>
      </c>
      <c r="T43" s="18">
        <f t="shared" ref="T43" si="294">(T42-219.0758)/(219.0758/1000000)</f>
        <v>2.2823150709325191</v>
      </c>
      <c r="U43" s="18">
        <f t="shared" ref="U43" si="295">(U42-219.0758)/(219.0758/1000000)</f>
        <v>1.8258520567460153</v>
      </c>
      <c r="V43" s="18">
        <f t="shared" ref="V43" si="296">(V42-219.0758)/(219.0758/1000000)</f>
        <v>1.3693890425595114</v>
      </c>
      <c r="W43" s="18">
        <f t="shared" ref="W43" si="297">(W42-219.0758)/(219.0758/1000000)</f>
        <v>1.8258520567460153</v>
      </c>
      <c r="X43" s="18">
        <f t="shared" ref="X43" si="298">(X42-219.0758)/(219.0758/1000000)</f>
        <v>1.3693890425595114</v>
      </c>
      <c r="Y43" s="18">
        <f t="shared" ref="Y43" si="299">(Y42-219.0758)/(219.0758/1000000)</f>
        <v>1.8258520567460153</v>
      </c>
      <c r="Z43" s="18">
        <f t="shared" ref="Z43" si="300">(Z42-219.0758)/(219.0758/1000000)</f>
        <v>2.2823150709325191</v>
      </c>
      <c r="AA43" s="18">
        <f t="shared" ref="AA43" si="301">(AA42-219.0758)/(219.0758/1000000)</f>
        <v>1.8258520567460153</v>
      </c>
      <c r="AB43" s="18">
        <f t="shared" ref="AB43" si="302">(AB42-219.0758)/(219.0758/1000000)</f>
        <v>1.8258520567460153</v>
      </c>
      <c r="AC43" s="18">
        <f t="shared" ref="AC43" si="303">(AC42-219.0758)/(219.0758/1000000)</f>
        <v>1.3693890425595114</v>
      </c>
      <c r="AD43" s="18">
        <f t="shared" ref="AD43" si="304">(AD42-219.0758)/(219.0758/1000000)</f>
        <v>1.8258520567460153</v>
      </c>
      <c r="AE43" s="18">
        <f t="shared" ref="AE43" si="305">(AE42-219.0758)/(219.0758/1000000)</f>
        <v>1.8258520567460153</v>
      </c>
      <c r="AF43" s="18">
        <f t="shared" ref="AF43" si="306">(AF42-219.0758)/(219.0758/1000000)</f>
        <v>1.3693890425595114</v>
      </c>
      <c r="AG43" s="18">
        <f t="shared" ref="AG43" si="307">(AG42-219.0758)/(219.0758/1000000)</f>
        <v>2.2823150709325191</v>
      </c>
      <c r="AH43" s="18">
        <f t="shared" ref="AH43" si="308">(AH42-219.0758)/(219.0758/1000000)</f>
        <v>2.2823150709325191</v>
      </c>
      <c r="AI43" s="18">
        <f t="shared" ref="AI43" si="309">(AI42-219.0758)/(219.0758/1000000)</f>
        <v>1.3693890425595114</v>
      </c>
      <c r="AJ43" s="18">
        <f t="shared" ref="AJ43" si="310">(AJ42-219.0758)/(219.0758/1000000)</f>
        <v>1.8258520567460153</v>
      </c>
      <c r="AK43" s="18">
        <f t="shared" ref="AK43" si="311">(AK42-219.0758)/(219.0758/1000000)</f>
        <v>2.2823150709325191</v>
      </c>
      <c r="AL43" s="18">
        <f t="shared" ref="AL43" si="312">(AL42-219.0758)/(219.0758/1000000)</f>
        <v>1.3693890425595114</v>
      </c>
      <c r="AM43" s="27">
        <f t="shared" ref="AM43" si="313">(AM42-219.0758)/(219.0758/1000000)</f>
        <v>2.2823150709325191</v>
      </c>
    </row>
    <row r="44" spans="1:39" x14ac:dyDescent="0.35">
      <c r="A44" s="20" t="s">
        <v>52</v>
      </c>
      <c r="B44" s="21" t="s">
        <v>3</v>
      </c>
      <c r="C44" s="16" t="s">
        <v>0</v>
      </c>
      <c r="D44" s="16">
        <v>6.68</v>
      </c>
      <c r="E44" s="16">
        <v>6.6769999999999996</v>
      </c>
      <c r="F44" s="16">
        <v>6.6760000000000002</v>
      </c>
      <c r="G44" s="16">
        <v>6.6790000000000003</v>
      </c>
      <c r="H44" s="16">
        <v>6.6710000000000003</v>
      </c>
      <c r="I44" s="16">
        <v>6.6829999999999998</v>
      </c>
      <c r="J44" s="16">
        <v>6.6779999999999999</v>
      </c>
      <c r="K44" s="16">
        <v>6.6829999999999998</v>
      </c>
      <c r="L44" s="16">
        <v>6.6760000000000002</v>
      </c>
      <c r="M44" s="16">
        <v>6.6749999999999998</v>
      </c>
      <c r="N44" s="16">
        <v>6.6740000000000004</v>
      </c>
      <c r="O44" s="16">
        <v>6.68</v>
      </c>
      <c r="P44" s="16">
        <v>6.68</v>
      </c>
      <c r="Q44" s="16">
        <v>6.6790000000000003</v>
      </c>
      <c r="R44" s="16">
        <v>6.67</v>
      </c>
      <c r="S44" s="16">
        <v>6.6779999999999999</v>
      </c>
      <c r="T44" s="16">
        <v>6.6710000000000003</v>
      </c>
      <c r="U44" s="16">
        <v>6.6760000000000002</v>
      </c>
      <c r="V44" s="16">
        <v>6.673</v>
      </c>
      <c r="W44" s="16">
        <v>6.6719999999999997</v>
      </c>
      <c r="X44" s="16">
        <v>6.665</v>
      </c>
      <c r="Y44" s="16">
        <v>6.6680000000000001</v>
      </c>
      <c r="Z44" s="16">
        <v>6.6680000000000001</v>
      </c>
      <c r="AA44" s="16">
        <v>6.6749999999999998</v>
      </c>
      <c r="AB44" s="16">
        <v>6.6619999999999999</v>
      </c>
      <c r="AC44" s="16">
        <v>6.6710000000000003</v>
      </c>
      <c r="AD44" s="16">
        <v>6.67</v>
      </c>
      <c r="AE44" s="16">
        <v>6.6669999999999998</v>
      </c>
      <c r="AF44" s="16">
        <v>6.6639999999999997</v>
      </c>
      <c r="AG44" s="16">
        <v>6.66</v>
      </c>
      <c r="AH44" s="16">
        <v>6.6639999999999997</v>
      </c>
      <c r="AI44" s="16">
        <v>6.6660000000000004</v>
      </c>
      <c r="AJ44" s="16">
        <v>6.665</v>
      </c>
      <c r="AK44" s="16">
        <v>6.6619999999999999</v>
      </c>
      <c r="AL44" s="16">
        <v>6.6660000000000004</v>
      </c>
      <c r="AM44" s="22">
        <v>6.6719999999999997</v>
      </c>
    </row>
    <row r="45" spans="1:39" x14ac:dyDescent="0.35">
      <c r="A45" s="23"/>
      <c r="B45" s="24"/>
      <c r="C45" s="17" t="s">
        <v>5</v>
      </c>
      <c r="D45" s="17">
        <v>26123524</v>
      </c>
      <c r="E45" s="17">
        <v>26263068</v>
      </c>
      <c r="F45" s="17">
        <v>25963836</v>
      </c>
      <c r="G45" s="17">
        <v>26027046</v>
      </c>
      <c r="H45" s="17">
        <v>26470380</v>
      </c>
      <c r="I45" s="17">
        <v>25993942</v>
      </c>
      <c r="J45" s="17">
        <v>26593558</v>
      </c>
      <c r="K45" s="17">
        <v>26344188</v>
      </c>
      <c r="L45" s="17">
        <v>26167002</v>
      </c>
      <c r="M45" s="17">
        <v>25564740</v>
      </c>
      <c r="N45" s="17">
        <v>25575120</v>
      </c>
      <c r="O45" s="17">
        <v>25201906</v>
      </c>
      <c r="P45" s="17">
        <v>24923376</v>
      </c>
      <c r="Q45" s="17">
        <v>11526218</v>
      </c>
      <c r="R45" s="17">
        <v>20632616</v>
      </c>
      <c r="S45" s="17">
        <v>25507026</v>
      </c>
      <c r="T45" s="17">
        <v>25774458</v>
      </c>
      <c r="U45" s="17">
        <v>24875900</v>
      </c>
      <c r="V45" s="17">
        <v>18237492</v>
      </c>
      <c r="W45" s="17">
        <v>23753564</v>
      </c>
      <c r="X45" s="17">
        <v>24849070</v>
      </c>
      <c r="Y45" s="17">
        <v>24084726</v>
      </c>
      <c r="Z45" s="17">
        <v>24236464</v>
      </c>
      <c r="AA45" s="17">
        <v>24740648</v>
      </c>
      <c r="AB45" s="17">
        <v>24462768</v>
      </c>
      <c r="AC45" s="17">
        <v>23859554</v>
      </c>
      <c r="AD45" s="17">
        <v>23036806</v>
      </c>
      <c r="AE45" s="17">
        <v>25176904</v>
      </c>
      <c r="AF45" s="17">
        <v>24115990</v>
      </c>
      <c r="AG45" s="17">
        <v>22740758</v>
      </c>
      <c r="AH45" s="17">
        <v>19787732</v>
      </c>
      <c r="AI45" s="17">
        <v>21969162</v>
      </c>
      <c r="AJ45" s="17">
        <v>22268670</v>
      </c>
      <c r="AK45" s="17">
        <v>22206756</v>
      </c>
      <c r="AL45" s="17">
        <v>22750656</v>
      </c>
      <c r="AM45" s="25">
        <v>22650936</v>
      </c>
    </row>
    <row r="46" spans="1:39" x14ac:dyDescent="0.35">
      <c r="A46" s="23"/>
      <c r="B46" s="24"/>
      <c r="C46" s="17" t="s">
        <v>1</v>
      </c>
      <c r="D46" s="17">
        <v>195.18559999999999</v>
      </c>
      <c r="E46" s="17">
        <v>195.18520000000001</v>
      </c>
      <c r="F46" s="17">
        <v>195.18520000000001</v>
      </c>
      <c r="G46" s="17">
        <v>195.18620000000001</v>
      </c>
      <c r="H46" s="17">
        <v>195.1857</v>
      </c>
      <c r="I46" s="17">
        <v>195.18450000000001</v>
      </c>
      <c r="J46" s="17">
        <v>195.1858</v>
      </c>
      <c r="K46" s="17">
        <v>195.1848</v>
      </c>
      <c r="L46" s="17">
        <v>195.1848</v>
      </c>
      <c r="M46" s="17">
        <v>195.18559999999999</v>
      </c>
      <c r="N46" s="17">
        <v>195.18610000000001</v>
      </c>
      <c r="O46" s="17">
        <v>195.18549999999999</v>
      </c>
      <c r="P46" s="17">
        <v>195.1866</v>
      </c>
      <c r="Q46" s="17">
        <v>195.18539999999999</v>
      </c>
      <c r="R46" s="17">
        <v>195.18690000000001</v>
      </c>
      <c r="S46" s="17">
        <v>195.1859</v>
      </c>
      <c r="T46" s="17">
        <v>195.18520000000001</v>
      </c>
      <c r="U46" s="17">
        <v>195.1848</v>
      </c>
      <c r="V46" s="17">
        <v>195.18549999999999</v>
      </c>
      <c r="W46" s="17">
        <v>195.18639999999999</v>
      </c>
      <c r="X46" s="17">
        <v>195.18539999999999</v>
      </c>
      <c r="Y46" s="17">
        <v>195.18559999999999</v>
      </c>
      <c r="Z46" s="17">
        <v>195.18559999999999</v>
      </c>
      <c r="AA46" s="17">
        <v>195.18530000000001</v>
      </c>
      <c r="AB46" s="17">
        <v>195.18530000000001</v>
      </c>
      <c r="AC46" s="17">
        <v>195.18469999999999</v>
      </c>
      <c r="AD46" s="17">
        <v>195.1865</v>
      </c>
      <c r="AE46" s="17">
        <v>195.18549999999999</v>
      </c>
      <c r="AF46" s="17">
        <v>195.1857</v>
      </c>
      <c r="AG46" s="17">
        <v>195.18559999999999</v>
      </c>
      <c r="AH46" s="17">
        <v>195.1865</v>
      </c>
      <c r="AI46" s="17">
        <v>195.1849</v>
      </c>
      <c r="AJ46" s="17">
        <v>195.18559999999999</v>
      </c>
      <c r="AK46" s="17">
        <v>195.18530000000001</v>
      </c>
      <c r="AL46" s="17">
        <v>195.185</v>
      </c>
      <c r="AM46" s="25">
        <v>195.1857</v>
      </c>
    </row>
    <row r="47" spans="1:39" x14ac:dyDescent="0.35">
      <c r="A47" s="23"/>
      <c r="B47" s="26"/>
      <c r="C47" s="18" t="s">
        <v>9</v>
      </c>
      <c r="D47" s="18">
        <f>(D46-195.1867)/(195.1867/1000000)</f>
        <v>-5.635629886708954</v>
      </c>
      <c r="E47" s="18">
        <f t="shared" ref="E47" si="314">(E46-195.1867)/(195.1867/1000000)</f>
        <v>-7.6849498454195473</v>
      </c>
      <c r="F47" s="18">
        <f t="shared" ref="F47" si="315">(F46-195.1867)/(195.1867/1000000)</f>
        <v>-7.6849498454195473</v>
      </c>
      <c r="G47" s="18">
        <f t="shared" ref="G47" si="316">(G46-195.1867)/(195.1867/1000000)</f>
        <v>-2.5616499484246447</v>
      </c>
      <c r="H47" s="18">
        <f t="shared" ref="H47" si="317">(H46-195.1867)/(195.1867/1000000)</f>
        <v>-5.1232998969949026</v>
      </c>
      <c r="I47" s="18">
        <f t="shared" ref="I47" si="318">(I46-195.1867)/(195.1867/1000000)</f>
        <v>-11.271259773272295</v>
      </c>
      <c r="J47" s="18">
        <f t="shared" ref="J47" si="319">(J46-195.1867)/(195.1867/1000000)</f>
        <v>-4.6109699072808503</v>
      </c>
      <c r="K47" s="18">
        <f t="shared" ref="K47" si="320">(K46-195.1867)/(195.1867/1000000)</f>
        <v>-9.7342698042757529</v>
      </c>
      <c r="L47" s="18">
        <f t="shared" ref="L47" si="321">(L46-195.1867)/(195.1867/1000000)</f>
        <v>-9.7342698042757529</v>
      </c>
      <c r="M47" s="18">
        <f t="shared" ref="M47" si="322">(M46-195.1867)/(195.1867/1000000)</f>
        <v>-5.635629886708954</v>
      </c>
      <c r="N47" s="18">
        <f t="shared" ref="N47" si="323">(N46-195.1867)/(195.1867/1000000)</f>
        <v>-3.0739799381386961</v>
      </c>
      <c r="O47" s="18">
        <f t="shared" ref="O47" si="324">(O46-195.1867)/(195.1867/1000000)</f>
        <v>-6.1479598764230055</v>
      </c>
      <c r="P47" s="18">
        <f t="shared" ref="P47" si="325">(P46-195.1867)/(195.1867/1000000)</f>
        <v>-0.51232998971405153</v>
      </c>
      <c r="Q47" s="18">
        <f t="shared" ref="Q47" si="326">(Q46-195.1867)/(195.1867/1000000)</f>
        <v>-6.6602898661370569</v>
      </c>
      <c r="R47" s="18">
        <f t="shared" ref="R47" si="327">(R46-195.1867)/(195.1867/1000000)</f>
        <v>1.0246599794281031</v>
      </c>
      <c r="S47" s="18">
        <f t="shared" ref="S47" si="328">(S46-195.1867)/(195.1867/1000000)</f>
        <v>-4.0986399175667989</v>
      </c>
      <c r="T47" s="18">
        <f t="shared" ref="T47" si="329">(T46-195.1867)/(195.1867/1000000)</f>
        <v>-7.6849498454195473</v>
      </c>
      <c r="U47" s="18">
        <f t="shared" ref="U47" si="330">(U46-195.1867)/(195.1867/1000000)</f>
        <v>-9.7342698042757529</v>
      </c>
      <c r="V47" s="18">
        <f t="shared" ref="V47" si="331">(V46-195.1867)/(195.1867/1000000)</f>
        <v>-6.1479598764230055</v>
      </c>
      <c r="W47" s="18">
        <f t="shared" ref="W47" si="332">(W46-195.1867)/(195.1867/1000000)</f>
        <v>-1.5369899691421545</v>
      </c>
      <c r="X47" s="18">
        <f t="shared" ref="X47" si="333">(X46-195.1867)/(195.1867/1000000)</f>
        <v>-6.6602898661370569</v>
      </c>
      <c r="Y47" s="18">
        <f t="shared" ref="Y47" si="334">(Y46-195.1867)/(195.1867/1000000)</f>
        <v>-5.635629886708954</v>
      </c>
      <c r="Z47" s="18">
        <f t="shared" ref="Z47" si="335">(Z46-195.1867)/(195.1867/1000000)</f>
        <v>-5.635629886708954</v>
      </c>
      <c r="AA47" s="18">
        <f t="shared" ref="AA47" si="336">(AA46-195.1867)/(195.1867/1000000)</f>
        <v>-7.172619855705495</v>
      </c>
      <c r="AB47" s="18">
        <f t="shared" ref="AB47" si="337">(AB46-195.1867)/(195.1867/1000000)</f>
        <v>-7.172619855705495</v>
      </c>
      <c r="AC47" s="18">
        <f t="shared" ref="AC47" si="338">(AC46-195.1867)/(195.1867/1000000)</f>
        <v>-10.246599793989805</v>
      </c>
      <c r="AD47" s="18">
        <f t="shared" ref="AD47" si="339">(AD46-195.1867)/(195.1867/1000000)</f>
        <v>-1.0246599794281031</v>
      </c>
      <c r="AE47" s="18">
        <f t="shared" ref="AE47" si="340">(AE46-195.1867)/(195.1867/1000000)</f>
        <v>-6.1479598764230055</v>
      </c>
      <c r="AF47" s="18">
        <f t="shared" ref="AF47" si="341">(AF46-195.1867)/(195.1867/1000000)</f>
        <v>-5.1232998969949026</v>
      </c>
      <c r="AG47" s="18">
        <f t="shared" ref="AG47" si="342">(AG46-195.1867)/(195.1867/1000000)</f>
        <v>-5.635629886708954</v>
      </c>
      <c r="AH47" s="18">
        <f t="shared" ref="AH47" si="343">(AH46-195.1867)/(195.1867/1000000)</f>
        <v>-1.0246599794281031</v>
      </c>
      <c r="AI47" s="18">
        <f t="shared" ref="AI47" si="344">(AI46-195.1867)/(195.1867/1000000)</f>
        <v>-9.2219398145617006</v>
      </c>
      <c r="AJ47" s="18">
        <f t="shared" ref="AJ47" si="345">(AJ46-195.1867)/(195.1867/1000000)</f>
        <v>-5.635629886708954</v>
      </c>
      <c r="AK47" s="18">
        <f t="shared" ref="AK47" si="346">(AK46-195.1867)/(195.1867/1000000)</f>
        <v>-7.172619855705495</v>
      </c>
      <c r="AL47" s="18">
        <f t="shared" ref="AL47" si="347">(AL46-195.1867)/(195.1867/1000000)</f>
        <v>-8.7096098248476501</v>
      </c>
      <c r="AM47" s="27">
        <f t="shared" ref="AM47" si="348">(AM46-195.1867)/(195.1867/1000000)</f>
        <v>-5.1232998969949026</v>
      </c>
    </row>
    <row r="48" spans="1:39" x14ac:dyDescent="0.35">
      <c r="A48" s="23"/>
      <c r="B48" s="24" t="s">
        <v>4</v>
      </c>
      <c r="C48" s="17" t="s">
        <v>0</v>
      </c>
      <c r="D48" s="17">
        <v>8.2460000000000004</v>
      </c>
      <c r="E48" s="17">
        <v>8.2349999999999994</v>
      </c>
      <c r="F48" s="17">
        <v>8.2409999999999997</v>
      </c>
      <c r="G48" s="17">
        <v>8.2449999999999992</v>
      </c>
      <c r="H48" s="17">
        <v>8.24</v>
      </c>
      <c r="I48" s="17">
        <v>8.2449999999999992</v>
      </c>
      <c r="J48" s="17">
        <v>8.2439999999999998</v>
      </c>
      <c r="K48" s="17">
        <v>8.2479999999999993</v>
      </c>
      <c r="L48" s="17">
        <v>8.2449999999999992</v>
      </c>
      <c r="M48" s="17">
        <v>8.2430000000000003</v>
      </c>
      <c r="N48" s="17">
        <v>8.2409999999999997</v>
      </c>
      <c r="O48" s="17">
        <v>8.2420000000000009</v>
      </c>
      <c r="P48" s="17">
        <v>8.2460000000000004</v>
      </c>
      <c r="Q48" s="17">
        <v>8.2430000000000003</v>
      </c>
      <c r="R48" s="17">
        <v>8.2409999999999997</v>
      </c>
      <c r="S48" s="17">
        <v>8.2430000000000003</v>
      </c>
      <c r="T48" s="17">
        <v>8.2409999999999997</v>
      </c>
      <c r="U48" s="17">
        <v>8.2430000000000003</v>
      </c>
      <c r="V48" s="17">
        <v>8.2409999999999997</v>
      </c>
      <c r="W48" s="17">
        <v>8.2420000000000009</v>
      </c>
      <c r="X48" s="17">
        <v>8.2479999999999993</v>
      </c>
      <c r="Y48" s="17">
        <v>8.2439999999999998</v>
      </c>
      <c r="Z48" s="17">
        <v>8.2469999999999999</v>
      </c>
      <c r="AA48" s="17">
        <v>8.2420000000000009</v>
      </c>
      <c r="AB48" s="17">
        <v>8.2420000000000009</v>
      </c>
      <c r="AC48" s="17">
        <v>8.25</v>
      </c>
      <c r="AD48" s="17">
        <v>8.2430000000000003</v>
      </c>
      <c r="AE48" s="17">
        <v>8.25</v>
      </c>
      <c r="AF48" s="17">
        <v>8.2420000000000009</v>
      </c>
      <c r="AG48" s="17">
        <v>8.2490000000000006</v>
      </c>
      <c r="AH48" s="17">
        <v>8.2460000000000004</v>
      </c>
      <c r="AI48" s="17">
        <v>8.2449999999999992</v>
      </c>
      <c r="AJ48" s="17">
        <v>8.2439999999999998</v>
      </c>
      <c r="AK48" s="17">
        <v>8.2520000000000007</v>
      </c>
      <c r="AL48" s="17">
        <v>8.2460000000000004</v>
      </c>
      <c r="AM48" s="25">
        <v>8.2469999999999999</v>
      </c>
    </row>
    <row r="49" spans="1:39" x14ac:dyDescent="0.35">
      <c r="A49" s="23"/>
      <c r="B49" s="24"/>
      <c r="C49" s="17" t="s">
        <v>5</v>
      </c>
      <c r="D49" s="17">
        <v>1022175</v>
      </c>
      <c r="E49" s="17">
        <v>1007158</v>
      </c>
      <c r="F49" s="17">
        <v>973969</v>
      </c>
      <c r="G49" s="17">
        <v>988292</v>
      </c>
      <c r="H49" s="17">
        <v>1014557</v>
      </c>
      <c r="I49" s="17">
        <v>1004109</v>
      </c>
      <c r="J49" s="17">
        <v>1009809</v>
      </c>
      <c r="K49" s="17">
        <v>1031458</v>
      </c>
      <c r="L49" s="17">
        <v>969544</v>
      </c>
      <c r="M49" s="17">
        <v>975168</v>
      </c>
      <c r="N49" s="17">
        <v>965307</v>
      </c>
      <c r="O49" s="17">
        <v>989279</v>
      </c>
      <c r="P49" s="17">
        <v>958330</v>
      </c>
      <c r="Q49" s="17">
        <v>1011859</v>
      </c>
      <c r="R49" s="17">
        <v>969340</v>
      </c>
      <c r="S49" s="17">
        <v>978007</v>
      </c>
      <c r="T49" s="17">
        <v>984627</v>
      </c>
      <c r="U49" s="17">
        <v>933914</v>
      </c>
      <c r="V49" s="17">
        <v>1021409</v>
      </c>
      <c r="W49" s="17">
        <v>940592</v>
      </c>
      <c r="X49" s="17">
        <v>1013643</v>
      </c>
      <c r="Y49" s="17">
        <v>944510</v>
      </c>
      <c r="Z49" s="17">
        <v>981810</v>
      </c>
      <c r="AA49" s="17">
        <v>985588</v>
      </c>
      <c r="AB49" s="17">
        <v>1002606</v>
      </c>
      <c r="AC49" s="17">
        <v>955369</v>
      </c>
      <c r="AD49" s="17">
        <v>922905</v>
      </c>
      <c r="AE49" s="17">
        <v>1071892</v>
      </c>
      <c r="AF49" s="17">
        <v>969534</v>
      </c>
      <c r="AG49" s="17">
        <v>934628</v>
      </c>
      <c r="AH49" s="17">
        <v>1003087</v>
      </c>
      <c r="AI49" s="17">
        <v>1014694</v>
      </c>
      <c r="AJ49" s="17">
        <v>939459</v>
      </c>
      <c r="AK49" s="17">
        <v>937202</v>
      </c>
      <c r="AL49" s="17">
        <v>961036</v>
      </c>
      <c r="AM49" s="25">
        <v>951363</v>
      </c>
    </row>
    <row r="50" spans="1:39" x14ac:dyDescent="0.35">
      <c r="A50" s="23"/>
      <c r="B50" s="24"/>
      <c r="C50" s="17" t="s">
        <v>1</v>
      </c>
      <c r="D50" s="17">
        <v>219.0761</v>
      </c>
      <c r="E50" s="17">
        <v>219.0762</v>
      </c>
      <c r="F50" s="17">
        <v>219.0763</v>
      </c>
      <c r="G50" s="17">
        <v>219.07599999999999</v>
      </c>
      <c r="H50" s="17">
        <v>219.0762</v>
      </c>
      <c r="I50" s="17">
        <v>219.0761</v>
      </c>
      <c r="J50" s="17">
        <v>219.0762</v>
      </c>
      <c r="K50" s="17">
        <v>219.07599999999999</v>
      </c>
      <c r="L50" s="17">
        <v>219.0761</v>
      </c>
      <c r="M50" s="17">
        <v>219.0762</v>
      </c>
      <c r="N50" s="17">
        <v>219.0762</v>
      </c>
      <c r="O50" s="17">
        <v>219.0763</v>
      </c>
      <c r="P50" s="17">
        <v>219.0762</v>
      </c>
      <c r="Q50" s="17">
        <v>219.0762</v>
      </c>
      <c r="R50" s="17">
        <v>219.0762</v>
      </c>
      <c r="S50" s="17">
        <v>219.0762</v>
      </c>
      <c r="T50" s="17">
        <v>219.0763</v>
      </c>
      <c r="U50" s="17">
        <v>219.0763</v>
      </c>
      <c r="V50" s="17">
        <v>219.0762</v>
      </c>
      <c r="W50" s="17">
        <v>219.0762</v>
      </c>
      <c r="X50" s="17">
        <v>219.07599999999999</v>
      </c>
      <c r="Y50" s="17">
        <v>219.0762</v>
      </c>
      <c r="Z50" s="17">
        <v>219.0762</v>
      </c>
      <c r="AA50" s="17">
        <v>219.0762</v>
      </c>
      <c r="AB50" s="17">
        <v>219.0762</v>
      </c>
      <c r="AC50" s="17">
        <v>219.0762</v>
      </c>
      <c r="AD50" s="17">
        <v>219.0762</v>
      </c>
      <c r="AE50" s="17">
        <v>219.0761</v>
      </c>
      <c r="AF50" s="17">
        <v>219.0762</v>
      </c>
      <c r="AG50" s="17">
        <v>219.0762</v>
      </c>
      <c r="AH50" s="17">
        <v>219.0762</v>
      </c>
      <c r="AI50" s="17">
        <v>219.0761</v>
      </c>
      <c r="AJ50" s="17">
        <v>219.0762</v>
      </c>
      <c r="AK50" s="17">
        <v>219.0761</v>
      </c>
      <c r="AL50" s="17">
        <v>219.0762</v>
      </c>
      <c r="AM50" s="25">
        <v>219.0762</v>
      </c>
    </row>
    <row r="51" spans="1:39" ht="15" thickBot="1" x14ac:dyDescent="0.4">
      <c r="A51" s="28"/>
      <c r="B51" s="29"/>
      <c r="C51" s="30" t="s">
        <v>9</v>
      </c>
      <c r="D51" s="18">
        <f>(D50-219.0758)/(219.0758/1000000)</f>
        <v>1.3693890425595114</v>
      </c>
      <c r="E51" s="18">
        <f t="shared" ref="E51" si="349">(E50-219.0758)/(219.0758/1000000)</f>
        <v>1.8258520567460153</v>
      </c>
      <c r="F51" s="18">
        <f t="shared" ref="F51" si="350">(F50-219.0758)/(219.0758/1000000)</f>
        <v>2.2823150709325191</v>
      </c>
      <c r="G51" s="18">
        <f t="shared" ref="G51" si="351">(G50-219.0758)/(219.0758/1000000)</f>
        <v>0.91292602837300763</v>
      </c>
      <c r="H51" s="18">
        <f t="shared" ref="H51" si="352">(H50-219.0758)/(219.0758/1000000)</f>
        <v>1.8258520567460153</v>
      </c>
      <c r="I51" s="18">
        <f t="shared" ref="I51" si="353">(I50-219.0758)/(219.0758/1000000)</f>
        <v>1.3693890425595114</v>
      </c>
      <c r="J51" s="18">
        <f t="shared" ref="J51" si="354">(J50-219.0758)/(219.0758/1000000)</f>
        <v>1.8258520567460153</v>
      </c>
      <c r="K51" s="18">
        <f t="shared" ref="K51" si="355">(K50-219.0758)/(219.0758/1000000)</f>
        <v>0.91292602837300763</v>
      </c>
      <c r="L51" s="18">
        <f t="shared" ref="L51" si="356">(L50-219.0758)/(219.0758/1000000)</f>
        <v>1.3693890425595114</v>
      </c>
      <c r="M51" s="18">
        <f t="shared" ref="M51" si="357">(M50-219.0758)/(219.0758/1000000)</f>
        <v>1.8258520567460153</v>
      </c>
      <c r="N51" s="18">
        <f t="shared" ref="N51" si="358">(N50-219.0758)/(219.0758/1000000)</f>
        <v>1.8258520567460153</v>
      </c>
      <c r="O51" s="18">
        <f t="shared" ref="O51" si="359">(O50-219.0758)/(219.0758/1000000)</f>
        <v>2.2823150709325191</v>
      </c>
      <c r="P51" s="18">
        <f t="shared" ref="P51" si="360">(P50-219.0758)/(219.0758/1000000)</f>
        <v>1.8258520567460153</v>
      </c>
      <c r="Q51" s="18">
        <f t="shared" ref="Q51" si="361">(Q50-219.0758)/(219.0758/1000000)</f>
        <v>1.8258520567460153</v>
      </c>
      <c r="R51" s="18">
        <f t="shared" ref="R51" si="362">(R50-219.0758)/(219.0758/1000000)</f>
        <v>1.8258520567460153</v>
      </c>
      <c r="S51" s="18">
        <f t="shared" ref="S51" si="363">(S50-219.0758)/(219.0758/1000000)</f>
        <v>1.8258520567460153</v>
      </c>
      <c r="T51" s="18">
        <f t="shared" ref="T51" si="364">(T50-219.0758)/(219.0758/1000000)</f>
        <v>2.2823150709325191</v>
      </c>
      <c r="U51" s="18">
        <f t="shared" ref="U51" si="365">(U50-219.0758)/(219.0758/1000000)</f>
        <v>2.2823150709325191</v>
      </c>
      <c r="V51" s="18">
        <f t="shared" ref="V51" si="366">(V50-219.0758)/(219.0758/1000000)</f>
        <v>1.8258520567460153</v>
      </c>
      <c r="W51" s="18">
        <f t="shared" ref="W51" si="367">(W50-219.0758)/(219.0758/1000000)</f>
        <v>1.8258520567460153</v>
      </c>
      <c r="X51" s="18">
        <f t="shared" ref="X51" si="368">(X50-219.0758)/(219.0758/1000000)</f>
        <v>0.91292602837300763</v>
      </c>
      <c r="Y51" s="18">
        <f t="shared" ref="Y51" si="369">(Y50-219.0758)/(219.0758/1000000)</f>
        <v>1.8258520567460153</v>
      </c>
      <c r="Z51" s="18">
        <f t="shared" ref="Z51" si="370">(Z50-219.0758)/(219.0758/1000000)</f>
        <v>1.8258520567460153</v>
      </c>
      <c r="AA51" s="18">
        <f t="shared" ref="AA51" si="371">(AA50-219.0758)/(219.0758/1000000)</f>
        <v>1.8258520567460153</v>
      </c>
      <c r="AB51" s="18">
        <f t="shared" ref="AB51" si="372">(AB50-219.0758)/(219.0758/1000000)</f>
        <v>1.8258520567460153</v>
      </c>
      <c r="AC51" s="18">
        <f t="shared" ref="AC51" si="373">(AC50-219.0758)/(219.0758/1000000)</f>
        <v>1.8258520567460153</v>
      </c>
      <c r="AD51" s="18">
        <f t="shared" ref="AD51" si="374">(AD50-219.0758)/(219.0758/1000000)</f>
        <v>1.8258520567460153</v>
      </c>
      <c r="AE51" s="18">
        <f t="shared" ref="AE51" si="375">(AE50-219.0758)/(219.0758/1000000)</f>
        <v>1.3693890425595114</v>
      </c>
      <c r="AF51" s="18">
        <f t="shared" ref="AF51" si="376">(AF50-219.0758)/(219.0758/1000000)</f>
        <v>1.8258520567460153</v>
      </c>
      <c r="AG51" s="18">
        <f t="shared" ref="AG51" si="377">(AG50-219.0758)/(219.0758/1000000)</f>
        <v>1.8258520567460153</v>
      </c>
      <c r="AH51" s="18">
        <f t="shared" ref="AH51" si="378">(AH50-219.0758)/(219.0758/1000000)</f>
        <v>1.8258520567460153</v>
      </c>
      <c r="AI51" s="18">
        <f t="shared" ref="AI51" si="379">(AI50-219.0758)/(219.0758/1000000)</f>
        <v>1.3693890425595114</v>
      </c>
      <c r="AJ51" s="18">
        <f t="shared" ref="AJ51" si="380">(AJ50-219.0758)/(219.0758/1000000)</f>
        <v>1.8258520567460153</v>
      </c>
      <c r="AK51" s="18">
        <f t="shared" ref="AK51" si="381">(AK50-219.0758)/(219.0758/1000000)</f>
        <v>1.3693890425595114</v>
      </c>
      <c r="AL51" s="18">
        <f t="shared" ref="AL51" si="382">(AL50-219.0758)/(219.0758/1000000)</f>
        <v>1.8258520567460153</v>
      </c>
      <c r="AM51" s="27">
        <f t="shared" ref="AM51" si="383">(AM50-219.0758)/(219.0758/1000000)</f>
        <v>1.8258520567460153</v>
      </c>
    </row>
    <row r="52" spans="1:39" x14ac:dyDescent="0.35">
      <c r="A52" s="20" t="s">
        <v>2</v>
      </c>
      <c r="B52" s="21" t="s">
        <v>3</v>
      </c>
      <c r="C52" s="16" t="s">
        <v>0</v>
      </c>
      <c r="D52" s="16">
        <v>6.6689999999999996</v>
      </c>
      <c r="E52" s="16">
        <v>6.6639999999999997</v>
      </c>
      <c r="F52" s="16">
        <v>6.6669999999999998</v>
      </c>
      <c r="G52" s="16">
        <v>6.673</v>
      </c>
      <c r="H52" s="16">
        <v>6.6639999999999997</v>
      </c>
      <c r="I52" s="16">
        <v>6.6660000000000004</v>
      </c>
      <c r="J52" s="16">
        <v>6.665</v>
      </c>
      <c r="K52" s="16">
        <v>6.6669999999999998</v>
      </c>
      <c r="L52" s="16">
        <v>6.657</v>
      </c>
      <c r="M52" s="16">
        <v>6.6669999999999998</v>
      </c>
      <c r="N52" s="16">
        <v>6.6619999999999999</v>
      </c>
      <c r="O52" s="16">
        <v>6.6660000000000004</v>
      </c>
      <c r="P52" s="16">
        <v>6.67</v>
      </c>
      <c r="Q52" s="16">
        <v>6.6689999999999996</v>
      </c>
      <c r="R52" s="16">
        <v>6.6719999999999997</v>
      </c>
      <c r="S52" s="16">
        <v>6.6669999999999998</v>
      </c>
      <c r="T52" s="16">
        <v>6.6760000000000002</v>
      </c>
      <c r="U52" s="16">
        <v>6.6660000000000004</v>
      </c>
      <c r="V52" s="16">
        <v>6.67</v>
      </c>
      <c r="W52" s="16">
        <v>6.6669999999999998</v>
      </c>
      <c r="X52" s="16">
        <v>6.6710000000000003</v>
      </c>
      <c r="Y52" s="16">
        <v>6.6710000000000003</v>
      </c>
      <c r="Z52" s="16">
        <v>6.6710000000000003</v>
      </c>
      <c r="AA52" s="16">
        <v>6.6719999999999997</v>
      </c>
      <c r="AB52" s="16">
        <v>6.6660000000000004</v>
      </c>
      <c r="AC52" s="16">
        <v>6.6740000000000004</v>
      </c>
      <c r="AD52" s="16">
        <v>6.6710000000000003</v>
      </c>
      <c r="AE52" s="16">
        <v>6.6680000000000001</v>
      </c>
      <c r="AF52" s="16">
        <v>6.673</v>
      </c>
      <c r="AG52" s="16">
        <v>6.6740000000000004</v>
      </c>
      <c r="AH52" s="16">
        <v>6.6790000000000003</v>
      </c>
      <c r="AI52" s="16">
        <v>6.673</v>
      </c>
      <c r="AJ52" s="16">
        <v>6.6660000000000004</v>
      </c>
      <c r="AK52" s="16">
        <v>6.6719999999999997</v>
      </c>
      <c r="AL52" s="16">
        <v>6.6680000000000001</v>
      </c>
      <c r="AM52" s="22">
        <v>6.6719999999999997</v>
      </c>
    </row>
    <row r="53" spans="1:39" x14ac:dyDescent="0.35">
      <c r="A53" s="23"/>
      <c r="B53" s="24"/>
      <c r="C53" s="17" t="s">
        <v>5</v>
      </c>
      <c r="D53" s="17">
        <v>16407038</v>
      </c>
      <c r="E53" s="17">
        <v>16678774</v>
      </c>
      <c r="F53" s="17">
        <v>16343300</v>
      </c>
      <c r="G53" s="17">
        <v>24110546</v>
      </c>
      <c r="H53" s="17">
        <v>23705984</v>
      </c>
      <c r="I53" s="17">
        <v>23709842</v>
      </c>
      <c r="J53" s="17">
        <v>23469736</v>
      </c>
      <c r="K53" s="17">
        <v>23869518</v>
      </c>
      <c r="L53" s="17">
        <v>23905698</v>
      </c>
      <c r="M53" s="17">
        <v>23480782</v>
      </c>
      <c r="N53" s="17">
        <v>23168698</v>
      </c>
      <c r="O53" s="17">
        <v>23694566</v>
      </c>
      <c r="P53" s="17">
        <v>13612571</v>
      </c>
      <c r="Q53" s="17">
        <v>14045877</v>
      </c>
      <c r="R53" s="17">
        <v>14632417</v>
      </c>
      <c r="S53" s="17">
        <v>23616692</v>
      </c>
      <c r="T53" s="17">
        <v>23681992</v>
      </c>
      <c r="U53" s="17">
        <v>24000848</v>
      </c>
      <c r="V53" s="17">
        <v>23206438</v>
      </c>
      <c r="W53" s="17">
        <v>23849552</v>
      </c>
      <c r="X53" s="17">
        <v>23916314</v>
      </c>
      <c r="Y53" s="17">
        <v>22619448</v>
      </c>
      <c r="Z53" s="17">
        <v>23957298</v>
      </c>
      <c r="AA53" s="17">
        <v>16101415</v>
      </c>
      <c r="AB53" s="17">
        <v>14753026</v>
      </c>
      <c r="AC53" s="17">
        <v>20998058</v>
      </c>
      <c r="AD53" s="17">
        <v>23914792</v>
      </c>
      <c r="AE53" s="17">
        <v>19912900</v>
      </c>
      <c r="AF53" s="17">
        <v>14599753</v>
      </c>
      <c r="AG53" s="17">
        <v>16349449</v>
      </c>
      <c r="AH53" s="17">
        <v>22165322</v>
      </c>
      <c r="AI53" s="17">
        <v>22480718</v>
      </c>
      <c r="AJ53" s="17">
        <v>19331402</v>
      </c>
      <c r="AK53" s="17">
        <v>21918174</v>
      </c>
      <c r="AL53" s="17">
        <v>21825516</v>
      </c>
      <c r="AM53" s="25">
        <v>22193120</v>
      </c>
    </row>
    <row r="54" spans="1:39" x14ac:dyDescent="0.35">
      <c r="A54" s="23"/>
      <c r="B54" s="24"/>
      <c r="C54" s="17" t="s">
        <v>1</v>
      </c>
      <c r="D54" s="17">
        <v>195.1857</v>
      </c>
      <c r="E54" s="17">
        <v>195.18539999999999</v>
      </c>
      <c r="F54" s="17">
        <v>195.18559999999999</v>
      </c>
      <c r="G54" s="17">
        <v>195.1857</v>
      </c>
      <c r="H54" s="17">
        <v>195.18639999999999</v>
      </c>
      <c r="I54" s="17">
        <v>195.18629999999999</v>
      </c>
      <c r="J54" s="17">
        <v>195.1857</v>
      </c>
      <c r="K54" s="17">
        <v>195.1858</v>
      </c>
      <c r="L54" s="17">
        <v>195.18549999999999</v>
      </c>
      <c r="M54" s="17">
        <v>195.18530000000001</v>
      </c>
      <c r="N54" s="17">
        <v>195.18549999999999</v>
      </c>
      <c r="O54" s="17">
        <v>195.18530000000001</v>
      </c>
      <c r="P54" s="17">
        <v>195.18549999999999</v>
      </c>
      <c r="Q54" s="17">
        <v>195.18459999999999</v>
      </c>
      <c r="R54" s="17">
        <v>195.1858</v>
      </c>
      <c r="S54" s="17">
        <v>195.18530000000001</v>
      </c>
      <c r="T54" s="17">
        <v>195.18549999999999</v>
      </c>
      <c r="U54" s="17">
        <v>195.1857</v>
      </c>
      <c r="V54" s="17">
        <v>195.18530000000001</v>
      </c>
      <c r="W54" s="17">
        <v>195.18600000000001</v>
      </c>
      <c r="X54" s="17">
        <v>195.18520000000001</v>
      </c>
      <c r="Y54" s="17">
        <v>195.18520000000001</v>
      </c>
      <c r="Z54" s="17">
        <v>195.18690000000001</v>
      </c>
      <c r="AA54" s="17">
        <v>195.18539999999999</v>
      </c>
      <c r="AB54" s="17">
        <v>195.1848</v>
      </c>
      <c r="AC54" s="17">
        <v>195.18510000000001</v>
      </c>
      <c r="AD54" s="17">
        <v>195.18629999999999</v>
      </c>
      <c r="AE54" s="17">
        <v>195.185</v>
      </c>
      <c r="AF54" s="17">
        <v>195.18539999999999</v>
      </c>
      <c r="AG54" s="17">
        <v>195.18639999999999</v>
      </c>
      <c r="AH54" s="17">
        <v>195.18469999999999</v>
      </c>
      <c r="AI54" s="17">
        <v>195.18350000000001</v>
      </c>
      <c r="AJ54" s="17">
        <v>195.18530000000001</v>
      </c>
      <c r="AK54" s="17">
        <v>195.185</v>
      </c>
      <c r="AL54" s="17">
        <v>195.1857</v>
      </c>
      <c r="AM54" s="25">
        <v>195.1865</v>
      </c>
    </row>
    <row r="55" spans="1:39" x14ac:dyDescent="0.35">
      <c r="A55" s="23"/>
      <c r="B55" s="26"/>
      <c r="C55" s="18" t="s">
        <v>9</v>
      </c>
      <c r="D55" s="18">
        <f>(D54-195.1867)/(195.1867/1000000)</f>
        <v>-5.1232998969949026</v>
      </c>
      <c r="E55" s="18">
        <f t="shared" ref="E55" si="384">(E54-195.1867)/(195.1867/1000000)</f>
        <v>-6.6602898661370569</v>
      </c>
      <c r="F55" s="18">
        <f t="shared" ref="F55" si="385">(F54-195.1867)/(195.1867/1000000)</f>
        <v>-5.635629886708954</v>
      </c>
      <c r="G55" s="18">
        <f t="shared" ref="G55" si="386">(G54-195.1867)/(195.1867/1000000)</f>
        <v>-5.1232998969949026</v>
      </c>
      <c r="H55" s="18">
        <f t="shared" ref="H55" si="387">(H54-195.1867)/(195.1867/1000000)</f>
        <v>-1.5369899691421545</v>
      </c>
      <c r="I55" s="18">
        <f t="shared" ref="I55" si="388">(I54-195.1867)/(195.1867/1000000)</f>
        <v>-2.0493199588562061</v>
      </c>
      <c r="J55" s="18">
        <f t="shared" ref="J55" si="389">(J54-195.1867)/(195.1867/1000000)</f>
        <v>-5.1232998969949026</v>
      </c>
      <c r="K55" s="18">
        <f t="shared" ref="K55" si="390">(K54-195.1867)/(195.1867/1000000)</f>
        <v>-4.6109699072808503</v>
      </c>
      <c r="L55" s="18">
        <f t="shared" ref="L55" si="391">(L54-195.1867)/(195.1867/1000000)</f>
        <v>-6.1479598764230055</v>
      </c>
      <c r="M55" s="18">
        <f t="shared" ref="M55" si="392">(M54-195.1867)/(195.1867/1000000)</f>
        <v>-7.172619855705495</v>
      </c>
      <c r="N55" s="18">
        <f t="shared" ref="N55" si="393">(N54-195.1867)/(195.1867/1000000)</f>
        <v>-6.1479598764230055</v>
      </c>
      <c r="O55" s="18">
        <f t="shared" ref="O55" si="394">(O54-195.1867)/(195.1867/1000000)</f>
        <v>-7.172619855705495</v>
      </c>
      <c r="P55" s="18">
        <f t="shared" ref="P55" si="395">(P54-195.1867)/(195.1867/1000000)</f>
        <v>-6.1479598764230055</v>
      </c>
      <c r="Q55" s="18">
        <f t="shared" ref="Q55" si="396">(Q54-195.1867)/(195.1867/1000000)</f>
        <v>-10.758929783703856</v>
      </c>
      <c r="R55" s="18">
        <f t="shared" ref="R55" si="397">(R54-195.1867)/(195.1867/1000000)</f>
        <v>-4.6109699072808503</v>
      </c>
      <c r="S55" s="18">
        <f t="shared" ref="S55" si="398">(S54-195.1867)/(195.1867/1000000)</f>
        <v>-7.172619855705495</v>
      </c>
      <c r="T55" s="18">
        <f t="shared" ref="T55" si="399">(T54-195.1867)/(195.1867/1000000)</f>
        <v>-6.1479598764230055</v>
      </c>
      <c r="U55" s="18">
        <f t="shared" ref="U55" si="400">(U54-195.1867)/(195.1867/1000000)</f>
        <v>-5.1232998969949026</v>
      </c>
      <c r="V55" s="18">
        <f t="shared" ref="V55" si="401">(V54-195.1867)/(195.1867/1000000)</f>
        <v>-7.172619855705495</v>
      </c>
      <c r="W55" s="18">
        <f t="shared" ref="W55" si="402">(W54-195.1867)/(195.1867/1000000)</f>
        <v>-3.5863099278527475</v>
      </c>
      <c r="X55" s="18">
        <f t="shared" ref="X55" si="403">(X54-195.1867)/(195.1867/1000000)</f>
        <v>-7.6849498454195473</v>
      </c>
      <c r="Y55" s="18">
        <f t="shared" ref="Y55" si="404">(Y54-195.1867)/(195.1867/1000000)</f>
        <v>-7.6849498454195473</v>
      </c>
      <c r="Z55" s="18">
        <f t="shared" ref="Z55" si="405">(Z54-195.1867)/(195.1867/1000000)</f>
        <v>1.0246599794281031</v>
      </c>
      <c r="AA55" s="18">
        <f t="shared" ref="AA55" si="406">(AA54-195.1867)/(195.1867/1000000)</f>
        <v>-6.6602898661370569</v>
      </c>
      <c r="AB55" s="18">
        <f t="shared" ref="AB55" si="407">(AB54-195.1867)/(195.1867/1000000)</f>
        <v>-9.7342698042757529</v>
      </c>
      <c r="AC55" s="18">
        <f t="shared" ref="AC55" si="408">(AC54-195.1867)/(195.1867/1000000)</f>
        <v>-8.1972798351335978</v>
      </c>
      <c r="AD55" s="18">
        <f t="shared" ref="AD55" si="409">(AD54-195.1867)/(195.1867/1000000)</f>
        <v>-2.0493199588562061</v>
      </c>
      <c r="AE55" s="18">
        <f t="shared" ref="AE55" si="410">(AE54-195.1867)/(195.1867/1000000)</f>
        <v>-8.7096098248476501</v>
      </c>
      <c r="AF55" s="18">
        <f t="shared" ref="AF55" si="411">(AF54-195.1867)/(195.1867/1000000)</f>
        <v>-6.6602898661370569</v>
      </c>
      <c r="AG55" s="18">
        <f t="shared" ref="AG55" si="412">(AG54-195.1867)/(195.1867/1000000)</f>
        <v>-1.5369899691421545</v>
      </c>
      <c r="AH55" s="18">
        <f t="shared" ref="AH55" si="413">(AH54-195.1867)/(195.1867/1000000)</f>
        <v>-10.246599793989805</v>
      </c>
      <c r="AI55" s="18">
        <f t="shared" ref="AI55" si="414">(AI54-195.1867)/(195.1867/1000000)</f>
        <v>-16.394559670267196</v>
      </c>
      <c r="AJ55" s="18">
        <f t="shared" ref="AJ55" si="415">(AJ54-195.1867)/(195.1867/1000000)</f>
        <v>-7.172619855705495</v>
      </c>
      <c r="AK55" s="18">
        <f t="shared" ref="AK55" si="416">(AK54-195.1867)/(195.1867/1000000)</f>
        <v>-8.7096098248476501</v>
      </c>
      <c r="AL55" s="18">
        <f t="shared" ref="AL55" si="417">(AL54-195.1867)/(195.1867/1000000)</f>
        <v>-5.1232998969949026</v>
      </c>
      <c r="AM55" s="27">
        <f t="shared" ref="AM55" si="418">(AM54-195.1867)/(195.1867/1000000)</f>
        <v>-1.0246599794281031</v>
      </c>
    </row>
    <row r="56" spans="1:39" x14ac:dyDescent="0.35">
      <c r="A56" s="23"/>
      <c r="B56" s="24" t="s">
        <v>4</v>
      </c>
      <c r="C56" s="17" t="s">
        <v>0</v>
      </c>
      <c r="D56" s="17">
        <v>8.2530000000000001</v>
      </c>
      <c r="E56" s="17">
        <v>8.2520000000000007</v>
      </c>
      <c r="F56" s="17">
        <v>8.2509999999999994</v>
      </c>
      <c r="G56" s="17">
        <v>8.2539999999999996</v>
      </c>
      <c r="H56" s="17">
        <v>8.2490000000000006</v>
      </c>
      <c r="I56" s="17">
        <v>8.2509999999999994</v>
      </c>
      <c r="J56" s="17">
        <v>8.2550000000000008</v>
      </c>
      <c r="K56" s="17">
        <v>8.2530000000000001</v>
      </c>
      <c r="L56" s="17">
        <v>8.2479999999999993</v>
      </c>
      <c r="M56" s="17">
        <v>8.2479999999999993</v>
      </c>
      <c r="N56" s="17">
        <v>8.2490000000000006</v>
      </c>
      <c r="O56" s="17">
        <v>8.25</v>
      </c>
      <c r="P56" s="17">
        <v>8.2490000000000006</v>
      </c>
      <c r="Q56" s="17">
        <v>8.2479999999999993</v>
      </c>
      <c r="R56" s="17">
        <v>8.2550000000000008</v>
      </c>
      <c r="S56" s="17">
        <v>8.2520000000000007</v>
      </c>
      <c r="T56" s="17">
        <v>8.2579999999999991</v>
      </c>
      <c r="U56" s="17">
        <v>8.2490000000000006</v>
      </c>
      <c r="V56" s="17">
        <v>8.2490000000000006</v>
      </c>
      <c r="W56" s="17">
        <v>8.2460000000000004</v>
      </c>
      <c r="X56" s="17">
        <v>8.2520000000000007</v>
      </c>
      <c r="Y56" s="17">
        <v>8.25</v>
      </c>
      <c r="Z56" s="17">
        <v>8.2490000000000006</v>
      </c>
      <c r="AA56" s="17">
        <v>8.2439999999999998</v>
      </c>
      <c r="AB56" s="17">
        <v>8.2509999999999994</v>
      </c>
      <c r="AC56" s="17">
        <v>8.2509999999999994</v>
      </c>
      <c r="AD56" s="17">
        <v>8.2460000000000004</v>
      </c>
      <c r="AE56" s="17">
        <v>8.2490000000000006</v>
      </c>
      <c r="AF56" s="17">
        <v>8.25</v>
      </c>
      <c r="AG56" s="17">
        <v>8.25</v>
      </c>
      <c r="AH56" s="17">
        <v>8.2469999999999999</v>
      </c>
      <c r="AI56" s="17">
        <v>8.2490000000000006</v>
      </c>
      <c r="AJ56" s="17">
        <v>8.2490000000000006</v>
      </c>
      <c r="AK56" s="17">
        <v>8.2479999999999993</v>
      </c>
      <c r="AL56" s="17">
        <v>8.2469999999999999</v>
      </c>
      <c r="AM56" s="25">
        <v>8.2439999999999998</v>
      </c>
    </row>
    <row r="57" spans="1:39" x14ac:dyDescent="0.35">
      <c r="A57" s="23"/>
      <c r="B57" s="24"/>
      <c r="C57" s="17" t="s">
        <v>5</v>
      </c>
      <c r="D57" s="17">
        <v>1059402</v>
      </c>
      <c r="E57" s="17">
        <v>1077089</v>
      </c>
      <c r="F57" s="17">
        <v>1046003</v>
      </c>
      <c r="G57" s="17">
        <v>1020633</v>
      </c>
      <c r="H57" s="17">
        <v>1013188</v>
      </c>
      <c r="I57" s="17">
        <v>1007991</v>
      </c>
      <c r="J57" s="17">
        <v>987978</v>
      </c>
      <c r="K57" s="17">
        <v>1001860</v>
      </c>
      <c r="L57" s="17">
        <v>1013504</v>
      </c>
      <c r="M57" s="17">
        <v>1031779</v>
      </c>
      <c r="N57" s="17">
        <v>1039273</v>
      </c>
      <c r="O57" s="17">
        <v>1032664</v>
      </c>
      <c r="P57" s="17">
        <v>1110851</v>
      </c>
      <c r="Q57" s="17">
        <v>1112013</v>
      </c>
      <c r="R57" s="17">
        <v>1060487</v>
      </c>
      <c r="S57" s="17">
        <v>1013209</v>
      </c>
      <c r="T57" s="17">
        <v>1016663</v>
      </c>
      <c r="U57" s="17">
        <v>1018000</v>
      </c>
      <c r="V57" s="17">
        <v>1023244</v>
      </c>
      <c r="W57" s="17">
        <v>999508</v>
      </c>
      <c r="X57" s="17">
        <v>1013081</v>
      </c>
      <c r="Y57" s="17">
        <v>1000054</v>
      </c>
      <c r="Z57" s="17">
        <v>1017848</v>
      </c>
      <c r="AA57" s="17">
        <v>1056844</v>
      </c>
      <c r="AB57" s="17">
        <v>1084079</v>
      </c>
      <c r="AC57" s="17">
        <v>1021470</v>
      </c>
      <c r="AD57" s="17">
        <v>1053035</v>
      </c>
      <c r="AE57" s="17">
        <v>1058668</v>
      </c>
      <c r="AF57" s="17">
        <v>1077457</v>
      </c>
      <c r="AG57" s="17">
        <v>1132074</v>
      </c>
      <c r="AH57" s="17">
        <v>1022551</v>
      </c>
      <c r="AI57" s="17">
        <v>1015033</v>
      </c>
      <c r="AJ57" s="17">
        <v>1026076</v>
      </c>
      <c r="AK57" s="17">
        <v>1005076</v>
      </c>
      <c r="AL57" s="17">
        <v>1026379</v>
      </c>
      <c r="AM57" s="25">
        <v>995609</v>
      </c>
    </row>
    <row r="58" spans="1:39" x14ac:dyDescent="0.35">
      <c r="A58" s="23"/>
      <c r="B58" s="24"/>
      <c r="C58" s="17" t="s">
        <v>1</v>
      </c>
      <c r="D58" s="17">
        <v>219.0762</v>
      </c>
      <c r="E58" s="17">
        <v>219.0762</v>
      </c>
      <c r="F58" s="17">
        <v>219.0763</v>
      </c>
      <c r="G58" s="17">
        <v>219.0762</v>
      </c>
      <c r="H58" s="17">
        <v>219.0762</v>
      </c>
      <c r="I58" s="17">
        <v>219.0761</v>
      </c>
      <c r="J58" s="17">
        <v>219.0761</v>
      </c>
      <c r="K58" s="17">
        <v>219.0761</v>
      </c>
      <c r="L58" s="17">
        <v>219.0762</v>
      </c>
      <c r="M58" s="17">
        <v>219.0763</v>
      </c>
      <c r="N58" s="17">
        <v>219.0761</v>
      </c>
      <c r="O58" s="17">
        <v>219.0762</v>
      </c>
      <c r="P58" s="17">
        <v>219.07640000000001</v>
      </c>
      <c r="Q58" s="17">
        <v>219.0763</v>
      </c>
      <c r="R58" s="17">
        <v>219.0762</v>
      </c>
      <c r="S58" s="17">
        <v>219.0762</v>
      </c>
      <c r="T58" s="17">
        <v>219.0761</v>
      </c>
      <c r="U58" s="17">
        <v>219.07599999999999</v>
      </c>
      <c r="V58" s="17">
        <v>219.0763</v>
      </c>
      <c r="W58" s="17">
        <v>219.07599999999999</v>
      </c>
      <c r="X58" s="17">
        <v>219.0761</v>
      </c>
      <c r="Y58" s="17">
        <v>219.0761</v>
      </c>
      <c r="Z58" s="17">
        <v>219.0762</v>
      </c>
      <c r="AA58" s="17">
        <v>219.0762</v>
      </c>
      <c r="AB58" s="17">
        <v>219.0763</v>
      </c>
      <c r="AC58" s="17">
        <v>219.0761</v>
      </c>
      <c r="AD58" s="17">
        <v>219.0762</v>
      </c>
      <c r="AE58" s="17">
        <v>219.0763</v>
      </c>
      <c r="AF58" s="17">
        <v>219.0762</v>
      </c>
      <c r="AG58" s="17">
        <v>219.0761</v>
      </c>
      <c r="AH58" s="17">
        <v>219.0763</v>
      </c>
      <c r="AI58" s="17">
        <v>219.0761</v>
      </c>
      <c r="AJ58" s="17">
        <v>219.0762</v>
      </c>
      <c r="AK58" s="17">
        <v>219.0761</v>
      </c>
      <c r="AL58" s="17">
        <v>219.0762</v>
      </c>
      <c r="AM58" s="25">
        <v>219.0762</v>
      </c>
    </row>
    <row r="59" spans="1:39" ht="15" thickBot="1" x14ac:dyDescent="0.4">
      <c r="A59" s="28"/>
      <c r="B59" s="29"/>
      <c r="C59" s="30" t="s">
        <v>9</v>
      </c>
      <c r="D59" s="18">
        <f>(D58-219.0758)/(219.0758/1000000)</f>
        <v>1.8258520567460153</v>
      </c>
      <c r="E59" s="18">
        <f t="shared" ref="E59" si="419">(E58-219.0758)/(219.0758/1000000)</f>
        <v>1.8258520567460153</v>
      </c>
      <c r="F59" s="18">
        <f t="shared" ref="F59" si="420">(F58-219.0758)/(219.0758/1000000)</f>
        <v>2.2823150709325191</v>
      </c>
      <c r="G59" s="18">
        <f t="shared" ref="G59" si="421">(G58-219.0758)/(219.0758/1000000)</f>
        <v>1.8258520567460153</v>
      </c>
      <c r="H59" s="18">
        <f t="shared" ref="H59" si="422">(H58-219.0758)/(219.0758/1000000)</f>
        <v>1.8258520567460153</v>
      </c>
      <c r="I59" s="18">
        <f t="shared" ref="I59" si="423">(I58-219.0758)/(219.0758/1000000)</f>
        <v>1.3693890425595114</v>
      </c>
      <c r="J59" s="18">
        <f t="shared" ref="J59" si="424">(J58-219.0758)/(219.0758/1000000)</f>
        <v>1.3693890425595114</v>
      </c>
      <c r="K59" s="18">
        <f t="shared" ref="K59" si="425">(K58-219.0758)/(219.0758/1000000)</f>
        <v>1.3693890425595114</v>
      </c>
      <c r="L59" s="18">
        <f t="shared" ref="L59" si="426">(L58-219.0758)/(219.0758/1000000)</f>
        <v>1.8258520567460153</v>
      </c>
      <c r="M59" s="18">
        <f t="shared" ref="M59" si="427">(M58-219.0758)/(219.0758/1000000)</f>
        <v>2.2823150709325191</v>
      </c>
      <c r="N59" s="18">
        <f t="shared" ref="N59" si="428">(N58-219.0758)/(219.0758/1000000)</f>
        <v>1.3693890425595114</v>
      </c>
      <c r="O59" s="18">
        <f t="shared" ref="O59" si="429">(O58-219.0758)/(219.0758/1000000)</f>
        <v>1.8258520567460153</v>
      </c>
      <c r="P59" s="18">
        <f t="shared" ref="P59" si="430">(P58-219.0758)/(219.0758/1000000)</f>
        <v>2.7387780851190229</v>
      </c>
      <c r="Q59" s="18">
        <f t="shared" ref="Q59" si="431">(Q58-219.0758)/(219.0758/1000000)</f>
        <v>2.2823150709325191</v>
      </c>
      <c r="R59" s="18">
        <f t="shared" ref="R59" si="432">(R58-219.0758)/(219.0758/1000000)</f>
        <v>1.8258520567460153</v>
      </c>
      <c r="S59" s="18">
        <f t="shared" ref="S59" si="433">(S58-219.0758)/(219.0758/1000000)</f>
        <v>1.8258520567460153</v>
      </c>
      <c r="T59" s="18">
        <f t="shared" ref="T59" si="434">(T58-219.0758)/(219.0758/1000000)</f>
        <v>1.3693890425595114</v>
      </c>
      <c r="U59" s="18">
        <f t="shared" ref="U59" si="435">(U58-219.0758)/(219.0758/1000000)</f>
        <v>0.91292602837300763</v>
      </c>
      <c r="V59" s="18">
        <f t="shared" ref="V59" si="436">(V58-219.0758)/(219.0758/1000000)</f>
        <v>2.2823150709325191</v>
      </c>
      <c r="W59" s="18">
        <f t="shared" ref="W59" si="437">(W58-219.0758)/(219.0758/1000000)</f>
        <v>0.91292602837300763</v>
      </c>
      <c r="X59" s="18">
        <f t="shared" ref="X59" si="438">(X58-219.0758)/(219.0758/1000000)</f>
        <v>1.3693890425595114</v>
      </c>
      <c r="Y59" s="18">
        <f t="shared" ref="Y59" si="439">(Y58-219.0758)/(219.0758/1000000)</f>
        <v>1.3693890425595114</v>
      </c>
      <c r="Z59" s="18">
        <f t="shared" ref="Z59" si="440">(Z58-219.0758)/(219.0758/1000000)</f>
        <v>1.8258520567460153</v>
      </c>
      <c r="AA59" s="18">
        <f t="shared" ref="AA59" si="441">(AA58-219.0758)/(219.0758/1000000)</f>
        <v>1.8258520567460153</v>
      </c>
      <c r="AB59" s="18">
        <f t="shared" ref="AB59" si="442">(AB58-219.0758)/(219.0758/1000000)</f>
        <v>2.2823150709325191</v>
      </c>
      <c r="AC59" s="18">
        <f t="shared" ref="AC59" si="443">(AC58-219.0758)/(219.0758/1000000)</f>
        <v>1.3693890425595114</v>
      </c>
      <c r="AD59" s="18">
        <f t="shared" ref="AD59" si="444">(AD58-219.0758)/(219.0758/1000000)</f>
        <v>1.8258520567460153</v>
      </c>
      <c r="AE59" s="18">
        <f t="shared" ref="AE59" si="445">(AE58-219.0758)/(219.0758/1000000)</f>
        <v>2.2823150709325191</v>
      </c>
      <c r="AF59" s="18">
        <f t="shared" ref="AF59" si="446">(AF58-219.0758)/(219.0758/1000000)</f>
        <v>1.8258520567460153</v>
      </c>
      <c r="AG59" s="18">
        <f t="shared" ref="AG59" si="447">(AG58-219.0758)/(219.0758/1000000)</f>
        <v>1.3693890425595114</v>
      </c>
      <c r="AH59" s="18">
        <f t="shared" ref="AH59" si="448">(AH58-219.0758)/(219.0758/1000000)</f>
        <v>2.2823150709325191</v>
      </c>
      <c r="AI59" s="18">
        <f t="shared" ref="AI59" si="449">(AI58-219.0758)/(219.0758/1000000)</f>
        <v>1.3693890425595114</v>
      </c>
      <c r="AJ59" s="18">
        <f t="shared" ref="AJ59" si="450">(AJ58-219.0758)/(219.0758/1000000)</f>
        <v>1.8258520567460153</v>
      </c>
      <c r="AK59" s="18">
        <f t="shared" ref="AK59" si="451">(AK58-219.0758)/(219.0758/1000000)</f>
        <v>1.3693890425595114</v>
      </c>
      <c r="AL59" s="18">
        <f t="shared" ref="AL59" si="452">(AL58-219.0758)/(219.0758/1000000)</f>
        <v>1.8258520567460153</v>
      </c>
      <c r="AM59" s="27">
        <f t="shared" ref="AM59" si="453">(AM58-219.0758)/(219.0758/1000000)</f>
        <v>1.8258520567460153</v>
      </c>
    </row>
    <row r="60" spans="1:39" x14ac:dyDescent="0.35">
      <c r="A60" s="20" t="s">
        <v>53</v>
      </c>
      <c r="B60" s="21" t="s">
        <v>3</v>
      </c>
      <c r="C60" s="16" t="s">
        <v>0</v>
      </c>
      <c r="D60" s="16">
        <v>6.6719999999999997</v>
      </c>
      <c r="E60" s="16">
        <v>6.6639999999999997</v>
      </c>
      <c r="F60" s="16">
        <v>6.6639999999999997</v>
      </c>
      <c r="G60" s="16">
        <v>6.665</v>
      </c>
      <c r="H60" s="16">
        <v>6.6630000000000003</v>
      </c>
      <c r="I60" s="16">
        <v>6.6740000000000004</v>
      </c>
      <c r="J60" s="16">
        <v>6.6639999999999997</v>
      </c>
      <c r="K60" s="16">
        <v>6.6719999999999997</v>
      </c>
      <c r="L60" s="16">
        <v>6.6719999999999997</v>
      </c>
      <c r="M60" s="16">
        <v>6.6639999999999997</v>
      </c>
      <c r="N60" s="16">
        <v>6.6710000000000003</v>
      </c>
      <c r="O60" s="16">
        <v>6.6660000000000004</v>
      </c>
      <c r="P60" s="16">
        <v>6.6669999999999998</v>
      </c>
      <c r="Q60" s="16">
        <v>6.6710000000000003</v>
      </c>
      <c r="R60" s="16">
        <v>6.6609999999999996</v>
      </c>
      <c r="S60" s="16">
        <v>6.6669999999999998</v>
      </c>
      <c r="T60" s="16">
        <v>6.6660000000000004</v>
      </c>
      <c r="U60" s="16">
        <v>6.6630000000000003</v>
      </c>
      <c r="V60" s="16">
        <v>6.6580000000000004</v>
      </c>
      <c r="W60" s="16">
        <v>6.6609999999999996</v>
      </c>
      <c r="X60" s="16">
        <v>6.6580000000000004</v>
      </c>
      <c r="Y60" s="16">
        <v>6.6619999999999999</v>
      </c>
      <c r="Z60" s="16">
        <v>6.6639999999999997</v>
      </c>
      <c r="AA60" s="16">
        <v>6.66</v>
      </c>
      <c r="AB60" s="16">
        <v>6.6580000000000004</v>
      </c>
      <c r="AC60" s="16">
        <v>6.6619999999999999</v>
      </c>
      <c r="AD60" s="16">
        <v>6.6630000000000003</v>
      </c>
      <c r="AE60" s="16">
        <v>6.6680000000000001</v>
      </c>
      <c r="AF60" s="16">
        <v>6.6589999999999998</v>
      </c>
      <c r="AG60" s="16">
        <v>6.6680000000000001</v>
      </c>
      <c r="AH60" s="16">
        <v>6.6660000000000004</v>
      </c>
      <c r="AI60" s="16">
        <v>6.6630000000000003</v>
      </c>
      <c r="AJ60" s="16">
        <v>6.6669999999999998</v>
      </c>
      <c r="AK60" s="16">
        <v>6.6639999999999997</v>
      </c>
      <c r="AL60" s="16">
        <v>6.6660000000000004</v>
      </c>
      <c r="AM60" s="22">
        <v>6.6630000000000003</v>
      </c>
    </row>
    <row r="61" spans="1:39" x14ac:dyDescent="0.35">
      <c r="A61" s="23"/>
      <c r="B61" s="24"/>
      <c r="C61" s="17" t="s">
        <v>5</v>
      </c>
      <c r="D61" s="17">
        <v>18863748</v>
      </c>
      <c r="E61" s="17">
        <v>23063454</v>
      </c>
      <c r="F61" s="17">
        <v>22404776</v>
      </c>
      <c r="G61" s="17">
        <v>22819354</v>
      </c>
      <c r="H61" s="17">
        <v>22305898</v>
      </c>
      <c r="I61" s="17">
        <v>16654863</v>
      </c>
      <c r="J61" s="17">
        <v>22951770</v>
      </c>
      <c r="K61" s="17">
        <v>22532944</v>
      </c>
      <c r="L61" s="17">
        <v>22657468</v>
      </c>
      <c r="M61" s="17">
        <v>21975540</v>
      </c>
      <c r="N61" s="17">
        <v>23229966</v>
      </c>
      <c r="O61" s="17">
        <v>22467522</v>
      </c>
      <c r="P61" s="17">
        <v>23148506</v>
      </c>
      <c r="Q61" s="17">
        <v>14472056</v>
      </c>
      <c r="R61" s="17">
        <v>12691872</v>
      </c>
      <c r="S61" s="17">
        <v>12329087</v>
      </c>
      <c r="T61" s="17">
        <v>22408264</v>
      </c>
      <c r="U61" s="17">
        <v>22134244</v>
      </c>
      <c r="V61" s="17">
        <v>11888784</v>
      </c>
      <c r="W61" s="17">
        <v>17222244</v>
      </c>
      <c r="X61" s="17">
        <v>21913280</v>
      </c>
      <c r="Y61" s="17">
        <v>14041753</v>
      </c>
      <c r="Z61" s="17">
        <v>21383852</v>
      </c>
      <c r="AA61" s="17">
        <v>21173850</v>
      </c>
      <c r="AB61" s="17">
        <v>16994362</v>
      </c>
      <c r="AC61" s="17">
        <v>17857616</v>
      </c>
      <c r="AD61" s="17">
        <v>20781976</v>
      </c>
      <c r="AE61" s="17">
        <v>19733922</v>
      </c>
      <c r="AF61" s="17">
        <v>18443862</v>
      </c>
      <c r="AG61" s="17">
        <v>20942306</v>
      </c>
      <c r="AH61" s="17">
        <v>17355550</v>
      </c>
      <c r="AI61" s="17">
        <v>20092044</v>
      </c>
      <c r="AJ61" s="17">
        <v>15528109</v>
      </c>
      <c r="AK61" s="17">
        <v>19887494</v>
      </c>
      <c r="AL61" s="17">
        <v>18326528</v>
      </c>
      <c r="AM61" s="25">
        <v>15493845</v>
      </c>
    </row>
    <row r="62" spans="1:39" x14ac:dyDescent="0.35">
      <c r="A62" s="23"/>
      <c r="B62" s="24"/>
      <c r="C62" s="17" t="s">
        <v>1</v>
      </c>
      <c r="D62" s="17">
        <v>195.18549999999999</v>
      </c>
      <c r="E62" s="17">
        <v>195.18450000000001</v>
      </c>
      <c r="F62" s="17">
        <v>195.18549999999999</v>
      </c>
      <c r="G62" s="17">
        <v>195.18469999999999</v>
      </c>
      <c r="H62" s="17">
        <v>195.18559999999999</v>
      </c>
      <c r="I62" s="17">
        <v>195.18369999999999</v>
      </c>
      <c r="J62" s="17">
        <v>195.18430000000001</v>
      </c>
      <c r="K62" s="17">
        <v>195.1857</v>
      </c>
      <c r="L62" s="17">
        <v>195.18430000000001</v>
      </c>
      <c r="M62" s="17">
        <v>195.1849</v>
      </c>
      <c r="N62" s="17">
        <v>195.18379999999999</v>
      </c>
      <c r="O62" s="17">
        <v>195.18530000000001</v>
      </c>
      <c r="P62" s="17">
        <v>195.18539999999999</v>
      </c>
      <c r="Q62" s="17">
        <v>195.18530000000001</v>
      </c>
      <c r="R62" s="17">
        <v>195.1849</v>
      </c>
      <c r="S62" s="17">
        <v>195.18440000000001</v>
      </c>
      <c r="T62" s="17">
        <v>195.184</v>
      </c>
      <c r="U62" s="17">
        <v>195.18369999999999</v>
      </c>
      <c r="V62" s="17">
        <v>195.18520000000001</v>
      </c>
      <c r="W62" s="17">
        <v>195.18559999999999</v>
      </c>
      <c r="X62" s="17">
        <v>195.18530000000001</v>
      </c>
      <c r="Y62" s="17">
        <v>195.1841</v>
      </c>
      <c r="Z62" s="17">
        <v>195.1842</v>
      </c>
      <c r="AA62" s="17">
        <v>195.18459999999999</v>
      </c>
      <c r="AB62" s="17">
        <v>195.18469999999999</v>
      </c>
      <c r="AC62" s="17">
        <v>195.18559999999999</v>
      </c>
      <c r="AD62" s="17">
        <v>195.18459999999999</v>
      </c>
      <c r="AE62" s="17">
        <v>195.18450000000001</v>
      </c>
      <c r="AF62" s="17">
        <v>195.18600000000001</v>
      </c>
      <c r="AG62" s="17">
        <v>195.18520000000001</v>
      </c>
      <c r="AH62" s="17">
        <v>195.18510000000001</v>
      </c>
      <c r="AI62" s="17">
        <v>195.18530000000001</v>
      </c>
      <c r="AJ62" s="17">
        <v>195.18620000000001</v>
      </c>
      <c r="AK62" s="17">
        <v>195.1859</v>
      </c>
      <c r="AL62" s="17">
        <v>195.18530000000001</v>
      </c>
      <c r="AM62" s="25">
        <v>195.18430000000001</v>
      </c>
    </row>
    <row r="63" spans="1:39" x14ac:dyDescent="0.35">
      <c r="A63" s="23"/>
      <c r="B63" s="26"/>
      <c r="C63" s="18" t="s">
        <v>9</v>
      </c>
      <c r="D63" s="18">
        <f>(D62-195.1867)/(195.1867/1000000)</f>
        <v>-6.1479598764230055</v>
      </c>
      <c r="E63" s="18">
        <f t="shared" ref="E63" si="454">(E62-195.1867)/(195.1867/1000000)</f>
        <v>-11.271259773272295</v>
      </c>
      <c r="F63" s="18">
        <f t="shared" ref="F63" si="455">(F62-195.1867)/(195.1867/1000000)</f>
        <v>-6.1479598764230055</v>
      </c>
      <c r="G63" s="18">
        <f t="shared" ref="G63" si="456">(G62-195.1867)/(195.1867/1000000)</f>
        <v>-10.246599793989805</v>
      </c>
      <c r="H63" s="18">
        <f t="shared" ref="H63" si="457">(H62-195.1867)/(195.1867/1000000)</f>
        <v>-5.635629886708954</v>
      </c>
      <c r="I63" s="18">
        <f t="shared" ref="I63" si="458">(I62-195.1867)/(195.1867/1000000)</f>
        <v>-15.369899690984706</v>
      </c>
      <c r="J63" s="18">
        <f t="shared" ref="J63" si="459">(J62-195.1867)/(195.1867/1000000)</f>
        <v>-12.295919752700398</v>
      </c>
      <c r="K63" s="18">
        <f t="shared" ref="K63" si="460">(K62-195.1867)/(195.1867/1000000)</f>
        <v>-5.1232998969949026</v>
      </c>
      <c r="L63" s="18">
        <f t="shared" ref="L63" si="461">(L62-195.1867)/(195.1867/1000000)</f>
        <v>-12.295919752700398</v>
      </c>
      <c r="M63" s="18">
        <f t="shared" ref="M63" si="462">(M62-195.1867)/(195.1867/1000000)</f>
        <v>-9.2219398145617006</v>
      </c>
      <c r="N63" s="18">
        <f t="shared" ref="N63" si="463">(N62-195.1867)/(195.1867/1000000)</f>
        <v>-14.857569701270656</v>
      </c>
      <c r="O63" s="18">
        <f t="shared" ref="O63" si="464">(O62-195.1867)/(195.1867/1000000)</f>
        <v>-7.172619855705495</v>
      </c>
      <c r="P63" s="18">
        <f t="shared" ref="P63" si="465">(P62-195.1867)/(195.1867/1000000)</f>
        <v>-6.6602898661370569</v>
      </c>
      <c r="Q63" s="18">
        <f t="shared" ref="Q63" si="466">(Q62-195.1867)/(195.1867/1000000)</f>
        <v>-7.172619855705495</v>
      </c>
      <c r="R63" s="18">
        <f t="shared" ref="R63" si="467">(R62-195.1867)/(195.1867/1000000)</f>
        <v>-9.2219398145617006</v>
      </c>
      <c r="S63" s="18">
        <f t="shared" ref="S63" si="468">(S62-195.1867)/(195.1867/1000000)</f>
        <v>-11.783589762986345</v>
      </c>
      <c r="T63" s="18">
        <f t="shared" ref="T63" si="469">(T62-195.1867)/(195.1867/1000000)</f>
        <v>-13.832909721842553</v>
      </c>
      <c r="U63" s="18">
        <f t="shared" ref="U63" si="470">(U62-195.1867)/(195.1867/1000000)</f>
        <v>-15.369899690984706</v>
      </c>
      <c r="V63" s="18">
        <f t="shared" ref="V63" si="471">(V62-195.1867)/(195.1867/1000000)</f>
        <v>-7.6849498454195473</v>
      </c>
      <c r="W63" s="18">
        <f t="shared" ref="W63" si="472">(W62-195.1867)/(195.1867/1000000)</f>
        <v>-5.635629886708954</v>
      </c>
      <c r="X63" s="18">
        <f t="shared" ref="X63" si="473">(X62-195.1867)/(195.1867/1000000)</f>
        <v>-7.172619855705495</v>
      </c>
      <c r="Y63" s="18">
        <f t="shared" ref="Y63" si="474">(Y62-195.1867)/(195.1867/1000000)</f>
        <v>-13.3205797321285</v>
      </c>
      <c r="Z63" s="18">
        <f t="shared" ref="Z63" si="475">(Z62-195.1867)/(195.1867/1000000)</f>
        <v>-12.80824974241445</v>
      </c>
      <c r="AA63" s="18">
        <f t="shared" ref="AA63" si="476">(AA62-195.1867)/(195.1867/1000000)</f>
        <v>-10.758929783703856</v>
      </c>
      <c r="AB63" s="18">
        <f t="shared" ref="AB63" si="477">(AB62-195.1867)/(195.1867/1000000)</f>
        <v>-10.246599793989805</v>
      </c>
      <c r="AC63" s="18">
        <f t="shared" ref="AC63" si="478">(AC62-195.1867)/(195.1867/1000000)</f>
        <v>-5.635629886708954</v>
      </c>
      <c r="AD63" s="18">
        <f t="shared" ref="AD63" si="479">(AD62-195.1867)/(195.1867/1000000)</f>
        <v>-10.758929783703856</v>
      </c>
      <c r="AE63" s="18">
        <f t="shared" ref="AE63" si="480">(AE62-195.1867)/(195.1867/1000000)</f>
        <v>-11.271259773272295</v>
      </c>
      <c r="AF63" s="18">
        <f t="shared" ref="AF63" si="481">(AF62-195.1867)/(195.1867/1000000)</f>
        <v>-3.5863099278527475</v>
      </c>
      <c r="AG63" s="18">
        <f t="shared" ref="AG63" si="482">(AG62-195.1867)/(195.1867/1000000)</f>
        <v>-7.6849498454195473</v>
      </c>
      <c r="AH63" s="18">
        <f t="shared" ref="AH63" si="483">(AH62-195.1867)/(195.1867/1000000)</f>
        <v>-8.1972798351335978</v>
      </c>
      <c r="AI63" s="18">
        <f t="shared" ref="AI63" si="484">(AI62-195.1867)/(195.1867/1000000)</f>
        <v>-7.172619855705495</v>
      </c>
      <c r="AJ63" s="18">
        <f t="shared" ref="AJ63" si="485">(AJ62-195.1867)/(195.1867/1000000)</f>
        <v>-2.5616499484246447</v>
      </c>
      <c r="AK63" s="18">
        <f t="shared" ref="AK63" si="486">(AK62-195.1867)/(195.1867/1000000)</f>
        <v>-4.0986399175667989</v>
      </c>
      <c r="AL63" s="18">
        <f t="shared" ref="AL63" si="487">(AL62-195.1867)/(195.1867/1000000)</f>
        <v>-7.172619855705495</v>
      </c>
      <c r="AM63" s="27">
        <f t="shared" ref="AM63" si="488">(AM62-195.1867)/(195.1867/1000000)</f>
        <v>-12.295919752700398</v>
      </c>
    </row>
    <row r="64" spans="1:39" x14ac:dyDescent="0.35">
      <c r="A64" s="23"/>
      <c r="B64" s="24" t="s">
        <v>4</v>
      </c>
      <c r="C64" s="17" t="s">
        <v>0</v>
      </c>
      <c r="D64" s="17">
        <v>8.2509999999999994</v>
      </c>
      <c r="E64" s="17">
        <v>8.2460000000000004</v>
      </c>
      <c r="F64" s="17">
        <v>8.2439999999999998</v>
      </c>
      <c r="G64" s="17">
        <v>8.2439999999999998</v>
      </c>
      <c r="H64" s="17">
        <v>8.2439999999999998</v>
      </c>
      <c r="I64" s="17">
        <v>8.2460000000000004</v>
      </c>
      <c r="J64" s="17">
        <v>8.2439999999999998</v>
      </c>
      <c r="K64" s="17">
        <v>8.24</v>
      </c>
      <c r="L64" s="17">
        <v>8.2449999999999992</v>
      </c>
      <c r="M64" s="17">
        <v>8.24</v>
      </c>
      <c r="N64" s="17">
        <v>8.2430000000000003</v>
      </c>
      <c r="O64" s="17">
        <v>8.2420000000000009</v>
      </c>
      <c r="P64" s="17">
        <v>8.2420000000000009</v>
      </c>
      <c r="Q64" s="17">
        <v>8.2439999999999998</v>
      </c>
      <c r="R64" s="17">
        <v>8.2430000000000003</v>
      </c>
      <c r="S64" s="17">
        <v>8.2479999999999993</v>
      </c>
      <c r="T64" s="17">
        <v>8.2370000000000001</v>
      </c>
      <c r="U64" s="17">
        <v>8.2430000000000003</v>
      </c>
      <c r="V64" s="17">
        <v>8.2460000000000004</v>
      </c>
      <c r="W64" s="17">
        <v>8.2420000000000009</v>
      </c>
      <c r="X64" s="17">
        <v>8.24</v>
      </c>
      <c r="Y64" s="17">
        <v>8.2430000000000003</v>
      </c>
      <c r="Z64" s="17">
        <v>8.2409999999999997</v>
      </c>
      <c r="AA64" s="17">
        <v>8.2379999999999995</v>
      </c>
      <c r="AB64" s="17">
        <v>8.2430000000000003</v>
      </c>
      <c r="AC64" s="17">
        <v>8.2370000000000001</v>
      </c>
      <c r="AD64" s="17">
        <v>8.2390000000000008</v>
      </c>
      <c r="AE64" s="17">
        <v>8.2390000000000008</v>
      </c>
      <c r="AF64" s="17">
        <v>8.2409999999999997</v>
      </c>
      <c r="AG64" s="17">
        <v>8.2390000000000008</v>
      </c>
      <c r="AH64" s="17">
        <v>8.2430000000000003</v>
      </c>
      <c r="AI64" s="17">
        <v>8.2420000000000009</v>
      </c>
      <c r="AJ64" s="17">
        <v>8.2479999999999993</v>
      </c>
      <c r="AK64" s="17">
        <v>8.2439999999999998</v>
      </c>
      <c r="AL64" s="17">
        <v>8.2430000000000003</v>
      </c>
      <c r="AM64" s="25">
        <v>8.2439999999999998</v>
      </c>
    </row>
    <row r="65" spans="1:39" x14ac:dyDescent="0.35">
      <c r="A65" s="23"/>
      <c r="B65" s="24"/>
      <c r="C65" s="17" t="s">
        <v>5</v>
      </c>
      <c r="D65" s="17">
        <v>1087408</v>
      </c>
      <c r="E65" s="17">
        <v>1042589</v>
      </c>
      <c r="F65" s="17">
        <v>1030132</v>
      </c>
      <c r="G65" s="17">
        <v>1016981</v>
      </c>
      <c r="H65" s="17">
        <v>1016133</v>
      </c>
      <c r="I65" s="17">
        <v>1018782</v>
      </c>
      <c r="J65" s="17">
        <v>1038026</v>
      </c>
      <c r="K65" s="17">
        <v>1019356</v>
      </c>
      <c r="L65" s="17">
        <v>1056135</v>
      </c>
      <c r="M65" s="17">
        <v>1042294</v>
      </c>
      <c r="N65" s="17">
        <v>1057663</v>
      </c>
      <c r="O65" s="17">
        <v>1052149</v>
      </c>
      <c r="P65" s="17">
        <v>1079834</v>
      </c>
      <c r="Q65" s="17">
        <v>1117166</v>
      </c>
      <c r="R65" s="17">
        <v>948376</v>
      </c>
      <c r="S65" s="17">
        <v>1052690</v>
      </c>
      <c r="T65" s="17">
        <v>961973</v>
      </c>
      <c r="U65" s="17">
        <v>977110</v>
      </c>
      <c r="V65" s="17">
        <v>1057194</v>
      </c>
      <c r="W65" s="17">
        <v>1073814</v>
      </c>
      <c r="X65" s="17">
        <v>1030978</v>
      </c>
      <c r="Y65" s="17">
        <v>1051042</v>
      </c>
      <c r="Z65" s="17">
        <v>1043400</v>
      </c>
      <c r="AA65" s="17">
        <v>1037175</v>
      </c>
      <c r="AB65" s="17">
        <v>1094842</v>
      </c>
      <c r="AC65" s="17">
        <v>1054536</v>
      </c>
      <c r="AD65" s="17">
        <v>1045610</v>
      </c>
      <c r="AE65" s="17">
        <v>1004906</v>
      </c>
      <c r="AF65" s="17">
        <v>1070308</v>
      </c>
      <c r="AG65" s="17">
        <v>1056528</v>
      </c>
      <c r="AH65" s="17">
        <v>1029160</v>
      </c>
      <c r="AI65" s="17">
        <v>1060457</v>
      </c>
      <c r="AJ65" s="17">
        <v>1104752</v>
      </c>
      <c r="AK65" s="17">
        <v>994902</v>
      </c>
      <c r="AL65" s="17">
        <v>1046840</v>
      </c>
      <c r="AM65" s="25">
        <v>1092344</v>
      </c>
    </row>
    <row r="66" spans="1:39" x14ac:dyDescent="0.35">
      <c r="A66" s="23"/>
      <c r="B66" s="24"/>
      <c r="C66" s="17" t="s">
        <v>1</v>
      </c>
      <c r="D66" s="17">
        <v>219.0761</v>
      </c>
      <c r="E66" s="17">
        <v>219.0761</v>
      </c>
      <c r="F66" s="17">
        <v>219.0761</v>
      </c>
      <c r="G66" s="17">
        <v>219.0761</v>
      </c>
      <c r="H66" s="17">
        <v>219.0763</v>
      </c>
      <c r="I66" s="17">
        <v>219.0762</v>
      </c>
      <c r="J66" s="17">
        <v>219.0762</v>
      </c>
      <c r="K66" s="17">
        <v>219.0761</v>
      </c>
      <c r="L66" s="17">
        <v>219.0761</v>
      </c>
      <c r="M66" s="17">
        <v>219.07599999999999</v>
      </c>
      <c r="N66" s="17">
        <v>219.0763</v>
      </c>
      <c r="O66" s="17">
        <v>219.0762</v>
      </c>
      <c r="P66" s="17">
        <v>219.0761</v>
      </c>
      <c r="Q66" s="17">
        <v>219.0761</v>
      </c>
      <c r="R66" s="17">
        <v>219.0762</v>
      </c>
      <c r="S66" s="17">
        <v>219.0763</v>
      </c>
      <c r="T66" s="17">
        <v>219.0761</v>
      </c>
      <c r="U66" s="17">
        <v>219.0763</v>
      </c>
      <c r="V66" s="17">
        <v>219.0762</v>
      </c>
      <c r="W66" s="17">
        <v>219.0761</v>
      </c>
      <c r="X66" s="17">
        <v>219.0763</v>
      </c>
      <c r="Y66" s="17">
        <v>219.0762</v>
      </c>
      <c r="Z66" s="17">
        <v>219.0762</v>
      </c>
      <c r="AA66" s="17">
        <v>219.0762</v>
      </c>
      <c r="AB66" s="17">
        <v>219.0762</v>
      </c>
      <c r="AC66" s="17">
        <v>219.0762</v>
      </c>
      <c r="AD66" s="17">
        <v>219.0761</v>
      </c>
      <c r="AE66" s="17">
        <v>219.07640000000001</v>
      </c>
      <c r="AF66" s="17">
        <v>219.0761</v>
      </c>
      <c r="AG66" s="17">
        <v>219.0762</v>
      </c>
      <c r="AH66" s="17">
        <v>219.0763</v>
      </c>
      <c r="AI66" s="17">
        <v>219.0762</v>
      </c>
      <c r="AJ66" s="17">
        <v>219.0763</v>
      </c>
      <c r="AK66" s="17">
        <v>219.0762</v>
      </c>
      <c r="AL66" s="17">
        <v>219.0763</v>
      </c>
      <c r="AM66" s="25">
        <v>219.0762</v>
      </c>
    </row>
    <row r="67" spans="1:39" ht="15" thickBot="1" x14ac:dyDescent="0.4">
      <c r="A67" s="28"/>
      <c r="B67" s="29"/>
      <c r="C67" s="30" t="s">
        <v>9</v>
      </c>
      <c r="D67" s="18">
        <f>(D66-219.0758)/(219.0758/1000000)</f>
        <v>1.3693890425595114</v>
      </c>
      <c r="E67" s="18">
        <f t="shared" ref="E67" si="489">(E66-219.0758)/(219.0758/1000000)</f>
        <v>1.3693890425595114</v>
      </c>
      <c r="F67" s="18">
        <f t="shared" ref="F67" si="490">(F66-219.0758)/(219.0758/1000000)</f>
        <v>1.3693890425595114</v>
      </c>
      <c r="G67" s="18">
        <f t="shared" ref="G67" si="491">(G66-219.0758)/(219.0758/1000000)</f>
        <v>1.3693890425595114</v>
      </c>
      <c r="H67" s="18">
        <f t="shared" ref="H67" si="492">(H66-219.0758)/(219.0758/1000000)</f>
        <v>2.2823150709325191</v>
      </c>
      <c r="I67" s="18">
        <f t="shared" ref="I67" si="493">(I66-219.0758)/(219.0758/1000000)</f>
        <v>1.8258520567460153</v>
      </c>
      <c r="J67" s="18">
        <f t="shared" ref="J67" si="494">(J66-219.0758)/(219.0758/1000000)</f>
        <v>1.8258520567460153</v>
      </c>
      <c r="K67" s="18">
        <f t="shared" ref="K67" si="495">(K66-219.0758)/(219.0758/1000000)</f>
        <v>1.3693890425595114</v>
      </c>
      <c r="L67" s="18">
        <f t="shared" ref="L67" si="496">(L66-219.0758)/(219.0758/1000000)</f>
        <v>1.3693890425595114</v>
      </c>
      <c r="M67" s="18">
        <f t="shared" ref="M67" si="497">(M66-219.0758)/(219.0758/1000000)</f>
        <v>0.91292602837300763</v>
      </c>
      <c r="N67" s="18">
        <f t="shared" ref="N67" si="498">(N66-219.0758)/(219.0758/1000000)</f>
        <v>2.2823150709325191</v>
      </c>
      <c r="O67" s="18">
        <f t="shared" ref="O67" si="499">(O66-219.0758)/(219.0758/1000000)</f>
        <v>1.8258520567460153</v>
      </c>
      <c r="P67" s="18">
        <f t="shared" ref="P67" si="500">(P66-219.0758)/(219.0758/1000000)</f>
        <v>1.3693890425595114</v>
      </c>
      <c r="Q67" s="18">
        <f t="shared" ref="Q67" si="501">(Q66-219.0758)/(219.0758/1000000)</f>
        <v>1.3693890425595114</v>
      </c>
      <c r="R67" s="18">
        <f t="shared" ref="R67" si="502">(R66-219.0758)/(219.0758/1000000)</f>
        <v>1.8258520567460153</v>
      </c>
      <c r="S67" s="18">
        <f t="shared" ref="S67" si="503">(S66-219.0758)/(219.0758/1000000)</f>
        <v>2.2823150709325191</v>
      </c>
      <c r="T67" s="18">
        <f t="shared" ref="T67" si="504">(T66-219.0758)/(219.0758/1000000)</f>
        <v>1.3693890425595114</v>
      </c>
      <c r="U67" s="18">
        <f t="shared" ref="U67" si="505">(U66-219.0758)/(219.0758/1000000)</f>
        <v>2.2823150709325191</v>
      </c>
      <c r="V67" s="18">
        <f t="shared" ref="V67" si="506">(V66-219.0758)/(219.0758/1000000)</f>
        <v>1.8258520567460153</v>
      </c>
      <c r="W67" s="18">
        <f t="shared" ref="W67" si="507">(W66-219.0758)/(219.0758/1000000)</f>
        <v>1.3693890425595114</v>
      </c>
      <c r="X67" s="18">
        <f t="shared" ref="X67" si="508">(X66-219.0758)/(219.0758/1000000)</f>
        <v>2.2823150709325191</v>
      </c>
      <c r="Y67" s="18">
        <f t="shared" ref="Y67" si="509">(Y66-219.0758)/(219.0758/1000000)</f>
        <v>1.8258520567460153</v>
      </c>
      <c r="Z67" s="18">
        <f t="shared" ref="Z67" si="510">(Z66-219.0758)/(219.0758/1000000)</f>
        <v>1.8258520567460153</v>
      </c>
      <c r="AA67" s="18">
        <f t="shared" ref="AA67" si="511">(AA66-219.0758)/(219.0758/1000000)</f>
        <v>1.8258520567460153</v>
      </c>
      <c r="AB67" s="18">
        <f t="shared" ref="AB67" si="512">(AB66-219.0758)/(219.0758/1000000)</f>
        <v>1.8258520567460153</v>
      </c>
      <c r="AC67" s="18">
        <f t="shared" ref="AC67" si="513">(AC66-219.0758)/(219.0758/1000000)</f>
        <v>1.8258520567460153</v>
      </c>
      <c r="AD67" s="18">
        <f t="shared" ref="AD67" si="514">(AD66-219.0758)/(219.0758/1000000)</f>
        <v>1.3693890425595114</v>
      </c>
      <c r="AE67" s="18">
        <f t="shared" ref="AE67" si="515">(AE66-219.0758)/(219.0758/1000000)</f>
        <v>2.7387780851190229</v>
      </c>
      <c r="AF67" s="18">
        <f t="shared" ref="AF67" si="516">(AF66-219.0758)/(219.0758/1000000)</f>
        <v>1.3693890425595114</v>
      </c>
      <c r="AG67" s="18">
        <f t="shared" ref="AG67" si="517">(AG66-219.0758)/(219.0758/1000000)</f>
        <v>1.8258520567460153</v>
      </c>
      <c r="AH67" s="18">
        <f t="shared" ref="AH67" si="518">(AH66-219.0758)/(219.0758/1000000)</f>
        <v>2.2823150709325191</v>
      </c>
      <c r="AI67" s="18">
        <f t="shared" ref="AI67" si="519">(AI66-219.0758)/(219.0758/1000000)</f>
        <v>1.8258520567460153</v>
      </c>
      <c r="AJ67" s="18">
        <f t="shared" ref="AJ67" si="520">(AJ66-219.0758)/(219.0758/1000000)</f>
        <v>2.2823150709325191</v>
      </c>
      <c r="AK67" s="18">
        <f t="shared" ref="AK67" si="521">(AK66-219.0758)/(219.0758/1000000)</f>
        <v>1.8258520567460153</v>
      </c>
      <c r="AL67" s="18">
        <f t="shared" ref="AL67" si="522">(AL66-219.0758)/(219.0758/1000000)</f>
        <v>2.2823150709325191</v>
      </c>
      <c r="AM67" s="27">
        <f t="shared" ref="AM67" si="523">(AM66-219.0758)/(219.0758/1000000)</f>
        <v>1.8258520567460153</v>
      </c>
    </row>
    <row r="68" spans="1:39" x14ac:dyDescent="0.35">
      <c r="A68" s="31" t="s">
        <v>54</v>
      </c>
      <c r="B68" s="21" t="s">
        <v>3</v>
      </c>
      <c r="C68" s="16" t="s">
        <v>0</v>
      </c>
      <c r="D68" s="16">
        <v>6.6639999999999997</v>
      </c>
      <c r="E68" s="16">
        <v>6.6630000000000003</v>
      </c>
      <c r="F68" s="16">
        <v>6.6630000000000003</v>
      </c>
      <c r="G68" s="16">
        <v>6.66</v>
      </c>
      <c r="H68" s="16">
        <v>6.6609999999999996</v>
      </c>
      <c r="I68" s="16">
        <v>6.6609999999999996</v>
      </c>
      <c r="J68" s="16">
        <v>6.6669999999999998</v>
      </c>
      <c r="K68" s="16">
        <v>6.657</v>
      </c>
      <c r="L68" s="16">
        <v>6.6580000000000004</v>
      </c>
      <c r="M68" s="16">
        <v>6.6580000000000004</v>
      </c>
      <c r="N68" s="16">
        <v>6.6689999999999996</v>
      </c>
      <c r="O68" s="16">
        <v>6.6619999999999999</v>
      </c>
      <c r="P68" s="16">
        <v>6.66</v>
      </c>
      <c r="Q68" s="16">
        <v>6.6639999999999997</v>
      </c>
      <c r="R68" s="16">
        <v>6.665</v>
      </c>
      <c r="S68" s="16">
        <v>6.66</v>
      </c>
      <c r="T68" s="16">
        <v>6.6639999999999997</v>
      </c>
      <c r="U68" s="16">
        <v>6.6609999999999996</v>
      </c>
      <c r="V68" s="16">
        <v>6.6619999999999999</v>
      </c>
      <c r="W68" s="16">
        <v>6.6609999999999996</v>
      </c>
      <c r="X68" s="16">
        <v>6.6609999999999996</v>
      </c>
      <c r="Y68" s="16">
        <v>6.6630000000000003</v>
      </c>
      <c r="Z68" s="16">
        <v>6.6609999999999996</v>
      </c>
      <c r="AA68" s="16">
        <v>6.66</v>
      </c>
      <c r="AB68" s="16">
        <v>6.6619999999999999</v>
      </c>
      <c r="AC68" s="16">
        <v>6.6630000000000003</v>
      </c>
      <c r="AD68" s="16">
        <v>6.6609999999999996</v>
      </c>
      <c r="AE68" s="16">
        <v>6.6630000000000003</v>
      </c>
      <c r="AF68" s="16">
        <v>6.6639999999999997</v>
      </c>
      <c r="AG68" s="16">
        <v>6.6669999999999998</v>
      </c>
      <c r="AH68" s="16">
        <v>6.657</v>
      </c>
      <c r="AI68" s="16">
        <v>6.665</v>
      </c>
      <c r="AJ68" s="16">
        <v>6.6589999999999998</v>
      </c>
      <c r="AK68" s="16">
        <v>6.6660000000000004</v>
      </c>
      <c r="AL68" s="16">
        <v>6.6580000000000004</v>
      </c>
      <c r="AM68" s="22">
        <v>6.6580000000000004</v>
      </c>
    </row>
    <row r="69" spans="1:39" x14ac:dyDescent="0.35">
      <c r="A69" s="23"/>
      <c r="B69" s="24"/>
      <c r="C69" s="17" t="s">
        <v>5</v>
      </c>
      <c r="D69" s="17">
        <v>19790040</v>
      </c>
      <c r="E69" s="17">
        <v>19427864</v>
      </c>
      <c r="F69" s="17">
        <v>19865326</v>
      </c>
      <c r="G69" s="17">
        <v>19968128</v>
      </c>
      <c r="H69" s="17">
        <v>19573790</v>
      </c>
      <c r="I69" s="17">
        <v>19427294</v>
      </c>
      <c r="J69" s="17">
        <v>19422848</v>
      </c>
      <c r="K69" s="17">
        <v>19217292</v>
      </c>
      <c r="L69" s="17">
        <v>19139970</v>
      </c>
      <c r="M69" s="17">
        <v>19316926</v>
      </c>
      <c r="N69" s="17">
        <v>19033304</v>
      </c>
      <c r="O69" s="17">
        <v>19028828</v>
      </c>
      <c r="P69" s="17">
        <v>19537322</v>
      </c>
      <c r="Q69" s="17">
        <v>19212976</v>
      </c>
      <c r="R69" s="17">
        <v>19294778</v>
      </c>
      <c r="S69" s="17">
        <v>18340330</v>
      </c>
      <c r="T69" s="17">
        <v>18363006</v>
      </c>
      <c r="U69" s="17">
        <v>17747806</v>
      </c>
      <c r="V69" s="17">
        <v>18556190</v>
      </c>
      <c r="W69" s="17">
        <v>18585168</v>
      </c>
      <c r="X69" s="17">
        <v>19211608</v>
      </c>
      <c r="Y69" s="17">
        <v>18243478</v>
      </c>
      <c r="Z69" s="17">
        <v>18340388</v>
      </c>
      <c r="AA69" s="17">
        <v>18517024</v>
      </c>
      <c r="AB69" s="17">
        <v>18364936</v>
      </c>
      <c r="AC69" s="17">
        <v>18227054</v>
      </c>
      <c r="AD69" s="17">
        <v>14611556</v>
      </c>
      <c r="AE69" s="17">
        <v>18542852</v>
      </c>
      <c r="AF69" s="17">
        <v>18108140</v>
      </c>
      <c r="AG69" s="17">
        <v>18358608</v>
      </c>
      <c r="AH69" s="17">
        <v>18122142</v>
      </c>
      <c r="AI69" s="17">
        <v>18332248</v>
      </c>
      <c r="AJ69" s="17">
        <v>15263801</v>
      </c>
      <c r="AK69" s="17">
        <v>18115610</v>
      </c>
      <c r="AL69" s="17">
        <v>17393254</v>
      </c>
      <c r="AM69" s="25">
        <v>18084966</v>
      </c>
    </row>
    <row r="70" spans="1:39" x14ac:dyDescent="0.35">
      <c r="A70" s="23"/>
      <c r="B70" s="24"/>
      <c r="C70" s="17" t="s">
        <v>1</v>
      </c>
      <c r="D70" s="17">
        <v>195.18510000000001</v>
      </c>
      <c r="E70" s="17">
        <v>195.1859</v>
      </c>
      <c r="F70" s="17">
        <v>195.18430000000001</v>
      </c>
      <c r="G70" s="17">
        <v>195.1849</v>
      </c>
      <c r="H70" s="17">
        <v>195.1857</v>
      </c>
      <c r="I70" s="17">
        <v>195.18530000000001</v>
      </c>
      <c r="J70" s="17">
        <v>195.18530000000001</v>
      </c>
      <c r="K70" s="17">
        <v>195.1849</v>
      </c>
      <c r="L70" s="17">
        <v>195.18530000000001</v>
      </c>
      <c r="M70" s="17">
        <v>195.18559999999999</v>
      </c>
      <c r="N70" s="17">
        <v>195.18459999999999</v>
      </c>
      <c r="O70" s="17">
        <v>195.18430000000001</v>
      </c>
      <c r="P70" s="17">
        <v>195.18549999999999</v>
      </c>
      <c r="Q70" s="17">
        <v>195.18520000000001</v>
      </c>
      <c r="R70" s="17">
        <v>195.18629999999999</v>
      </c>
      <c r="S70" s="17">
        <v>195.18430000000001</v>
      </c>
      <c r="T70" s="17">
        <v>195.18600000000001</v>
      </c>
      <c r="U70" s="17">
        <v>195.18530000000001</v>
      </c>
      <c r="V70" s="17">
        <v>195.18520000000001</v>
      </c>
      <c r="W70" s="17">
        <v>195.1848</v>
      </c>
      <c r="X70" s="17">
        <v>195.18559999999999</v>
      </c>
      <c r="Y70" s="17">
        <v>195.1848</v>
      </c>
      <c r="Z70" s="17">
        <v>195.18539999999999</v>
      </c>
      <c r="AA70" s="17">
        <v>195.1858</v>
      </c>
      <c r="AB70" s="17">
        <v>195.1841</v>
      </c>
      <c r="AC70" s="17">
        <v>195.18549999999999</v>
      </c>
      <c r="AD70" s="17">
        <v>195.1848</v>
      </c>
      <c r="AE70" s="17">
        <v>195.18539999999999</v>
      </c>
      <c r="AF70" s="17">
        <v>195.18559999999999</v>
      </c>
      <c r="AG70" s="17">
        <v>195.18459999999999</v>
      </c>
      <c r="AH70" s="17">
        <v>195.18639999999999</v>
      </c>
      <c r="AI70" s="17">
        <v>195.18559999999999</v>
      </c>
      <c r="AJ70" s="17">
        <v>195.18520000000001</v>
      </c>
      <c r="AK70" s="17">
        <v>195.18440000000001</v>
      </c>
      <c r="AL70" s="17">
        <v>195.1842</v>
      </c>
      <c r="AM70" s="25">
        <v>195.18440000000001</v>
      </c>
    </row>
    <row r="71" spans="1:39" x14ac:dyDescent="0.35">
      <c r="A71" s="23"/>
      <c r="B71" s="26"/>
      <c r="C71" s="18" t="s">
        <v>9</v>
      </c>
      <c r="D71" s="18">
        <f>(D70-195.1867)/(195.1867/1000000)</f>
        <v>-8.1972798351335978</v>
      </c>
      <c r="E71" s="18">
        <f t="shared" ref="E71" si="524">(E70-195.1867)/(195.1867/1000000)</f>
        <v>-4.0986399175667989</v>
      </c>
      <c r="F71" s="18">
        <f t="shared" ref="F71" si="525">(F70-195.1867)/(195.1867/1000000)</f>
        <v>-12.295919752700398</v>
      </c>
      <c r="G71" s="18">
        <f t="shared" ref="G71" si="526">(G70-195.1867)/(195.1867/1000000)</f>
        <v>-9.2219398145617006</v>
      </c>
      <c r="H71" s="18">
        <f t="shared" ref="H71" si="527">(H70-195.1867)/(195.1867/1000000)</f>
        <v>-5.1232998969949026</v>
      </c>
      <c r="I71" s="18">
        <f t="shared" ref="I71" si="528">(I70-195.1867)/(195.1867/1000000)</f>
        <v>-7.172619855705495</v>
      </c>
      <c r="J71" s="18">
        <f t="shared" ref="J71" si="529">(J70-195.1867)/(195.1867/1000000)</f>
        <v>-7.172619855705495</v>
      </c>
      <c r="K71" s="18">
        <f t="shared" ref="K71" si="530">(K70-195.1867)/(195.1867/1000000)</f>
        <v>-9.2219398145617006</v>
      </c>
      <c r="L71" s="18">
        <f t="shared" ref="L71" si="531">(L70-195.1867)/(195.1867/1000000)</f>
        <v>-7.172619855705495</v>
      </c>
      <c r="M71" s="18">
        <f t="shared" ref="M71" si="532">(M70-195.1867)/(195.1867/1000000)</f>
        <v>-5.635629886708954</v>
      </c>
      <c r="N71" s="18">
        <f t="shared" ref="N71" si="533">(N70-195.1867)/(195.1867/1000000)</f>
        <v>-10.758929783703856</v>
      </c>
      <c r="O71" s="18">
        <f t="shared" ref="O71" si="534">(O70-195.1867)/(195.1867/1000000)</f>
        <v>-12.295919752700398</v>
      </c>
      <c r="P71" s="18">
        <f t="shared" ref="P71" si="535">(P70-195.1867)/(195.1867/1000000)</f>
        <v>-6.1479598764230055</v>
      </c>
      <c r="Q71" s="18">
        <f t="shared" ref="Q71" si="536">(Q70-195.1867)/(195.1867/1000000)</f>
        <v>-7.6849498454195473</v>
      </c>
      <c r="R71" s="18">
        <f t="shared" ref="R71" si="537">(R70-195.1867)/(195.1867/1000000)</f>
        <v>-2.0493199588562061</v>
      </c>
      <c r="S71" s="18">
        <f t="shared" ref="S71" si="538">(S70-195.1867)/(195.1867/1000000)</f>
        <v>-12.295919752700398</v>
      </c>
      <c r="T71" s="18">
        <f t="shared" ref="T71" si="539">(T70-195.1867)/(195.1867/1000000)</f>
        <v>-3.5863099278527475</v>
      </c>
      <c r="U71" s="18">
        <f t="shared" ref="U71" si="540">(U70-195.1867)/(195.1867/1000000)</f>
        <v>-7.172619855705495</v>
      </c>
      <c r="V71" s="18">
        <f t="shared" ref="V71" si="541">(V70-195.1867)/(195.1867/1000000)</f>
        <v>-7.6849498454195473</v>
      </c>
      <c r="W71" s="18">
        <f t="shared" ref="W71" si="542">(W70-195.1867)/(195.1867/1000000)</f>
        <v>-9.7342698042757529</v>
      </c>
      <c r="X71" s="18">
        <f t="shared" ref="X71" si="543">(X70-195.1867)/(195.1867/1000000)</f>
        <v>-5.635629886708954</v>
      </c>
      <c r="Y71" s="18">
        <f t="shared" ref="Y71" si="544">(Y70-195.1867)/(195.1867/1000000)</f>
        <v>-9.7342698042757529</v>
      </c>
      <c r="Z71" s="18">
        <f t="shared" ref="Z71" si="545">(Z70-195.1867)/(195.1867/1000000)</f>
        <v>-6.6602898661370569</v>
      </c>
      <c r="AA71" s="18">
        <f t="shared" ref="AA71" si="546">(AA70-195.1867)/(195.1867/1000000)</f>
        <v>-4.6109699072808503</v>
      </c>
      <c r="AB71" s="18">
        <f t="shared" ref="AB71" si="547">(AB70-195.1867)/(195.1867/1000000)</f>
        <v>-13.3205797321285</v>
      </c>
      <c r="AC71" s="18">
        <f t="shared" ref="AC71" si="548">(AC70-195.1867)/(195.1867/1000000)</f>
        <v>-6.1479598764230055</v>
      </c>
      <c r="AD71" s="18">
        <f t="shared" ref="AD71" si="549">(AD70-195.1867)/(195.1867/1000000)</f>
        <v>-9.7342698042757529</v>
      </c>
      <c r="AE71" s="18">
        <f t="shared" ref="AE71" si="550">(AE70-195.1867)/(195.1867/1000000)</f>
        <v>-6.6602898661370569</v>
      </c>
      <c r="AF71" s="18">
        <f t="shared" ref="AF71" si="551">(AF70-195.1867)/(195.1867/1000000)</f>
        <v>-5.635629886708954</v>
      </c>
      <c r="AG71" s="18">
        <f t="shared" ref="AG71" si="552">(AG70-195.1867)/(195.1867/1000000)</f>
        <v>-10.758929783703856</v>
      </c>
      <c r="AH71" s="18">
        <f t="shared" ref="AH71" si="553">(AH70-195.1867)/(195.1867/1000000)</f>
        <v>-1.5369899691421545</v>
      </c>
      <c r="AI71" s="18">
        <f t="shared" ref="AI71" si="554">(AI70-195.1867)/(195.1867/1000000)</f>
        <v>-5.635629886708954</v>
      </c>
      <c r="AJ71" s="18">
        <f t="shared" ref="AJ71" si="555">(AJ70-195.1867)/(195.1867/1000000)</f>
        <v>-7.6849498454195473</v>
      </c>
      <c r="AK71" s="18">
        <f t="shared" ref="AK71" si="556">(AK70-195.1867)/(195.1867/1000000)</f>
        <v>-11.783589762986345</v>
      </c>
      <c r="AL71" s="18">
        <f t="shared" ref="AL71" si="557">(AL70-195.1867)/(195.1867/1000000)</f>
        <v>-12.80824974241445</v>
      </c>
      <c r="AM71" s="27">
        <f t="shared" ref="AM71" si="558">(AM70-195.1867)/(195.1867/1000000)</f>
        <v>-11.783589762986345</v>
      </c>
    </row>
    <row r="72" spans="1:39" x14ac:dyDescent="0.35">
      <c r="A72" s="23"/>
      <c r="B72" s="24" t="s">
        <v>4</v>
      </c>
      <c r="C72" s="17" t="s">
        <v>0</v>
      </c>
      <c r="D72" s="17">
        <v>8.2460000000000004</v>
      </c>
      <c r="E72" s="17">
        <v>8.2449999999999992</v>
      </c>
      <c r="F72" s="17">
        <v>8.2490000000000006</v>
      </c>
      <c r="G72" s="17">
        <v>8.2439999999999998</v>
      </c>
      <c r="H72" s="17">
        <v>8.2520000000000007</v>
      </c>
      <c r="I72" s="17">
        <v>8.2449999999999992</v>
      </c>
      <c r="J72" s="17">
        <v>8.2479999999999993</v>
      </c>
      <c r="K72" s="17">
        <v>8.2469999999999999</v>
      </c>
      <c r="L72" s="17">
        <v>8.2409999999999997</v>
      </c>
      <c r="M72" s="17">
        <v>8.2449999999999992</v>
      </c>
      <c r="N72" s="17">
        <v>8.2469999999999999</v>
      </c>
      <c r="O72" s="17">
        <v>8.2479999999999993</v>
      </c>
      <c r="P72" s="17">
        <v>8.2409999999999997</v>
      </c>
      <c r="Q72" s="17">
        <v>8.2469999999999999</v>
      </c>
      <c r="R72" s="17">
        <v>8.2460000000000004</v>
      </c>
      <c r="S72" s="17">
        <v>8.2409999999999997</v>
      </c>
      <c r="T72" s="17">
        <v>8.2460000000000004</v>
      </c>
      <c r="U72" s="17">
        <v>8.2430000000000003</v>
      </c>
      <c r="V72" s="17">
        <v>8.24</v>
      </c>
      <c r="W72" s="17">
        <v>8.2390000000000008</v>
      </c>
      <c r="X72" s="17">
        <v>8.2439999999999998</v>
      </c>
      <c r="Y72" s="17">
        <v>8.2409999999999997</v>
      </c>
      <c r="Z72" s="17">
        <v>8.2370000000000001</v>
      </c>
      <c r="AA72" s="17">
        <v>8.2370000000000001</v>
      </c>
      <c r="AB72" s="17">
        <v>8.2460000000000004</v>
      </c>
      <c r="AC72" s="17">
        <v>8.2449999999999992</v>
      </c>
      <c r="AD72" s="17">
        <v>8.24</v>
      </c>
      <c r="AE72" s="17">
        <v>8.2390000000000008</v>
      </c>
      <c r="AF72" s="17">
        <v>8.2379999999999995</v>
      </c>
      <c r="AG72" s="17">
        <v>8.24</v>
      </c>
      <c r="AH72" s="17">
        <v>8.2390000000000008</v>
      </c>
      <c r="AI72" s="17">
        <v>8.2430000000000003</v>
      </c>
      <c r="AJ72" s="17">
        <v>8.2409999999999997</v>
      </c>
      <c r="AK72" s="17">
        <v>8.2409999999999997</v>
      </c>
      <c r="AL72" s="17">
        <v>8.2349999999999994</v>
      </c>
      <c r="AM72" s="25">
        <v>8.2360000000000007</v>
      </c>
    </row>
    <row r="73" spans="1:39" x14ac:dyDescent="0.35">
      <c r="A73" s="23"/>
      <c r="B73" s="24"/>
      <c r="C73" s="17" t="s">
        <v>5</v>
      </c>
      <c r="D73" s="17">
        <v>947606</v>
      </c>
      <c r="E73" s="17">
        <v>957530</v>
      </c>
      <c r="F73" s="17">
        <v>967143</v>
      </c>
      <c r="G73" s="17">
        <v>982654</v>
      </c>
      <c r="H73" s="17">
        <v>960519</v>
      </c>
      <c r="I73" s="17">
        <v>970416</v>
      </c>
      <c r="J73" s="17">
        <v>941294</v>
      </c>
      <c r="K73" s="17">
        <v>932863</v>
      </c>
      <c r="L73" s="17">
        <v>958274</v>
      </c>
      <c r="M73" s="17">
        <v>940971</v>
      </c>
      <c r="N73" s="17">
        <v>942183</v>
      </c>
      <c r="O73" s="17">
        <v>934699</v>
      </c>
      <c r="P73" s="17">
        <v>947531</v>
      </c>
      <c r="Q73" s="17">
        <v>953661</v>
      </c>
      <c r="R73" s="17">
        <v>966327</v>
      </c>
      <c r="S73" s="17">
        <v>918450</v>
      </c>
      <c r="T73" s="17">
        <v>929337</v>
      </c>
      <c r="U73" s="17">
        <v>948469</v>
      </c>
      <c r="V73" s="17">
        <v>932215</v>
      </c>
      <c r="W73" s="17">
        <v>936262</v>
      </c>
      <c r="X73" s="17">
        <v>953711</v>
      </c>
      <c r="Y73" s="17">
        <v>902305</v>
      </c>
      <c r="Z73" s="17">
        <v>895007</v>
      </c>
      <c r="AA73" s="17">
        <v>922973</v>
      </c>
      <c r="AB73" s="17">
        <v>928063</v>
      </c>
      <c r="AC73" s="17">
        <v>926240</v>
      </c>
      <c r="AD73" s="17">
        <v>981420</v>
      </c>
      <c r="AE73" s="17">
        <v>972507</v>
      </c>
      <c r="AF73" s="17">
        <v>961485</v>
      </c>
      <c r="AG73" s="17">
        <v>937109</v>
      </c>
      <c r="AH73" s="17">
        <v>964027</v>
      </c>
      <c r="AI73" s="17">
        <v>943488</v>
      </c>
      <c r="AJ73" s="17">
        <v>1047194</v>
      </c>
      <c r="AK73" s="17">
        <v>941128</v>
      </c>
      <c r="AL73" s="17">
        <v>1014497</v>
      </c>
      <c r="AM73" s="25">
        <v>971653</v>
      </c>
    </row>
    <row r="74" spans="1:39" x14ac:dyDescent="0.35">
      <c r="A74" s="23"/>
      <c r="B74" s="24"/>
      <c r="C74" s="17" t="s">
        <v>1</v>
      </c>
      <c r="D74" s="17">
        <v>219.0761</v>
      </c>
      <c r="E74" s="17">
        <v>219.0762</v>
      </c>
      <c r="F74" s="17">
        <v>219.0763</v>
      </c>
      <c r="G74" s="17">
        <v>219.0763</v>
      </c>
      <c r="H74" s="17">
        <v>219.0761</v>
      </c>
      <c r="I74" s="17">
        <v>219.0762</v>
      </c>
      <c r="J74" s="17">
        <v>219.0762</v>
      </c>
      <c r="K74" s="17">
        <v>219.0761</v>
      </c>
      <c r="L74" s="17">
        <v>219.0762</v>
      </c>
      <c r="M74" s="17">
        <v>219.0762</v>
      </c>
      <c r="N74" s="17">
        <v>219.0762</v>
      </c>
      <c r="O74" s="17">
        <v>219.0761</v>
      </c>
      <c r="P74" s="17">
        <v>219.0762</v>
      </c>
      <c r="Q74" s="17">
        <v>219.0761</v>
      </c>
      <c r="R74" s="17">
        <v>219.0762</v>
      </c>
      <c r="S74" s="17">
        <v>219.0762</v>
      </c>
      <c r="T74" s="17">
        <v>219.0762</v>
      </c>
      <c r="U74" s="17">
        <v>219.0762</v>
      </c>
      <c r="V74" s="17">
        <v>219.0762</v>
      </c>
      <c r="W74" s="17">
        <v>219.0762</v>
      </c>
      <c r="X74" s="17">
        <v>219.0761</v>
      </c>
      <c r="Y74" s="17">
        <v>219.0762</v>
      </c>
      <c r="Z74" s="17">
        <v>219.0762</v>
      </c>
      <c r="AA74" s="17">
        <v>219.0763</v>
      </c>
      <c r="AB74" s="17">
        <v>219.0761</v>
      </c>
      <c r="AC74" s="17">
        <v>219.0763</v>
      </c>
      <c r="AD74" s="17">
        <v>219.0763</v>
      </c>
      <c r="AE74" s="17">
        <v>219.0763</v>
      </c>
      <c r="AF74" s="17">
        <v>219.0761</v>
      </c>
      <c r="AG74" s="17">
        <v>219.07599999999999</v>
      </c>
      <c r="AH74" s="17">
        <v>219.0762</v>
      </c>
      <c r="AI74" s="17">
        <v>219.0762</v>
      </c>
      <c r="AJ74" s="17">
        <v>219.0762</v>
      </c>
      <c r="AK74" s="17">
        <v>219.0761</v>
      </c>
      <c r="AL74" s="17">
        <v>219.0761</v>
      </c>
      <c r="AM74" s="25">
        <v>219.0763</v>
      </c>
    </row>
    <row r="75" spans="1:39" ht="15" thickBot="1" x14ac:dyDescent="0.4">
      <c r="A75" s="28"/>
      <c r="B75" s="29"/>
      <c r="C75" s="30" t="s">
        <v>9</v>
      </c>
      <c r="D75" s="18">
        <f>(D74-219.0758)/(219.0758/1000000)</f>
        <v>1.3693890425595114</v>
      </c>
      <c r="E75" s="18">
        <f t="shared" ref="E75" si="559">(E74-219.0758)/(219.0758/1000000)</f>
        <v>1.8258520567460153</v>
      </c>
      <c r="F75" s="18">
        <f t="shared" ref="F75" si="560">(F74-219.0758)/(219.0758/1000000)</f>
        <v>2.2823150709325191</v>
      </c>
      <c r="G75" s="18">
        <f t="shared" ref="G75" si="561">(G74-219.0758)/(219.0758/1000000)</f>
        <v>2.2823150709325191</v>
      </c>
      <c r="H75" s="18">
        <f t="shared" ref="H75" si="562">(H74-219.0758)/(219.0758/1000000)</f>
        <v>1.3693890425595114</v>
      </c>
      <c r="I75" s="18">
        <f t="shared" ref="I75" si="563">(I74-219.0758)/(219.0758/1000000)</f>
        <v>1.8258520567460153</v>
      </c>
      <c r="J75" s="18">
        <f t="shared" ref="J75" si="564">(J74-219.0758)/(219.0758/1000000)</f>
        <v>1.8258520567460153</v>
      </c>
      <c r="K75" s="18">
        <f t="shared" ref="K75" si="565">(K74-219.0758)/(219.0758/1000000)</f>
        <v>1.3693890425595114</v>
      </c>
      <c r="L75" s="18">
        <f t="shared" ref="L75" si="566">(L74-219.0758)/(219.0758/1000000)</f>
        <v>1.8258520567460153</v>
      </c>
      <c r="M75" s="18">
        <f t="shared" ref="M75" si="567">(M74-219.0758)/(219.0758/1000000)</f>
        <v>1.8258520567460153</v>
      </c>
      <c r="N75" s="18">
        <f t="shared" ref="N75" si="568">(N74-219.0758)/(219.0758/1000000)</f>
        <v>1.8258520567460153</v>
      </c>
      <c r="O75" s="18">
        <f t="shared" ref="O75" si="569">(O74-219.0758)/(219.0758/1000000)</f>
        <v>1.3693890425595114</v>
      </c>
      <c r="P75" s="18">
        <f t="shared" ref="P75" si="570">(P74-219.0758)/(219.0758/1000000)</f>
        <v>1.8258520567460153</v>
      </c>
      <c r="Q75" s="18">
        <f t="shared" ref="Q75" si="571">(Q74-219.0758)/(219.0758/1000000)</f>
        <v>1.3693890425595114</v>
      </c>
      <c r="R75" s="18">
        <f t="shared" ref="R75" si="572">(R74-219.0758)/(219.0758/1000000)</f>
        <v>1.8258520567460153</v>
      </c>
      <c r="S75" s="18">
        <f t="shared" ref="S75" si="573">(S74-219.0758)/(219.0758/1000000)</f>
        <v>1.8258520567460153</v>
      </c>
      <c r="T75" s="18">
        <f t="shared" ref="T75" si="574">(T74-219.0758)/(219.0758/1000000)</f>
        <v>1.8258520567460153</v>
      </c>
      <c r="U75" s="18">
        <f t="shared" ref="U75" si="575">(U74-219.0758)/(219.0758/1000000)</f>
        <v>1.8258520567460153</v>
      </c>
      <c r="V75" s="18">
        <f t="shared" ref="V75" si="576">(V74-219.0758)/(219.0758/1000000)</f>
        <v>1.8258520567460153</v>
      </c>
      <c r="W75" s="18">
        <f t="shared" ref="W75" si="577">(W74-219.0758)/(219.0758/1000000)</f>
        <v>1.8258520567460153</v>
      </c>
      <c r="X75" s="18">
        <f t="shared" ref="X75" si="578">(X74-219.0758)/(219.0758/1000000)</f>
        <v>1.3693890425595114</v>
      </c>
      <c r="Y75" s="18">
        <f t="shared" ref="Y75" si="579">(Y74-219.0758)/(219.0758/1000000)</f>
        <v>1.8258520567460153</v>
      </c>
      <c r="Z75" s="18">
        <f t="shared" ref="Z75" si="580">(Z74-219.0758)/(219.0758/1000000)</f>
        <v>1.8258520567460153</v>
      </c>
      <c r="AA75" s="18">
        <f t="shared" ref="AA75" si="581">(AA74-219.0758)/(219.0758/1000000)</f>
        <v>2.2823150709325191</v>
      </c>
      <c r="AB75" s="18">
        <f t="shared" ref="AB75" si="582">(AB74-219.0758)/(219.0758/1000000)</f>
        <v>1.3693890425595114</v>
      </c>
      <c r="AC75" s="18">
        <f t="shared" ref="AC75" si="583">(AC74-219.0758)/(219.0758/1000000)</f>
        <v>2.2823150709325191</v>
      </c>
      <c r="AD75" s="18">
        <f t="shared" ref="AD75" si="584">(AD74-219.0758)/(219.0758/1000000)</f>
        <v>2.2823150709325191</v>
      </c>
      <c r="AE75" s="18">
        <f t="shared" ref="AE75" si="585">(AE74-219.0758)/(219.0758/1000000)</f>
        <v>2.2823150709325191</v>
      </c>
      <c r="AF75" s="18">
        <f t="shared" ref="AF75" si="586">(AF74-219.0758)/(219.0758/1000000)</f>
        <v>1.3693890425595114</v>
      </c>
      <c r="AG75" s="18">
        <f t="shared" ref="AG75" si="587">(AG74-219.0758)/(219.0758/1000000)</f>
        <v>0.91292602837300763</v>
      </c>
      <c r="AH75" s="18">
        <f t="shared" ref="AH75" si="588">(AH74-219.0758)/(219.0758/1000000)</f>
        <v>1.8258520567460153</v>
      </c>
      <c r="AI75" s="18">
        <f t="shared" ref="AI75" si="589">(AI74-219.0758)/(219.0758/1000000)</f>
        <v>1.8258520567460153</v>
      </c>
      <c r="AJ75" s="18">
        <f t="shared" ref="AJ75" si="590">(AJ74-219.0758)/(219.0758/1000000)</f>
        <v>1.8258520567460153</v>
      </c>
      <c r="AK75" s="18">
        <f t="shared" ref="AK75" si="591">(AK74-219.0758)/(219.0758/1000000)</f>
        <v>1.3693890425595114</v>
      </c>
      <c r="AL75" s="18">
        <f t="shared" ref="AL75" si="592">(AL74-219.0758)/(219.0758/1000000)</f>
        <v>1.3693890425595114</v>
      </c>
      <c r="AM75" s="27">
        <f t="shared" ref="AM75" si="593">(AM74-219.0758)/(219.0758/1000000)</f>
        <v>2.2823150709325191</v>
      </c>
    </row>
    <row r="76" spans="1:39" x14ac:dyDescent="0.35">
      <c r="A76" s="20" t="s">
        <v>55</v>
      </c>
      <c r="B76" s="21" t="s">
        <v>3</v>
      </c>
      <c r="C76" s="16" t="s">
        <v>0</v>
      </c>
      <c r="D76" s="16">
        <v>6.6520000000000001</v>
      </c>
      <c r="E76" s="16">
        <v>6.65</v>
      </c>
      <c r="F76" s="16">
        <v>6.6539999999999999</v>
      </c>
      <c r="G76" s="16">
        <v>6.6509999999999998</v>
      </c>
      <c r="H76" s="16">
        <v>6.6479999999999997</v>
      </c>
      <c r="I76" s="16">
        <v>6.6520000000000001</v>
      </c>
      <c r="J76" s="16">
        <v>6.6559999999999997</v>
      </c>
      <c r="K76" s="16">
        <v>6.649</v>
      </c>
      <c r="L76" s="16">
        <v>6.6529999999999996</v>
      </c>
      <c r="M76" s="16">
        <v>6.6479999999999997</v>
      </c>
      <c r="N76" s="16">
        <v>6.649</v>
      </c>
      <c r="O76" s="16">
        <v>6.6470000000000002</v>
      </c>
      <c r="P76" s="16">
        <v>6.6520000000000001</v>
      </c>
      <c r="Q76" s="16">
        <v>6.6509999999999998</v>
      </c>
      <c r="R76" s="16">
        <v>6.6449999999999996</v>
      </c>
      <c r="S76" s="16">
        <v>6.6520000000000001</v>
      </c>
      <c r="T76" s="16">
        <v>6.6449999999999996</v>
      </c>
      <c r="U76" s="16">
        <v>6.6440000000000001</v>
      </c>
      <c r="V76" s="16">
        <v>6.6429999999999998</v>
      </c>
      <c r="W76" s="16">
        <v>6.649</v>
      </c>
      <c r="X76" s="16">
        <v>6.6429999999999998</v>
      </c>
      <c r="Y76" s="16">
        <v>6.649</v>
      </c>
      <c r="Z76" s="16">
        <v>6.6429999999999998</v>
      </c>
      <c r="AA76" s="16">
        <v>6.65</v>
      </c>
      <c r="AB76" s="16">
        <v>6.6470000000000002</v>
      </c>
      <c r="AC76" s="16">
        <v>6.65</v>
      </c>
      <c r="AD76" s="16">
        <v>6.6459999999999999</v>
      </c>
      <c r="AE76" s="16">
        <v>6.649</v>
      </c>
      <c r="AF76" s="16">
        <v>6.6470000000000002</v>
      </c>
      <c r="AG76" s="16">
        <v>6.6440000000000001</v>
      </c>
      <c r="AH76" s="16">
        <v>6.6440000000000001</v>
      </c>
      <c r="AI76" s="16">
        <v>6.6459999999999999</v>
      </c>
      <c r="AJ76" s="16">
        <v>6.649</v>
      </c>
      <c r="AK76" s="16">
        <v>6.6479999999999997</v>
      </c>
      <c r="AL76" s="16">
        <v>6.6459999999999999</v>
      </c>
      <c r="AM76" s="22">
        <v>6.6470000000000002</v>
      </c>
    </row>
    <row r="77" spans="1:39" x14ac:dyDescent="0.35">
      <c r="A77" s="23"/>
      <c r="B77" s="24"/>
      <c r="C77" s="17" t="s">
        <v>5</v>
      </c>
      <c r="D77" s="17">
        <v>40397576</v>
      </c>
      <c r="E77" s="17">
        <v>38355136</v>
      </c>
      <c r="F77" s="17">
        <v>38381168</v>
      </c>
      <c r="G77" s="17">
        <v>37383892</v>
      </c>
      <c r="H77" s="17">
        <v>37539744</v>
      </c>
      <c r="I77" s="17">
        <v>37237448</v>
      </c>
      <c r="J77" s="17">
        <v>37708804</v>
      </c>
      <c r="K77" s="17">
        <v>35526224</v>
      </c>
      <c r="L77" s="17">
        <v>35023924</v>
      </c>
      <c r="M77" s="17">
        <v>34626816</v>
      </c>
      <c r="N77" s="17">
        <v>33237992</v>
      </c>
      <c r="O77" s="17">
        <v>34515660</v>
      </c>
      <c r="P77" s="17">
        <v>32576714</v>
      </c>
      <c r="Q77" s="17">
        <v>31300344</v>
      </c>
      <c r="R77" s="17">
        <v>24944748</v>
      </c>
      <c r="S77" s="17">
        <v>32478796</v>
      </c>
      <c r="T77" s="17">
        <v>28810032</v>
      </c>
      <c r="U77" s="17">
        <v>29537854</v>
      </c>
      <c r="V77" s="17">
        <v>32110996</v>
      </c>
      <c r="W77" s="17">
        <v>31127584</v>
      </c>
      <c r="X77" s="17">
        <v>18570310</v>
      </c>
      <c r="Y77" s="17">
        <v>25686104</v>
      </c>
      <c r="Z77" s="17">
        <v>31995556</v>
      </c>
      <c r="AA77" s="17">
        <v>17948542</v>
      </c>
      <c r="AB77" s="17">
        <v>30793696</v>
      </c>
      <c r="AC77" s="17">
        <v>28682596</v>
      </c>
      <c r="AD77" s="17">
        <v>29912564</v>
      </c>
      <c r="AE77" s="17">
        <v>31052072</v>
      </c>
      <c r="AF77" s="17">
        <v>27042920</v>
      </c>
      <c r="AG77" s="17">
        <v>32067262</v>
      </c>
      <c r="AH77" s="17">
        <v>27952130</v>
      </c>
      <c r="AI77" s="17">
        <v>30957182</v>
      </c>
      <c r="AJ77" s="17">
        <v>30173438</v>
      </c>
      <c r="AK77" s="17">
        <v>30943818</v>
      </c>
      <c r="AL77" s="17">
        <v>30737396</v>
      </c>
      <c r="AM77" s="25">
        <v>30222744</v>
      </c>
    </row>
    <row r="78" spans="1:39" x14ac:dyDescent="0.35">
      <c r="A78" s="23"/>
      <c r="B78" s="24"/>
      <c r="C78" s="17" t="s">
        <v>1</v>
      </c>
      <c r="D78" s="17">
        <v>195.1857</v>
      </c>
      <c r="E78" s="17">
        <v>195.18639999999999</v>
      </c>
      <c r="F78" s="17">
        <v>195.1865</v>
      </c>
      <c r="G78" s="17">
        <v>195.1842</v>
      </c>
      <c r="H78" s="17">
        <v>195.18620000000001</v>
      </c>
      <c r="I78" s="17">
        <v>195.18600000000001</v>
      </c>
      <c r="J78" s="17">
        <v>195.1858</v>
      </c>
      <c r="K78" s="17">
        <v>195.1849</v>
      </c>
      <c r="L78" s="17">
        <v>195.18539999999999</v>
      </c>
      <c r="M78" s="17">
        <v>195.1858</v>
      </c>
      <c r="N78" s="17">
        <v>195.18510000000001</v>
      </c>
      <c r="O78" s="17">
        <v>195.1876</v>
      </c>
      <c r="P78" s="17">
        <v>195.1866</v>
      </c>
      <c r="Q78" s="17">
        <v>195.18610000000001</v>
      </c>
      <c r="R78" s="17">
        <v>195.18600000000001</v>
      </c>
      <c r="S78" s="17">
        <v>195.18549999999999</v>
      </c>
      <c r="T78" s="17">
        <v>195.18510000000001</v>
      </c>
      <c r="U78" s="17">
        <v>195.1865</v>
      </c>
      <c r="V78" s="17">
        <v>195.18680000000001</v>
      </c>
      <c r="W78" s="17">
        <v>195.1859</v>
      </c>
      <c r="X78" s="17">
        <v>195.18610000000001</v>
      </c>
      <c r="Y78" s="17">
        <v>195.18709999999999</v>
      </c>
      <c r="Z78" s="17">
        <v>195.18510000000001</v>
      </c>
      <c r="AA78" s="17">
        <v>195.18620000000001</v>
      </c>
      <c r="AB78" s="17">
        <v>195.18639999999999</v>
      </c>
      <c r="AC78" s="17">
        <v>195.18539999999999</v>
      </c>
      <c r="AD78" s="17">
        <v>195.1867</v>
      </c>
      <c r="AE78" s="17">
        <v>195.18530000000001</v>
      </c>
      <c r="AF78" s="17">
        <v>195.18559999999999</v>
      </c>
      <c r="AG78" s="17">
        <v>195.1865</v>
      </c>
      <c r="AH78" s="17">
        <v>195.1866</v>
      </c>
      <c r="AI78" s="17">
        <v>195.1865</v>
      </c>
      <c r="AJ78" s="17">
        <v>195.1867</v>
      </c>
      <c r="AK78" s="17">
        <v>195.18629999999999</v>
      </c>
      <c r="AL78" s="17">
        <v>195.18539999999999</v>
      </c>
      <c r="AM78" s="25">
        <v>195.18539999999999</v>
      </c>
    </row>
    <row r="79" spans="1:39" x14ac:dyDescent="0.35">
      <c r="A79" s="23"/>
      <c r="B79" s="26"/>
      <c r="C79" s="18" t="s">
        <v>9</v>
      </c>
      <c r="D79" s="18">
        <f>(D78-195.1867)/(195.1867/1000000)</f>
        <v>-5.1232998969949026</v>
      </c>
      <c r="E79" s="18">
        <f t="shared" ref="E79" si="594">(E78-195.1867)/(195.1867/1000000)</f>
        <v>-1.5369899691421545</v>
      </c>
      <c r="F79" s="18">
        <f t="shared" ref="F79" si="595">(F78-195.1867)/(195.1867/1000000)</f>
        <v>-1.0246599794281031</v>
      </c>
      <c r="G79" s="18">
        <f t="shared" ref="G79" si="596">(G78-195.1867)/(195.1867/1000000)</f>
        <v>-12.80824974241445</v>
      </c>
      <c r="H79" s="18">
        <f t="shared" ref="H79" si="597">(H78-195.1867)/(195.1867/1000000)</f>
        <v>-2.5616499484246447</v>
      </c>
      <c r="I79" s="18">
        <f t="shared" ref="I79" si="598">(I78-195.1867)/(195.1867/1000000)</f>
        <v>-3.5863099278527475</v>
      </c>
      <c r="J79" s="18">
        <f t="shared" ref="J79" si="599">(J78-195.1867)/(195.1867/1000000)</f>
        <v>-4.6109699072808503</v>
      </c>
      <c r="K79" s="18">
        <f t="shared" ref="K79" si="600">(K78-195.1867)/(195.1867/1000000)</f>
        <v>-9.2219398145617006</v>
      </c>
      <c r="L79" s="18">
        <f t="shared" ref="L79" si="601">(L78-195.1867)/(195.1867/1000000)</f>
        <v>-6.6602898661370569</v>
      </c>
      <c r="M79" s="18">
        <f t="shared" ref="M79" si="602">(M78-195.1867)/(195.1867/1000000)</f>
        <v>-4.6109699072808503</v>
      </c>
      <c r="N79" s="18">
        <f t="shared" ref="N79" si="603">(N78-195.1867)/(195.1867/1000000)</f>
        <v>-8.1972798351335978</v>
      </c>
      <c r="O79" s="18">
        <f t="shared" ref="O79" si="604">(O78-195.1867)/(195.1867/1000000)</f>
        <v>4.6109699072808503</v>
      </c>
      <c r="P79" s="18">
        <f t="shared" ref="P79" si="605">(P78-195.1867)/(195.1867/1000000)</f>
        <v>-0.51232998971405153</v>
      </c>
      <c r="Q79" s="18">
        <f t="shared" ref="Q79" si="606">(Q78-195.1867)/(195.1867/1000000)</f>
        <v>-3.0739799381386961</v>
      </c>
      <c r="R79" s="18">
        <f t="shared" ref="R79" si="607">(R78-195.1867)/(195.1867/1000000)</f>
        <v>-3.5863099278527475</v>
      </c>
      <c r="S79" s="18">
        <f t="shared" ref="S79" si="608">(S78-195.1867)/(195.1867/1000000)</f>
        <v>-6.1479598764230055</v>
      </c>
      <c r="T79" s="18">
        <f t="shared" ref="T79" si="609">(T78-195.1867)/(195.1867/1000000)</f>
        <v>-8.1972798351335978</v>
      </c>
      <c r="U79" s="18">
        <f t="shared" ref="U79" si="610">(U78-195.1867)/(195.1867/1000000)</f>
        <v>-1.0246599794281031</v>
      </c>
      <c r="V79" s="18">
        <f t="shared" ref="V79" si="611">(V78-195.1867)/(195.1867/1000000)</f>
        <v>0.51232998971405153</v>
      </c>
      <c r="W79" s="18">
        <f t="shared" ref="W79" si="612">(W78-195.1867)/(195.1867/1000000)</f>
        <v>-4.0986399175667989</v>
      </c>
      <c r="X79" s="18">
        <f t="shared" ref="X79" si="613">(X78-195.1867)/(195.1867/1000000)</f>
        <v>-3.0739799381386961</v>
      </c>
      <c r="Y79" s="18">
        <f t="shared" ref="Y79" si="614">(Y78-195.1867)/(195.1867/1000000)</f>
        <v>2.0493199587105932</v>
      </c>
      <c r="Z79" s="18">
        <f t="shared" ref="Z79" si="615">(Z78-195.1867)/(195.1867/1000000)</f>
        <v>-8.1972798351335978</v>
      </c>
      <c r="AA79" s="18">
        <f t="shared" ref="AA79" si="616">(AA78-195.1867)/(195.1867/1000000)</f>
        <v>-2.5616499484246447</v>
      </c>
      <c r="AB79" s="18">
        <f t="shared" ref="AB79" si="617">(AB78-195.1867)/(195.1867/1000000)</f>
        <v>-1.5369899691421545</v>
      </c>
      <c r="AC79" s="18">
        <f t="shared" ref="AC79" si="618">(AC78-195.1867)/(195.1867/1000000)</f>
        <v>-6.6602898661370569</v>
      </c>
      <c r="AD79" s="18">
        <f t="shared" ref="AD79" si="619">(AD78-195.1867)/(195.1867/1000000)</f>
        <v>0</v>
      </c>
      <c r="AE79" s="18">
        <f t="shared" ref="AE79" si="620">(AE78-195.1867)/(195.1867/1000000)</f>
        <v>-7.172619855705495</v>
      </c>
      <c r="AF79" s="18">
        <f t="shared" ref="AF79" si="621">(AF78-195.1867)/(195.1867/1000000)</f>
        <v>-5.635629886708954</v>
      </c>
      <c r="AG79" s="18">
        <f t="shared" ref="AG79" si="622">(AG78-195.1867)/(195.1867/1000000)</f>
        <v>-1.0246599794281031</v>
      </c>
      <c r="AH79" s="18">
        <f t="shared" ref="AH79" si="623">(AH78-195.1867)/(195.1867/1000000)</f>
        <v>-0.51232998971405153</v>
      </c>
      <c r="AI79" s="18">
        <f t="shared" ref="AI79" si="624">(AI78-195.1867)/(195.1867/1000000)</f>
        <v>-1.0246599794281031</v>
      </c>
      <c r="AJ79" s="18">
        <f t="shared" ref="AJ79" si="625">(AJ78-195.1867)/(195.1867/1000000)</f>
        <v>0</v>
      </c>
      <c r="AK79" s="18">
        <f t="shared" ref="AK79" si="626">(AK78-195.1867)/(195.1867/1000000)</f>
        <v>-2.0493199588562061</v>
      </c>
      <c r="AL79" s="18">
        <f t="shared" ref="AL79" si="627">(AL78-195.1867)/(195.1867/1000000)</f>
        <v>-6.6602898661370569</v>
      </c>
      <c r="AM79" s="27">
        <f t="shared" ref="AM79" si="628">(AM78-195.1867)/(195.1867/1000000)</f>
        <v>-6.6602898661370569</v>
      </c>
    </row>
    <row r="80" spans="1:39" x14ac:dyDescent="0.35">
      <c r="A80" s="23"/>
      <c r="B80" s="24" t="s">
        <v>4</v>
      </c>
      <c r="C80" s="17" t="s">
        <v>0</v>
      </c>
      <c r="D80" s="17">
        <v>8.2370000000000001</v>
      </c>
      <c r="E80" s="17">
        <v>8.2319999999999993</v>
      </c>
      <c r="F80" s="17">
        <v>8.2360000000000007</v>
      </c>
      <c r="G80" s="17">
        <v>8.2349999999999994</v>
      </c>
      <c r="H80" s="17">
        <v>8.2319999999999993</v>
      </c>
      <c r="I80" s="17">
        <v>8.2349999999999994</v>
      </c>
      <c r="J80" s="17">
        <v>8.2360000000000007</v>
      </c>
      <c r="K80" s="17">
        <v>8.234</v>
      </c>
      <c r="L80" s="17">
        <v>8.2330000000000005</v>
      </c>
      <c r="M80" s="17">
        <v>8.234</v>
      </c>
      <c r="N80" s="17">
        <v>8.2349999999999994</v>
      </c>
      <c r="O80" s="17">
        <v>8.2270000000000003</v>
      </c>
      <c r="P80" s="17">
        <v>8.23</v>
      </c>
      <c r="Q80" s="17">
        <v>8.2289999999999992</v>
      </c>
      <c r="R80" s="17">
        <v>8.2309999999999999</v>
      </c>
      <c r="S80" s="17">
        <v>8.2370000000000001</v>
      </c>
      <c r="T80" s="17">
        <v>8.2330000000000005</v>
      </c>
      <c r="U80" s="17">
        <v>8.23</v>
      </c>
      <c r="V80" s="17">
        <v>8.2260000000000009</v>
      </c>
      <c r="W80" s="17">
        <v>8.2240000000000002</v>
      </c>
      <c r="X80" s="17">
        <v>8.2270000000000003</v>
      </c>
      <c r="Y80" s="17">
        <v>8.2249999999999996</v>
      </c>
      <c r="Z80" s="17">
        <v>8.2200000000000006</v>
      </c>
      <c r="AA80" s="17">
        <v>8.2309999999999999</v>
      </c>
      <c r="AB80" s="17">
        <v>8.2279999999999998</v>
      </c>
      <c r="AC80" s="17">
        <v>8.2240000000000002</v>
      </c>
      <c r="AD80" s="17">
        <v>8.2349999999999994</v>
      </c>
      <c r="AE80" s="17">
        <v>8.2249999999999996</v>
      </c>
      <c r="AF80" s="17">
        <v>8.2319999999999993</v>
      </c>
      <c r="AG80" s="17">
        <v>8.2249999999999996</v>
      </c>
      <c r="AH80" s="17">
        <v>8.2240000000000002</v>
      </c>
      <c r="AI80" s="17">
        <v>8.2260000000000009</v>
      </c>
      <c r="AJ80" s="17">
        <v>8.2270000000000003</v>
      </c>
      <c r="AK80" s="17">
        <v>8.2289999999999992</v>
      </c>
      <c r="AL80" s="17">
        <v>8.2279999999999998</v>
      </c>
      <c r="AM80" s="25">
        <v>8.2249999999999996</v>
      </c>
    </row>
    <row r="81" spans="1:39" x14ac:dyDescent="0.35">
      <c r="A81" s="23"/>
      <c r="B81" s="24"/>
      <c r="C81" s="17" t="s">
        <v>5</v>
      </c>
      <c r="D81" s="17">
        <v>991895</v>
      </c>
      <c r="E81" s="17">
        <v>994094</v>
      </c>
      <c r="F81" s="17">
        <v>1010963</v>
      </c>
      <c r="G81" s="17">
        <v>996953</v>
      </c>
      <c r="H81" s="17">
        <v>979072</v>
      </c>
      <c r="I81" s="17">
        <v>1026551</v>
      </c>
      <c r="J81" s="17">
        <v>963950</v>
      </c>
      <c r="K81" s="17">
        <v>973355</v>
      </c>
      <c r="L81" s="17">
        <v>954269</v>
      </c>
      <c r="M81" s="17">
        <v>1017227</v>
      </c>
      <c r="N81" s="17">
        <v>1033885</v>
      </c>
      <c r="O81" s="17">
        <v>1025617</v>
      </c>
      <c r="P81" s="17">
        <v>1017406</v>
      </c>
      <c r="Q81" s="17">
        <v>1013756</v>
      </c>
      <c r="R81" s="17">
        <v>1067092</v>
      </c>
      <c r="S81" s="17">
        <v>1027164</v>
      </c>
      <c r="T81" s="17">
        <v>1025858</v>
      </c>
      <c r="U81" s="17">
        <v>997063</v>
      </c>
      <c r="V81" s="17">
        <v>1028857</v>
      </c>
      <c r="W81" s="17">
        <v>977662</v>
      </c>
      <c r="X81" s="17">
        <v>1054458</v>
      </c>
      <c r="Y81" s="17">
        <v>951385</v>
      </c>
      <c r="Z81" s="17">
        <v>1022415</v>
      </c>
      <c r="AA81" s="17">
        <v>1033840</v>
      </c>
      <c r="AB81" s="17">
        <v>981623</v>
      </c>
      <c r="AC81" s="17">
        <v>1053311</v>
      </c>
      <c r="AD81" s="17">
        <v>1008566</v>
      </c>
      <c r="AE81" s="17">
        <v>921039</v>
      </c>
      <c r="AF81" s="17">
        <v>1021323</v>
      </c>
      <c r="AG81" s="17">
        <v>976980</v>
      </c>
      <c r="AH81" s="17">
        <v>976254</v>
      </c>
      <c r="AI81" s="17">
        <v>1003302</v>
      </c>
      <c r="AJ81" s="17">
        <v>1010161</v>
      </c>
      <c r="AK81" s="17">
        <v>1034930</v>
      </c>
      <c r="AL81" s="17">
        <v>1037119</v>
      </c>
      <c r="AM81" s="25">
        <v>1032555</v>
      </c>
    </row>
    <row r="82" spans="1:39" x14ac:dyDescent="0.35">
      <c r="A82" s="23"/>
      <c r="B82" s="24"/>
      <c r="C82" s="17" t="s">
        <v>1</v>
      </c>
      <c r="D82" s="17">
        <v>219.07599999999999</v>
      </c>
      <c r="E82" s="17">
        <v>219.0762</v>
      </c>
      <c r="F82" s="17">
        <v>219.07599999999999</v>
      </c>
      <c r="G82" s="17">
        <v>219.0762</v>
      </c>
      <c r="H82" s="17">
        <v>219.0761</v>
      </c>
      <c r="I82" s="17">
        <v>219.0762</v>
      </c>
      <c r="J82" s="17">
        <v>219.0762</v>
      </c>
      <c r="K82" s="17">
        <v>219.0763</v>
      </c>
      <c r="L82" s="17">
        <v>219.0763</v>
      </c>
      <c r="M82" s="17">
        <v>219.0762</v>
      </c>
      <c r="N82" s="17">
        <v>219.0762</v>
      </c>
      <c r="O82" s="17">
        <v>219.0763</v>
      </c>
      <c r="P82" s="17">
        <v>219.0763</v>
      </c>
      <c r="Q82" s="17">
        <v>219.0761</v>
      </c>
      <c r="R82" s="17">
        <v>219.0763</v>
      </c>
      <c r="S82" s="17">
        <v>219.0762</v>
      </c>
      <c r="T82" s="17">
        <v>219.0762</v>
      </c>
      <c r="U82" s="17">
        <v>219.0761</v>
      </c>
      <c r="V82" s="17">
        <v>219.0762</v>
      </c>
      <c r="W82" s="17">
        <v>219.0763</v>
      </c>
      <c r="X82" s="17">
        <v>219.0761</v>
      </c>
      <c r="Y82" s="17">
        <v>219.0762</v>
      </c>
      <c r="Z82" s="17">
        <v>219.0762</v>
      </c>
      <c r="AA82" s="17">
        <v>219.0763</v>
      </c>
      <c r="AB82" s="17">
        <v>219.0762</v>
      </c>
      <c r="AC82" s="17">
        <v>219.0762</v>
      </c>
      <c r="AD82" s="17">
        <v>219.0762</v>
      </c>
      <c r="AE82" s="17">
        <v>219.0762</v>
      </c>
      <c r="AF82" s="17">
        <v>219.07640000000001</v>
      </c>
      <c r="AG82" s="17">
        <v>219.0763</v>
      </c>
      <c r="AH82" s="17">
        <v>219.0763</v>
      </c>
      <c r="AI82" s="17">
        <v>219.0763</v>
      </c>
      <c r="AJ82" s="17">
        <v>219.0761</v>
      </c>
      <c r="AK82" s="17">
        <v>219.0761</v>
      </c>
      <c r="AL82" s="17">
        <v>219.0761</v>
      </c>
      <c r="AM82" s="25">
        <v>219.0762</v>
      </c>
    </row>
    <row r="83" spans="1:39" ht="15" thickBot="1" x14ac:dyDescent="0.4">
      <c r="A83" s="28"/>
      <c r="B83" s="29"/>
      <c r="C83" s="30" t="s">
        <v>9</v>
      </c>
      <c r="D83" s="18">
        <f>(D82-219.0758)/(219.0758/1000000)</f>
        <v>0.91292602837300763</v>
      </c>
      <c r="E83" s="18">
        <f t="shared" ref="E83" si="629">(E82-219.0758)/(219.0758/1000000)</f>
        <v>1.8258520567460153</v>
      </c>
      <c r="F83" s="18">
        <f t="shared" ref="F83" si="630">(F82-219.0758)/(219.0758/1000000)</f>
        <v>0.91292602837300763</v>
      </c>
      <c r="G83" s="18">
        <f t="shared" ref="G83" si="631">(G82-219.0758)/(219.0758/1000000)</f>
        <v>1.8258520567460153</v>
      </c>
      <c r="H83" s="18">
        <f t="shared" ref="H83" si="632">(H82-219.0758)/(219.0758/1000000)</f>
        <v>1.3693890425595114</v>
      </c>
      <c r="I83" s="18">
        <f t="shared" ref="I83" si="633">(I82-219.0758)/(219.0758/1000000)</f>
        <v>1.8258520567460153</v>
      </c>
      <c r="J83" s="18">
        <f t="shared" ref="J83" si="634">(J82-219.0758)/(219.0758/1000000)</f>
        <v>1.8258520567460153</v>
      </c>
      <c r="K83" s="18">
        <f t="shared" ref="K83" si="635">(K82-219.0758)/(219.0758/1000000)</f>
        <v>2.2823150709325191</v>
      </c>
      <c r="L83" s="18">
        <f t="shared" ref="L83" si="636">(L82-219.0758)/(219.0758/1000000)</f>
        <v>2.2823150709325191</v>
      </c>
      <c r="M83" s="18">
        <f t="shared" ref="M83" si="637">(M82-219.0758)/(219.0758/1000000)</f>
        <v>1.8258520567460153</v>
      </c>
      <c r="N83" s="18">
        <f t="shared" ref="N83" si="638">(N82-219.0758)/(219.0758/1000000)</f>
        <v>1.8258520567460153</v>
      </c>
      <c r="O83" s="18">
        <f t="shared" ref="O83" si="639">(O82-219.0758)/(219.0758/1000000)</f>
        <v>2.2823150709325191</v>
      </c>
      <c r="P83" s="18">
        <f t="shared" ref="P83" si="640">(P82-219.0758)/(219.0758/1000000)</f>
        <v>2.2823150709325191</v>
      </c>
      <c r="Q83" s="18">
        <f t="shared" ref="Q83" si="641">(Q82-219.0758)/(219.0758/1000000)</f>
        <v>1.3693890425595114</v>
      </c>
      <c r="R83" s="18">
        <f t="shared" ref="R83" si="642">(R82-219.0758)/(219.0758/1000000)</f>
        <v>2.2823150709325191</v>
      </c>
      <c r="S83" s="18">
        <f t="shared" ref="S83" si="643">(S82-219.0758)/(219.0758/1000000)</f>
        <v>1.8258520567460153</v>
      </c>
      <c r="T83" s="18">
        <f t="shared" ref="T83" si="644">(T82-219.0758)/(219.0758/1000000)</f>
        <v>1.8258520567460153</v>
      </c>
      <c r="U83" s="18">
        <f t="shared" ref="U83" si="645">(U82-219.0758)/(219.0758/1000000)</f>
        <v>1.3693890425595114</v>
      </c>
      <c r="V83" s="18">
        <f t="shared" ref="V83" si="646">(V82-219.0758)/(219.0758/1000000)</f>
        <v>1.8258520567460153</v>
      </c>
      <c r="W83" s="18">
        <f t="shared" ref="W83" si="647">(W82-219.0758)/(219.0758/1000000)</f>
        <v>2.2823150709325191</v>
      </c>
      <c r="X83" s="18">
        <f t="shared" ref="X83" si="648">(X82-219.0758)/(219.0758/1000000)</f>
        <v>1.3693890425595114</v>
      </c>
      <c r="Y83" s="18">
        <f t="shared" ref="Y83" si="649">(Y82-219.0758)/(219.0758/1000000)</f>
        <v>1.8258520567460153</v>
      </c>
      <c r="Z83" s="18">
        <f t="shared" ref="Z83" si="650">(Z82-219.0758)/(219.0758/1000000)</f>
        <v>1.8258520567460153</v>
      </c>
      <c r="AA83" s="18">
        <f t="shared" ref="AA83" si="651">(AA82-219.0758)/(219.0758/1000000)</f>
        <v>2.2823150709325191</v>
      </c>
      <c r="AB83" s="18">
        <f t="shared" ref="AB83" si="652">(AB82-219.0758)/(219.0758/1000000)</f>
        <v>1.8258520567460153</v>
      </c>
      <c r="AC83" s="18">
        <f t="shared" ref="AC83" si="653">(AC82-219.0758)/(219.0758/1000000)</f>
        <v>1.8258520567460153</v>
      </c>
      <c r="AD83" s="18">
        <f t="shared" ref="AD83" si="654">(AD82-219.0758)/(219.0758/1000000)</f>
        <v>1.8258520567460153</v>
      </c>
      <c r="AE83" s="18">
        <f t="shared" ref="AE83" si="655">(AE82-219.0758)/(219.0758/1000000)</f>
        <v>1.8258520567460153</v>
      </c>
      <c r="AF83" s="18">
        <f t="shared" ref="AF83" si="656">(AF82-219.0758)/(219.0758/1000000)</f>
        <v>2.7387780851190229</v>
      </c>
      <c r="AG83" s="18">
        <f t="shared" ref="AG83" si="657">(AG82-219.0758)/(219.0758/1000000)</f>
        <v>2.2823150709325191</v>
      </c>
      <c r="AH83" s="18">
        <f t="shared" ref="AH83" si="658">(AH82-219.0758)/(219.0758/1000000)</f>
        <v>2.2823150709325191</v>
      </c>
      <c r="AI83" s="18">
        <f t="shared" ref="AI83" si="659">(AI82-219.0758)/(219.0758/1000000)</f>
        <v>2.2823150709325191</v>
      </c>
      <c r="AJ83" s="18">
        <f t="shared" ref="AJ83" si="660">(AJ82-219.0758)/(219.0758/1000000)</f>
        <v>1.3693890425595114</v>
      </c>
      <c r="AK83" s="18">
        <f t="shared" ref="AK83" si="661">(AK82-219.0758)/(219.0758/1000000)</f>
        <v>1.3693890425595114</v>
      </c>
      <c r="AL83" s="18">
        <f t="shared" ref="AL83" si="662">(AL82-219.0758)/(219.0758/1000000)</f>
        <v>1.3693890425595114</v>
      </c>
      <c r="AM83" s="27">
        <f t="shared" ref="AM83" si="663">(AM82-219.0758)/(219.0758/1000000)</f>
        <v>1.8258520567460153</v>
      </c>
    </row>
    <row r="84" spans="1:39" x14ac:dyDescent="0.35">
      <c r="A84" s="20" t="s">
        <v>56</v>
      </c>
      <c r="B84" s="21" t="s">
        <v>3</v>
      </c>
      <c r="C84" s="16" t="s">
        <v>0</v>
      </c>
      <c r="D84" s="16">
        <v>6.65</v>
      </c>
      <c r="E84" s="16">
        <v>6.6479999999999997</v>
      </c>
      <c r="F84" s="16">
        <v>6.6449999999999996</v>
      </c>
      <c r="G84" s="16">
        <v>6.6470000000000002</v>
      </c>
      <c r="H84" s="16">
        <v>6.6440000000000001</v>
      </c>
      <c r="I84" s="16">
        <v>6.6509999999999998</v>
      </c>
      <c r="J84" s="16">
        <v>6.6449999999999996</v>
      </c>
      <c r="K84" s="16">
        <v>6.6420000000000003</v>
      </c>
      <c r="L84" s="16">
        <v>6.641</v>
      </c>
      <c r="M84" s="16">
        <v>6.64</v>
      </c>
      <c r="N84" s="16">
        <v>6.6420000000000003</v>
      </c>
      <c r="O84" s="16">
        <v>6.6420000000000003</v>
      </c>
      <c r="P84" s="16">
        <v>6.6470000000000002</v>
      </c>
      <c r="Q84" s="16">
        <v>6.6470000000000002</v>
      </c>
      <c r="R84" s="16">
        <v>6.6420000000000003</v>
      </c>
      <c r="S84" s="16">
        <v>6.6479999999999997</v>
      </c>
      <c r="T84" s="16">
        <v>6.6429999999999998</v>
      </c>
      <c r="U84" s="16">
        <v>6.65</v>
      </c>
      <c r="V84" s="16">
        <v>6.6459999999999999</v>
      </c>
      <c r="W84" s="16">
        <v>6.6449999999999996</v>
      </c>
      <c r="X84" s="16">
        <v>6.6440000000000001</v>
      </c>
      <c r="Y84" s="16">
        <v>6.6470000000000002</v>
      </c>
      <c r="Z84" s="16">
        <v>6.6369999999999996</v>
      </c>
      <c r="AA84" s="16">
        <v>6.6449999999999996</v>
      </c>
      <c r="AB84" s="16">
        <v>6.6420000000000003</v>
      </c>
      <c r="AC84" s="16">
        <v>6.649</v>
      </c>
      <c r="AD84" s="16">
        <v>6.6479999999999997</v>
      </c>
      <c r="AE84" s="16">
        <v>6.6420000000000003</v>
      </c>
      <c r="AF84" s="16">
        <v>6.6509999999999998</v>
      </c>
      <c r="AG84" s="16">
        <v>6.6459999999999999</v>
      </c>
      <c r="AH84" s="16">
        <v>6.6470000000000002</v>
      </c>
      <c r="AI84" s="16">
        <v>6.6509999999999998</v>
      </c>
      <c r="AJ84" s="16">
        <v>6.6470000000000002</v>
      </c>
      <c r="AK84" s="16">
        <v>6.6470000000000002</v>
      </c>
      <c r="AL84" s="16">
        <v>6.6479999999999997</v>
      </c>
      <c r="AM84" s="22">
        <v>6.6470000000000002</v>
      </c>
    </row>
    <row r="85" spans="1:39" x14ac:dyDescent="0.35">
      <c r="A85" s="23"/>
      <c r="B85" s="24"/>
      <c r="C85" s="17" t="s">
        <v>5</v>
      </c>
      <c r="D85" s="17">
        <v>32522356</v>
      </c>
      <c r="E85" s="17">
        <v>29326970</v>
      </c>
      <c r="F85" s="17">
        <v>29096642</v>
      </c>
      <c r="G85" s="17">
        <v>31858072</v>
      </c>
      <c r="H85" s="17">
        <v>28515104</v>
      </c>
      <c r="I85" s="17">
        <v>30023616</v>
      </c>
      <c r="J85" s="17">
        <v>31207222</v>
      </c>
      <c r="K85" s="17">
        <v>31047254</v>
      </c>
      <c r="L85" s="17">
        <v>32008496</v>
      </c>
      <c r="M85" s="17">
        <v>29799614</v>
      </c>
      <c r="N85" s="17">
        <v>28722674</v>
      </c>
      <c r="O85" s="17">
        <v>27175720</v>
      </c>
      <c r="P85" s="17">
        <v>29102672</v>
      </c>
      <c r="Q85" s="17">
        <v>28438992</v>
      </c>
      <c r="R85" s="17">
        <v>30298926</v>
      </c>
      <c r="S85" s="17">
        <v>29624404</v>
      </c>
      <c r="T85" s="17">
        <v>29303954</v>
      </c>
      <c r="U85" s="17">
        <v>30412348</v>
      </c>
      <c r="V85" s="17">
        <v>29746990</v>
      </c>
      <c r="W85" s="17">
        <v>31006548</v>
      </c>
      <c r="X85" s="17">
        <v>28061126</v>
      </c>
      <c r="Y85" s="17">
        <v>26973144</v>
      </c>
      <c r="Z85" s="17">
        <v>26928378</v>
      </c>
      <c r="AA85" s="17">
        <v>26950924</v>
      </c>
      <c r="AB85" s="17">
        <v>26845948</v>
      </c>
      <c r="AC85" s="17">
        <v>28335526</v>
      </c>
      <c r="AD85" s="17">
        <v>28878498</v>
      </c>
      <c r="AE85" s="17">
        <v>28521900</v>
      </c>
      <c r="AF85" s="17">
        <v>27418872</v>
      </c>
      <c r="AG85" s="17">
        <v>27025636</v>
      </c>
      <c r="AH85" s="17">
        <v>28008320</v>
      </c>
      <c r="AI85" s="17">
        <v>27012198</v>
      </c>
      <c r="AJ85" s="17">
        <v>25749740</v>
      </c>
      <c r="AK85" s="17">
        <v>23181144</v>
      </c>
      <c r="AL85" s="17">
        <v>26346810</v>
      </c>
      <c r="AM85" s="25">
        <v>26628550</v>
      </c>
    </row>
    <row r="86" spans="1:39" x14ac:dyDescent="0.35">
      <c r="A86" s="23"/>
      <c r="B86" s="24"/>
      <c r="C86" s="17" t="s">
        <v>1</v>
      </c>
      <c r="D86" s="17">
        <v>195.1865</v>
      </c>
      <c r="E86" s="17">
        <v>195.18629999999999</v>
      </c>
      <c r="F86" s="17">
        <v>195.1865</v>
      </c>
      <c r="G86" s="17">
        <v>195.18539999999999</v>
      </c>
      <c r="H86" s="17">
        <v>195.18620000000001</v>
      </c>
      <c r="I86" s="17">
        <v>195.18549999999999</v>
      </c>
      <c r="J86" s="17">
        <v>195.18620000000001</v>
      </c>
      <c r="K86" s="17">
        <v>195.1865</v>
      </c>
      <c r="L86" s="17">
        <v>195.18600000000001</v>
      </c>
      <c r="M86" s="17">
        <v>195.1859</v>
      </c>
      <c r="N86" s="17">
        <v>195.1859</v>
      </c>
      <c r="O86" s="17">
        <v>195.1858</v>
      </c>
      <c r="P86" s="17">
        <v>195.1857</v>
      </c>
      <c r="Q86" s="17">
        <v>195.1866</v>
      </c>
      <c r="R86" s="17">
        <v>195.18620000000001</v>
      </c>
      <c r="S86" s="17">
        <v>195.1858</v>
      </c>
      <c r="T86" s="17">
        <v>195.18680000000001</v>
      </c>
      <c r="U86" s="17">
        <v>195.18600000000001</v>
      </c>
      <c r="V86" s="17">
        <v>195.1857</v>
      </c>
      <c r="W86" s="17">
        <v>195.18610000000001</v>
      </c>
      <c r="X86" s="17">
        <v>195.18610000000001</v>
      </c>
      <c r="Y86" s="17">
        <v>195.18639999999999</v>
      </c>
      <c r="Z86" s="17">
        <v>195.18559999999999</v>
      </c>
      <c r="AA86" s="17">
        <v>195.1858</v>
      </c>
      <c r="AB86" s="17">
        <v>195.1858</v>
      </c>
      <c r="AC86" s="17">
        <v>195.18620000000001</v>
      </c>
      <c r="AD86" s="17">
        <v>195.18610000000001</v>
      </c>
      <c r="AE86" s="17">
        <v>195.18610000000001</v>
      </c>
      <c r="AF86" s="17">
        <v>195.18709999999999</v>
      </c>
      <c r="AG86" s="17">
        <v>195.18690000000001</v>
      </c>
      <c r="AH86" s="17">
        <v>195.1848</v>
      </c>
      <c r="AI86" s="17">
        <v>195.1857</v>
      </c>
      <c r="AJ86" s="17">
        <v>195.18620000000001</v>
      </c>
      <c r="AK86" s="17">
        <v>195.1858</v>
      </c>
      <c r="AL86" s="17">
        <v>195.18510000000001</v>
      </c>
      <c r="AM86" s="25">
        <v>195.18559999999999</v>
      </c>
    </row>
    <row r="87" spans="1:39" x14ac:dyDescent="0.35">
      <c r="A87" s="23"/>
      <c r="B87" s="26"/>
      <c r="C87" s="18" t="s">
        <v>9</v>
      </c>
      <c r="D87" s="18">
        <f>(D86-195.1867)/(195.1867/1000000)</f>
        <v>-1.0246599794281031</v>
      </c>
      <c r="E87" s="18">
        <f t="shared" ref="E87" si="664">(E86-195.1867)/(195.1867/1000000)</f>
        <v>-2.0493199588562061</v>
      </c>
      <c r="F87" s="18">
        <f t="shared" ref="F87" si="665">(F86-195.1867)/(195.1867/1000000)</f>
        <v>-1.0246599794281031</v>
      </c>
      <c r="G87" s="18">
        <f t="shared" ref="G87" si="666">(G86-195.1867)/(195.1867/1000000)</f>
        <v>-6.6602898661370569</v>
      </c>
      <c r="H87" s="18">
        <f t="shared" ref="H87" si="667">(H86-195.1867)/(195.1867/1000000)</f>
        <v>-2.5616499484246447</v>
      </c>
      <c r="I87" s="18">
        <f t="shared" ref="I87" si="668">(I86-195.1867)/(195.1867/1000000)</f>
        <v>-6.1479598764230055</v>
      </c>
      <c r="J87" s="18">
        <f t="shared" ref="J87" si="669">(J86-195.1867)/(195.1867/1000000)</f>
        <v>-2.5616499484246447</v>
      </c>
      <c r="K87" s="18">
        <f t="shared" ref="K87" si="670">(K86-195.1867)/(195.1867/1000000)</f>
        <v>-1.0246599794281031</v>
      </c>
      <c r="L87" s="18">
        <f t="shared" ref="L87" si="671">(L86-195.1867)/(195.1867/1000000)</f>
        <v>-3.5863099278527475</v>
      </c>
      <c r="M87" s="18">
        <f t="shared" ref="M87" si="672">(M86-195.1867)/(195.1867/1000000)</f>
        <v>-4.0986399175667989</v>
      </c>
      <c r="N87" s="18">
        <f t="shared" ref="N87" si="673">(N86-195.1867)/(195.1867/1000000)</f>
        <v>-4.0986399175667989</v>
      </c>
      <c r="O87" s="18">
        <f t="shared" ref="O87" si="674">(O86-195.1867)/(195.1867/1000000)</f>
        <v>-4.6109699072808503</v>
      </c>
      <c r="P87" s="18">
        <f t="shared" ref="P87" si="675">(P86-195.1867)/(195.1867/1000000)</f>
        <v>-5.1232998969949026</v>
      </c>
      <c r="Q87" s="18">
        <f t="shared" ref="Q87" si="676">(Q86-195.1867)/(195.1867/1000000)</f>
        <v>-0.51232998971405153</v>
      </c>
      <c r="R87" s="18">
        <f t="shared" ref="R87" si="677">(R86-195.1867)/(195.1867/1000000)</f>
        <v>-2.5616499484246447</v>
      </c>
      <c r="S87" s="18">
        <f t="shared" ref="S87" si="678">(S86-195.1867)/(195.1867/1000000)</f>
        <v>-4.6109699072808503</v>
      </c>
      <c r="T87" s="18">
        <f t="shared" ref="T87" si="679">(T86-195.1867)/(195.1867/1000000)</f>
        <v>0.51232998971405153</v>
      </c>
      <c r="U87" s="18">
        <f t="shared" ref="U87" si="680">(U86-195.1867)/(195.1867/1000000)</f>
        <v>-3.5863099278527475</v>
      </c>
      <c r="V87" s="18">
        <f t="shared" ref="V87" si="681">(V86-195.1867)/(195.1867/1000000)</f>
        <v>-5.1232998969949026</v>
      </c>
      <c r="W87" s="18">
        <f t="shared" ref="W87" si="682">(W86-195.1867)/(195.1867/1000000)</f>
        <v>-3.0739799381386961</v>
      </c>
      <c r="X87" s="18">
        <f t="shared" ref="X87" si="683">(X86-195.1867)/(195.1867/1000000)</f>
        <v>-3.0739799381386961</v>
      </c>
      <c r="Y87" s="18">
        <f t="shared" ref="Y87" si="684">(Y86-195.1867)/(195.1867/1000000)</f>
        <v>-1.5369899691421545</v>
      </c>
      <c r="Z87" s="18">
        <f t="shared" ref="Z87" si="685">(Z86-195.1867)/(195.1867/1000000)</f>
        <v>-5.635629886708954</v>
      </c>
      <c r="AA87" s="18">
        <f t="shared" ref="AA87" si="686">(AA86-195.1867)/(195.1867/1000000)</f>
        <v>-4.6109699072808503</v>
      </c>
      <c r="AB87" s="18">
        <f t="shared" ref="AB87" si="687">(AB86-195.1867)/(195.1867/1000000)</f>
        <v>-4.6109699072808503</v>
      </c>
      <c r="AC87" s="18">
        <f t="shared" ref="AC87" si="688">(AC86-195.1867)/(195.1867/1000000)</f>
        <v>-2.5616499484246447</v>
      </c>
      <c r="AD87" s="18">
        <f t="shared" ref="AD87" si="689">(AD86-195.1867)/(195.1867/1000000)</f>
        <v>-3.0739799381386961</v>
      </c>
      <c r="AE87" s="18">
        <f t="shared" ref="AE87" si="690">(AE86-195.1867)/(195.1867/1000000)</f>
        <v>-3.0739799381386961</v>
      </c>
      <c r="AF87" s="18">
        <f t="shared" ref="AF87" si="691">(AF86-195.1867)/(195.1867/1000000)</f>
        <v>2.0493199587105932</v>
      </c>
      <c r="AG87" s="18">
        <f t="shared" ref="AG87" si="692">(AG86-195.1867)/(195.1867/1000000)</f>
        <v>1.0246599794281031</v>
      </c>
      <c r="AH87" s="18">
        <f t="shared" ref="AH87" si="693">(AH86-195.1867)/(195.1867/1000000)</f>
        <v>-9.7342698042757529</v>
      </c>
      <c r="AI87" s="18">
        <f t="shared" ref="AI87" si="694">(AI86-195.1867)/(195.1867/1000000)</f>
        <v>-5.1232998969949026</v>
      </c>
      <c r="AJ87" s="18">
        <f t="shared" ref="AJ87" si="695">(AJ86-195.1867)/(195.1867/1000000)</f>
        <v>-2.5616499484246447</v>
      </c>
      <c r="AK87" s="18">
        <f t="shared" ref="AK87" si="696">(AK86-195.1867)/(195.1867/1000000)</f>
        <v>-4.6109699072808503</v>
      </c>
      <c r="AL87" s="18">
        <f t="shared" ref="AL87" si="697">(AL86-195.1867)/(195.1867/1000000)</f>
        <v>-8.1972798351335978</v>
      </c>
      <c r="AM87" s="27">
        <f t="shared" ref="AM87" si="698">(AM86-195.1867)/(195.1867/1000000)</f>
        <v>-5.635629886708954</v>
      </c>
    </row>
    <row r="88" spans="1:39" x14ac:dyDescent="0.35">
      <c r="A88" s="23"/>
      <c r="B88" s="24" t="s">
        <v>4</v>
      </c>
      <c r="C88" s="17" t="s">
        <v>0</v>
      </c>
      <c r="D88" s="17">
        <v>8.23</v>
      </c>
      <c r="E88" s="17">
        <v>8.2309999999999999</v>
      </c>
      <c r="F88" s="17">
        <v>8.2240000000000002</v>
      </c>
      <c r="G88" s="17">
        <v>8.2159999999999993</v>
      </c>
      <c r="H88" s="17">
        <v>8.2249999999999996</v>
      </c>
      <c r="I88" s="17">
        <v>8.2210000000000001</v>
      </c>
      <c r="J88" s="17">
        <v>8.2240000000000002</v>
      </c>
      <c r="K88" s="17">
        <v>8.2249999999999996</v>
      </c>
      <c r="L88" s="17">
        <v>8.2230000000000008</v>
      </c>
      <c r="M88" s="17">
        <v>8.2219999999999995</v>
      </c>
      <c r="N88" s="17">
        <v>8.2210000000000001</v>
      </c>
      <c r="O88" s="17">
        <v>8.2149999999999999</v>
      </c>
      <c r="P88" s="17">
        <v>8.2219999999999995</v>
      </c>
      <c r="Q88" s="17">
        <v>8.2189999999999994</v>
      </c>
      <c r="R88" s="17">
        <v>8.2200000000000006</v>
      </c>
      <c r="S88" s="17">
        <v>8.2230000000000008</v>
      </c>
      <c r="T88" s="17">
        <v>8.2219999999999995</v>
      </c>
      <c r="U88" s="17">
        <v>8.2219999999999995</v>
      </c>
      <c r="V88" s="17">
        <v>8.2260000000000009</v>
      </c>
      <c r="W88" s="17">
        <v>8.2260000000000009</v>
      </c>
      <c r="X88" s="17">
        <v>8.2309999999999999</v>
      </c>
      <c r="Y88" s="17">
        <v>8.2360000000000007</v>
      </c>
      <c r="Z88" s="17">
        <v>8.2289999999999992</v>
      </c>
      <c r="AA88" s="17">
        <v>8.2270000000000003</v>
      </c>
      <c r="AB88" s="17">
        <v>8.23</v>
      </c>
      <c r="AC88" s="17">
        <v>8.23</v>
      </c>
      <c r="AD88" s="17">
        <v>8.2270000000000003</v>
      </c>
      <c r="AE88" s="17">
        <v>8.2260000000000009</v>
      </c>
      <c r="AF88" s="17">
        <v>8.2260000000000009</v>
      </c>
      <c r="AG88" s="17">
        <v>8.2309999999999999</v>
      </c>
      <c r="AH88" s="17">
        <v>8.2270000000000003</v>
      </c>
      <c r="AI88" s="17">
        <v>8.2279999999999998</v>
      </c>
      <c r="AJ88" s="17">
        <v>8.2279999999999998</v>
      </c>
      <c r="AK88" s="17">
        <v>8.2279999999999998</v>
      </c>
      <c r="AL88" s="17">
        <v>8.2260000000000009</v>
      </c>
      <c r="AM88" s="25">
        <v>8.2289999999999992</v>
      </c>
    </row>
    <row r="89" spans="1:39" x14ac:dyDescent="0.35">
      <c r="A89" s="23"/>
      <c r="B89" s="24"/>
      <c r="C89" s="17" t="s">
        <v>5</v>
      </c>
      <c r="D89" s="17">
        <v>1050184</v>
      </c>
      <c r="E89" s="17">
        <v>1024367</v>
      </c>
      <c r="F89" s="17">
        <v>1050256</v>
      </c>
      <c r="G89" s="17">
        <v>998630</v>
      </c>
      <c r="H89" s="17">
        <v>1047048</v>
      </c>
      <c r="I89" s="17">
        <v>1060934</v>
      </c>
      <c r="J89" s="17">
        <v>1075165</v>
      </c>
      <c r="K89" s="17">
        <v>1089141</v>
      </c>
      <c r="L89" s="17">
        <v>1043607</v>
      </c>
      <c r="M89" s="17">
        <v>1055597</v>
      </c>
      <c r="N89" s="17">
        <v>1008640</v>
      </c>
      <c r="O89" s="17">
        <v>1008137</v>
      </c>
      <c r="P89" s="17">
        <v>1023878</v>
      </c>
      <c r="Q89" s="17">
        <v>1056344</v>
      </c>
      <c r="R89" s="17">
        <v>1022885</v>
      </c>
      <c r="S89" s="17">
        <v>1031774</v>
      </c>
      <c r="T89" s="17">
        <v>1083220</v>
      </c>
      <c r="U89" s="17">
        <v>1083063</v>
      </c>
      <c r="V89" s="17">
        <v>1023303</v>
      </c>
      <c r="W89" s="17">
        <v>1033254</v>
      </c>
      <c r="X89" s="17">
        <v>969496</v>
      </c>
      <c r="Y89" s="17">
        <v>1020556</v>
      </c>
      <c r="Z89" s="17">
        <v>1003609</v>
      </c>
      <c r="AA89" s="17">
        <v>1033998</v>
      </c>
      <c r="AB89" s="17">
        <v>1026839</v>
      </c>
      <c r="AC89" s="17">
        <v>1007912</v>
      </c>
      <c r="AD89" s="17">
        <v>1010654</v>
      </c>
      <c r="AE89" s="17">
        <v>1036407</v>
      </c>
      <c r="AF89" s="17">
        <v>974224</v>
      </c>
      <c r="AG89" s="17">
        <v>988979</v>
      </c>
      <c r="AH89" s="17">
        <v>1018711</v>
      </c>
      <c r="AI89" s="17">
        <v>1026281</v>
      </c>
      <c r="AJ89" s="17">
        <v>990360</v>
      </c>
      <c r="AK89" s="17">
        <v>931193</v>
      </c>
      <c r="AL89" s="17">
        <v>967274</v>
      </c>
      <c r="AM89" s="25">
        <v>1033066</v>
      </c>
    </row>
    <row r="90" spans="1:39" x14ac:dyDescent="0.35">
      <c r="A90" s="23"/>
      <c r="B90" s="24"/>
      <c r="C90" s="17" t="s">
        <v>1</v>
      </c>
      <c r="D90" s="17">
        <v>219.07599999999999</v>
      </c>
      <c r="E90" s="17">
        <v>219.0762</v>
      </c>
      <c r="F90" s="17">
        <v>219.0763</v>
      </c>
      <c r="G90" s="17">
        <v>219.0763</v>
      </c>
      <c r="H90" s="17">
        <v>219.0763</v>
      </c>
      <c r="I90" s="17">
        <v>219.0763</v>
      </c>
      <c r="J90" s="17">
        <v>219.07599999999999</v>
      </c>
      <c r="K90" s="17">
        <v>219.0763</v>
      </c>
      <c r="L90" s="17">
        <v>219.0762</v>
      </c>
      <c r="M90" s="17">
        <v>219.0762</v>
      </c>
      <c r="N90" s="17">
        <v>219.0762</v>
      </c>
      <c r="O90" s="17">
        <v>219.0761</v>
      </c>
      <c r="P90" s="17">
        <v>219.0763</v>
      </c>
      <c r="Q90" s="17">
        <v>219.0762</v>
      </c>
      <c r="R90" s="17">
        <v>219.07640000000001</v>
      </c>
      <c r="S90" s="17">
        <v>219.0762</v>
      </c>
      <c r="T90" s="17">
        <v>219.07640000000001</v>
      </c>
      <c r="U90" s="17">
        <v>219.0762</v>
      </c>
      <c r="V90" s="17">
        <v>219.0761</v>
      </c>
      <c r="W90" s="17">
        <v>219.0763</v>
      </c>
      <c r="X90" s="17">
        <v>219.0762</v>
      </c>
      <c r="Y90" s="17">
        <v>219.07589999999999</v>
      </c>
      <c r="Z90" s="17">
        <v>219.0761</v>
      </c>
      <c r="AA90" s="17">
        <v>219.0763</v>
      </c>
      <c r="AB90" s="17">
        <v>219.0762</v>
      </c>
      <c r="AC90" s="17">
        <v>219.0762</v>
      </c>
      <c r="AD90" s="17">
        <v>219.0762</v>
      </c>
      <c r="AE90" s="17">
        <v>219.0762</v>
      </c>
      <c r="AF90" s="17">
        <v>219.0763</v>
      </c>
      <c r="AG90" s="17">
        <v>219.07650000000001</v>
      </c>
      <c r="AH90" s="17">
        <v>219.0763</v>
      </c>
      <c r="AI90" s="17">
        <v>219.0761</v>
      </c>
      <c r="AJ90" s="17">
        <v>219.0761</v>
      </c>
      <c r="AK90" s="17">
        <v>219.0762</v>
      </c>
      <c r="AL90" s="17">
        <v>219.07650000000001</v>
      </c>
      <c r="AM90" s="25">
        <v>219.07660000000001</v>
      </c>
    </row>
    <row r="91" spans="1:39" ht="15" thickBot="1" x14ac:dyDescent="0.4">
      <c r="A91" s="28"/>
      <c r="B91" s="29"/>
      <c r="C91" s="30" t="s">
        <v>9</v>
      </c>
      <c r="D91" s="18">
        <f>(D90-219.0758)/(219.0758/1000000)</f>
        <v>0.91292602837300763</v>
      </c>
      <c r="E91" s="18">
        <f t="shared" ref="E91" si="699">(E90-219.0758)/(219.0758/1000000)</f>
        <v>1.8258520567460153</v>
      </c>
      <c r="F91" s="18">
        <f t="shared" ref="F91" si="700">(F90-219.0758)/(219.0758/1000000)</f>
        <v>2.2823150709325191</v>
      </c>
      <c r="G91" s="18">
        <f t="shared" ref="G91" si="701">(G90-219.0758)/(219.0758/1000000)</f>
        <v>2.2823150709325191</v>
      </c>
      <c r="H91" s="18">
        <f t="shared" ref="H91" si="702">(H90-219.0758)/(219.0758/1000000)</f>
        <v>2.2823150709325191</v>
      </c>
      <c r="I91" s="18">
        <f t="shared" ref="I91" si="703">(I90-219.0758)/(219.0758/1000000)</f>
        <v>2.2823150709325191</v>
      </c>
      <c r="J91" s="18">
        <f t="shared" ref="J91" si="704">(J90-219.0758)/(219.0758/1000000)</f>
        <v>0.91292602837300763</v>
      </c>
      <c r="K91" s="18">
        <f t="shared" ref="K91" si="705">(K90-219.0758)/(219.0758/1000000)</f>
        <v>2.2823150709325191</v>
      </c>
      <c r="L91" s="18">
        <f t="shared" ref="L91" si="706">(L90-219.0758)/(219.0758/1000000)</f>
        <v>1.8258520567460153</v>
      </c>
      <c r="M91" s="18">
        <f t="shared" ref="M91" si="707">(M90-219.0758)/(219.0758/1000000)</f>
        <v>1.8258520567460153</v>
      </c>
      <c r="N91" s="18">
        <f t="shared" ref="N91" si="708">(N90-219.0758)/(219.0758/1000000)</f>
        <v>1.8258520567460153</v>
      </c>
      <c r="O91" s="18">
        <f t="shared" ref="O91" si="709">(O90-219.0758)/(219.0758/1000000)</f>
        <v>1.3693890425595114</v>
      </c>
      <c r="P91" s="18">
        <f t="shared" ref="P91" si="710">(P90-219.0758)/(219.0758/1000000)</f>
        <v>2.2823150709325191</v>
      </c>
      <c r="Q91" s="18">
        <f t="shared" ref="Q91" si="711">(Q90-219.0758)/(219.0758/1000000)</f>
        <v>1.8258520567460153</v>
      </c>
      <c r="R91" s="18">
        <f t="shared" ref="R91" si="712">(R90-219.0758)/(219.0758/1000000)</f>
        <v>2.7387780851190229</v>
      </c>
      <c r="S91" s="18">
        <f t="shared" ref="S91" si="713">(S90-219.0758)/(219.0758/1000000)</f>
        <v>1.8258520567460153</v>
      </c>
      <c r="T91" s="18">
        <f t="shared" ref="T91" si="714">(T90-219.0758)/(219.0758/1000000)</f>
        <v>2.7387780851190229</v>
      </c>
      <c r="U91" s="18">
        <f t="shared" ref="U91" si="715">(U90-219.0758)/(219.0758/1000000)</f>
        <v>1.8258520567460153</v>
      </c>
      <c r="V91" s="18">
        <f t="shared" ref="V91" si="716">(V90-219.0758)/(219.0758/1000000)</f>
        <v>1.3693890425595114</v>
      </c>
      <c r="W91" s="18">
        <f t="shared" ref="W91" si="717">(W90-219.0758)/(219.0758/1000000)</f>
        <v>2.2823150709325191</v>
      </c>
      <c r="X91" s="18">
        <f t="shared" ref="X91" si="718">(X90-219.0758)/(219.0758/1000000)</f>
        <v>1.8258520567460153</v>
      </c>
      <c r="Y91" s="18">
        <f t="shared" ref="Y91" si="719">(Y90-219.0758)/(219.0758/1000000)</f>
        <v>0.45646301418650381</v>
      </c>
      <c r="Z91" s="18">
        <f t="shared" ref="Z91" si="720">(Z90-219.0758)/(219.0758/1000000)</f>
        <v>1.3693890425595114</v>
      </c>
      <c r="AA91" s="18">
        <f t="shared" ref="AA91" si="721">(AA90-219.0758)/(219.0758/1000000)</f>
        <v>2.2823150709325191</v>
      </c>
      <c r="AB91" s="18">
        <f t="shared" ref="AB91" si="722">(AB90-219.0758)/(219.0758/1000000)</f>
        <v>1.8258520567460153</v>
      </c>
      <c r="AC91" s="18">
        <f t="shared" ref="AC91" si="723">(AC90-219.0758)/(219.0758/1000000)</f>
        <v>1.8258520567460153</v>
      </c>
      <c r="AD91" s="18">
        <f t="shared" ref="AD91" si="724">(AD90-219.0758)/(219.0758/1000000)</f>
        <v>1.8258520567460153</v>
      </c>
      <c r="AE91" s="18">
        <f t="shared" ref="AE91" si="725">(AE90-219.0758)/(219.0758/1000000)</f>
        <v>1.8258520567460153</v>
      </c>
      <c r="AF91" s="18">
        <f t="shared" ref="AF91" si="726">(AF90-219.0758)/(219.0758/1000000)</f>
        <v>2.2823150709325191</v>
      </c>
      <c r="AG91" s="18">
        <f t="shared" ref="AG91" si="727">(AG90-219.0758)/(219.0758/1000000)</f>
        <v>3.1952410993055267</v>
      </c>
      <c r="AH91" s="18">
        <f t="shared" ref="AH91" si="728">(AH90-219.0758)/(219.0758/1000000)</f>
        <v>2.2823150709325191</v>
      </c>
      <c r="AI91" s="18">
        <f t="shared" ref="AI91" si="729">(AI90-219.0758)/(219.0758/1000000)</f>
        <v>1.3693890425595114</v>
      </c>
      <c r="AJ91" s="18">
        <f t="shared" ref="AJ91" si="730">(AJ90-219.0758)/(219.0758/1000000)</f>
        <v>1.3693890425595114</v>
      </c>
      <c r="AK91" s="18">
        <f t="shared" ref="AK91" si="731">(AK90-219.0758)/(219.0758/1000000)</f>
        <v>1.8258520567460153</v>
      </c>
      <c r="AL91" s="18">
        <f t="shared" ref="AL91" si="732">(AL90-219.0758)/(219.0758/1000000)</f>
        <v>3.1952410993055267</v>
      </c>
      <c r="AM91" s="27">
        <f t="shared" ref="AM91" si="733">(AM90-219.0758)/(219.0758/1000000)</f>
        <v>3.6517041134920305</v>
      </c>
    </row>
    <row r="92" spans="1:39" x14ac:dyDescent="0.35">
      <c r="A92" s="20" t="s">
        <v>57</v>
      </c>
      <c r="B92" s="21" t="s">
        <v>3</v>
      </c>
      <c r="C92" s="16" t="s">
        <v>0</v>
      </c>
      <c r="D92" s="16">
        <v>6.6459999999999999</v>
      </c>
      <c r="E92" s="16">
        <v>6.6529999999999996</v>
      </c>
      <c r="F92" s="16">
        <v>6.6529999999999996</v>
      </c>
      <c r="G92" s="16">
        <v>6.6470000000000002</v>
      </c>
      <c r="H92" s="16">
        <v>6.65</v>
      </c>
      <c r="I92" s="16">
        <v>6.6440000000000001</v>
      </c>
      <c r="J92" s="16">
        <v>6.65</v>
      </c>
      <c r="K92" s="16">
        <v>6.6449999999999996</v>
      </c>
      <c r="L92" s="16">
        <v>6.6440000000000001</v>
      </c>
      <c r="M92" s="16">
        <v>6.6470000000000002</v>
      </c>
      <c r="N92" s="16">
        <v>6.6440000000000001</v>
      </c>
      <c r="O92" s="16">
        <v>6.6429999999999998</v>
      </c>
      <c r="P92" s="16">
        <v>6.65</v>
      </c>
      <c r="Q92" s="16">
        <v>6.65</v>
      </c>
      <c r="R92" s="16">
        <v>6.6479999999999997</v>
      </c>
      <c r="S92" s="16">
        <v>6.6509999999999998</v>
      </c>
      <c r="T92" s="16">
        <v>6.649</v>
      </c>
      <c r="U92" s="16">
        <v>6.6470000000000002</v>
      </c>
      <c r="V92" s="16">
        <v>6.65</v>
      </c>
      <c r="W92" s="16">
        <v>6.6449999999999996</v>
      </c>
      <c r="X92" s="16">
        <v>6.6459999999999999</v>
      </c>
      <c r="Y92" s="16">
        <v>6.6479999999999997</v>
      </c>
      <c r="Z92" s="16">
        <v>6.6479999999999997</v>
      </c>
      <c r="AA92" s="16">
        <v>6.6440000000000001</v>
      </c>
      <c r="AB92" s="16">
        <v>6.6459999999999999</v>
      </c>
      <c r="AC92" s="16">
        <v>6.6459999999999999</v>
      </c>
      <c r="AD92" s="16">
        <v>6.641</v>
      </c>
      <c r="AE92" s="16">
        <v>6.6440000000000001</v>
      </c>
      <c r="AF92" s="16">
        <v>6.6379999999999999</v>
      </c>
      <c r="AG92" s="16">
        <v>6.6449999999999996</v>
      </c>
      <c r="AH92" s="16">
        <v>6.6429999999999998</v>
      </c>
      <c r="AI92" s="16">
        <v>6.641</v>
      </c>
      <c r="AJ92" s="16">
        <v>6.6369999999999996</v>
      </c>
      <c r="AK92" s="16">
        <v>6.6369999999999996</v>
      </c>
      <c r="AL92" s="16">
        <v>6.6420000000000003</v>
      </c>
      <c r="AM92" s="22">
        <v>6.6420000000000003</v>
      </c>
    </row>
    <row r="93" spans="1:39" x14ac:dyDescent="0.35">
      <c r="A93" s="23"/>
      <c r="B93" s="24"/>
      <c r="C93" s="17" t="s">
        <v>5</v>
      </c>
      <c r="D93" s="17">
        <v>27922230</v>
      </c>
      <c r="E93" s="17">
        <v>29669926</v>
      </c>
      <c r="F93" s="17">
        <v>26259664</v>
      </c>
      <c r="G93" s="17">
        <v>25616676</v>
      </c>
      <c r="H93" s="17">
        <v>25705588</v>
      </c>
      <c r="I93" s="17">
        <v>26521882</v>
      </c>
      <c r="J93" s="17">
        <v>26455566</v>
      </c>
      <c r="K93" s="17">
        <v>26371944</v>
      </c>
      <c r="L93" s="17">
        <v>26620878</v>
      </c>
      <c r="M93" s="17">
        <v>27314234</v>
      </c>
      <c r="N93" s="17">
        <v>25591606</v>
      </c>
      <c r="O93" s="17">
        <v>19059812</v>
      </c>
      <c r="P93" s="17">
        <v>27164698</v>
      </c>
      <c r="Q93" s="17">
        <v>25251846</v>
      </c>
      <c r="R93" s="17">
        <v>19341512</v>
      </c>
      <c r="S93" s="17">
        <v>25498772</v>
      </c>
      <c r="T93" s="17">
        <v>25313992</v>
      </c>
      <c r="U93" s="17">
        <v>13166235</v>
      </c>
      <c r="V93" s="17">
        <v>25000476</v>
      </c>
      <c r="W93" s="17">
        <v>18204216</v>
      </c>
      <c r="X93" s="17">
        <v>25522210</v>
      </c>
      <c r="Y93" s="17">
        <v>26115392</v>
      </c>
      <c r="Z93" s="17">
        <v>26413752</v>
      </c>
      <c r="AA93" s="17">
        <v>24761232</v>
      </c>
      <c r="AB93" s="17">
        <v>24437056</v>
      </c>
      <c r="AC93" s="17">
        <v>19124890</v>
      </c>
      <c r="AD93" s="17">
        <v>28747916</v>
      </c>
      <c r="AE93" s="17">
        <v>25637102</v>
      </c>
      <c r="AF93" s="17">
        <v>26681734</v>
      </c>
      <c r="AG93" s="17">
        <v>23918806</v>
      </c>
      <c r="AH93" s="17">
        <v>22842586</v>
      </c>
      <c r="AI93" s="17">
        <v>22737418</v>
      </c>
      <c r="AJ93" s="17">
        <v>25162798</v>
      </c>
      <c r="AK93" s="17">
        <v>23851016</v>
      </c>
      <c r="AL93" s="17">
        <v>25706412</v>
      </c>
      <c r="AM93" s="25">
        <v>23735878</v>
      </c>
    </row>
    <row r="94" spans="1:39" x14ac:dyDescent="0.35">
      <c r="A94" s="23"/>
      <c r="B94" s="24"/>
      <c r="C94" s="17" t="s">
        <v>1</v>
      </c>
      <c r="D94" s="17">
        <v>195.18620000000001</v>
      </c>
      <c r="E94" s="17">
        <v>195.18639999999999</v>
      </c>
      <c r="F94" s="17">
        <v>195.18620000000001</v>
      </c>
      <c r="G94" s="17">
        <v>195.1848</v>
      </c>
      <c r="H94" s="17">
        <v>195.18600000000001</v>
      </c>
      <c r="I94" s="17">
        <v>195.18549999999999</v>
      </c>
      <c r="J94" s="17">
        <v>195.1859</v>
      </c>
      <c r="K94" s="17">
        <v>195.18600000000001</v>
      </c>
      <c r="L94" s="17">
        <v>195.18549999999999</v>
      </c>
      <c r="M94" s="17">
        <v>195.18639999999999</v>
      </c>
      <c r="N94" s="17">
        <v>195.1858</v>
      </c>
      <c r="O94" s="17">
        <v>195.18360000000001</v>
      </c>
      <c r="P94" s="17">
        <v>195.18610000000001</v>
      </c>
      <c r="Q94" s="17">
        <v>195.18629999999999</v>
      </c>
      <c r="R94" s="17">
        <v>195.18819999999999</v>
      </c>
      <c r="S94" s="17">
        <v>195.18680000000001</v>
      </c>
      <c r="T94" s="17">
        <v>195.18459999999999</v>
      </c>
      <c r="U94" s="17">
        <v>195.18549999999999</v>
      </c>
      <c r="V94" s="17">
        <v>195.18709999999999</v>
      </c>
      <c r="W94" s="17">
        <v>195.18440000000001</v>
      </c>
      <c r="X94" s="17">
        <v>195.1865</v>
      </c>
      <c r="Y94" s="17">
        <v>195.18610000000001</v>
      </c>
      <c r="Z94" s="17">
        <v>195.18629999999999</v>
      </c>
      <c r="AA94" s="17">
        <v>195.18610000000001</v>
      </c>
      <c r="AB94" s="17">
        <v>195.18459999999999</v>
      </c>
      <c r="AC94" s="17">
        <v>195.18559999999999</v>
      </c>
      <c r="AD94" s="17">
        <v>195.18459999999999</v>
      </c>
      <c r="AE94" s="17">
        <v>195.18520000000001</v>
      </c>
      <c r="AF94" s="17">
        <v>195.1849</v>
      </c>
      <c r="AG94" s="17">
        <v>195.18680000000001</v>
      </c>
      <c r="AH94" s="17">
        <v>195.1859</v>
      </c>
      <c r="AI94" s="17">
        <v>195.18610000000001</v>
      </c>
      <c r="AJ94" s="17">
        <v>195.18530000000001</v>
      </c>
      <c r="AK94" s="17">
        <v>195.1857</v>
      </c>
      <c r="AL94" s="17">
        <v>195.18610000000001</v>
      </c>
      <c r="AM94" s="25">
        <v>195.18680000000001</v>
      </c>
    </row>
    <row r="95" spans="1:39" x14ac:dyDescent="0.35">
      <c r="A95" s="23"/>
      <c r="B95" s="26"/>
      <c r="C95" s="18" t="s">
        <v>9</v>
      </c>
      <c r="D95" s="18">
        <f>(D94-195.1867)/(195.1867/1000000)</f>
        <v>-2.5616499484246447</v>
      </c>
      <c r="E95" s="18">
        <f t="shared" ref="E95" si="734">(E94-195.1867)/(195.1867/1000000)</f>
        <v>-1.5369899691421545</v>
      </c>
      <c r="F95" s="18">
        <f t="shared" ref="F95" si="735">(F94-195.1867)/(195.1867/1000000)</f>
        <v>-2.5616499484246447</v>
      </c>
      <c r="G95" s="18">
        <f t="shared" ref="G95" si="736">(G94-195.1867)/(195.1867/1000000)</f>
        <v>-9.7342698042757529</v>
      </c>
      <c r="H95" s="18">
        <f t="shared" ref="H95" si="737">(H94-195.1867)/(195.1867/1000000)</f>
        <v>-3.5863099278527475</v>
      </c>
      <c r="I95" s="18">
        <f t="shared" ref="I95" si="738">(I94-195.1867)/(195.1867/1000000)</f>
        <v>-6.1479598764230055</v>
      </c>
      <c r="J95" s="18">
        <f t="shared" ref="J95" si="739">(J94-195.1867)/(195.1867/1000000)</f>
        <v>-4.0986399175667989</v>
      </c>
      <c r="K95" s="18">
        <f t="shared" ref="K95" si="740">(K94-195.1867)/(195.1867/1000000)</f>
        <v>-3.5863099278527475</v>
      </c>
      <c r="L95" s="18">
        <f t="shared" ref="L95" si="741">(L94-195.1867)/(195.1867/1000000)</f>
        <v>-6.1479598764230055</v>
      </c>
      <c r="M95" s="18">
        <f t="shared" ref="M95" si="742">(M94-195.1867)/(195.1867/1000000)</f>
        <v>-1.5369899691421545</v>
      </c>
      <c r="N95" s="18">
        <f t="shared" ref="N95" si="743">(N94-195.1867)/(195.1867/1000000)</f>
        <v>-4.6109699072808503</v>
      </c>
      <c r="O95" s="18">
        <f t="shared" ref="O95" si="744">(O94-195.1867)/(195.1867/1000000)</f>
        <v>-15.882229680553145</v>
      </c>
      <c r="P95" s="18">
        <f t="shared" ref="P95" si="745">(P94-195.1867)/(195.1867/1000000)</f>
        <v>-3.0739799381386961</v>
      </c>
      <c r="Q95" s="18">
        <f t="shared" ref="Q95" si="746">(Q94-195.1867)/(195.1867/1000000)</f>
        <v>-2.0493199588562061</v>
      </c>
      <c r="R95" s="18">
        <f t="shared" ref="R95" si="747">(R94-195.1867)/(195.1867/1000000)</f>
        <v>7.6849498454195473</v>
      </c>
      <c r="S95" s="18">
        <f t="shared" ref="S95" si="748">(S94-195.1867)/(195.1867/1000000)</f>
        <v>0.51232998971405153</v>
      </c>
      <c r="T95" s="18">
        <f t="shared" ref="T95" si="749">(T94-195.1867)/(195.1867/1000000)</f>
        <v>-10.758929783703856</v>
      </c>
      <c r="U95" s="18">
        <f t="shared" ref="U95" si="750">(U94-195.1867)/(195.1867/1000000)</f>
        <v>-6.1479598764230055</v>
      </c>
      <c r="V95" s="18">
        <f t="shared" ref="V95" si="751">(V94-195.1867)/(195.1867/1000000)</f>
        <v>2.0493199587105932</v>
      </c>
      <c r="W95" s="18">
        <f t="shared" ref="W95" si="752">(W94-195.1867)/(195.1867/1000000)</f>
        <v>-11.783589762986345</v>
      </c>
      <c r="X95" s="18">
        <f t="shared" ref="X95" si="753">(X94-195.1867)/(195.1867/1000000)</f>
        <v>-1.0246599794281031</v>
      </c>
      <c r="Y95" s="18">
        <f t="shared" ref="Y95" si="754">(Y94-195.1867)/(195.1867/1000000)</f>
        <v>-3.0739799381386961</v>
      </c>
      <c r="Z95" s="18">
        <f t="shared" ref="Z95" si="755">(Z94-195.1867)/(195.1867/1000000)</f>
        <v>-2.0493199588562061</v>
      </c>
      <c r="AA95" s="18">
        <f t="shared" ref="AA95" si="756">(AA94-195.1867)/(195.1867/1000000)</f>
        <v>-3.0739799381386961</v>
      </c>
      <c r="AB95" s="18">
        <f t="shared" ref="AB95" si="757">(AB94-195.1867)/(195.1867/1000000)</f>
        <v>-10.758929783703856</v>
      </c>
      <c r="AC95" s="18">
        <f t="shared" ref="AC95" si="758">(AC94-195.1867)/(195.1867/1000000)</f>
        <v>-5.635629886708954</v>
      </c>
      <c r="AD95" s="18">
        <f t="shared" ref="AD95" si="759">(AD94-195.1867)/(195.1867/1000000)</f>
        <v>-10.758929783703856</v>
      </c>
      <c r="AE95" s="18">
        <f t="shared" ref="AE95" si="760">(AE94-195.1867)/(195.1867/1000000)</f>
        <v>-7.6849498454195473</v>
      </c>
      <c r="AF95" s="18">
        <f t="shared" ref="AF95" si="761">(AF94-195.1867)/(195.1867/1000000)</f>
        <v>-9.2219398145617006</v>
      </c>
      <c r="AG95" s="18">
        <f t="shared" ref="AG95" si="762">(AG94-195.1867)/(195.1867/1000000)</f>
        <v>0.51232998971405153</v>
      </c>
      <c r="AH95" s="18">
        <f t="shared" ref="AH95" si="763">(AH94-195.1867)/(195.1867/1000000)</f>
        <v>-4.0986399175667989</v>
      </c>
      <c r="AI95" s="18">
        <f t="shared" ref="AI95" si="764">(AI94-195.1867)/(195.1867/1000000)</f>
        <v>-3.0739799381386961</v>
      </c>
      <c r="AJ95" s="18">
        <f t="shared" ref="AJ95" si="765">(AJ94-195.1867)/(195.1867/1000000)</f>
        <v>-7.172619855705495</v>
      </c>
      <c r="AK95" s="18">
        <f t="shared" ref="AK95" si="766">(AK94-195.1867)/(195.1867/1000000)</f>
        <v>-5.1232998969949026</v>
      </c>
      <c r="AL95" s="18">
        <f t="shared" ref="AL95" si="767">(AL94-195.1867)/(195.1867/1000000)</f>
        <v>-3.0739799381386961</v>
      </c>
      <c r="AM95" s="27">
        <f t="shared" ref="AM95" si="768">(AM94-195.1867)/(195.1867/1000000)</f>
        <v>0.51232998971405153</v>
      </c>
    </row>
    <row r="96" spans="1:39" x14ac:dyDescent="0.35">
      <c r="A96" s="23"/>
      <c r="B96" s="24" t="s">
        <v>4</v>
      </c>
      <c r="C96" s="17" t="s">
        <v>0</v>
      </c>
      <c r="D96" s="17">
        <v>8.2289999999999992</v>
      </c>
      <c r="E96" s="17">
        <v>8.234</v>
      </c>
      <c r="F96" s="17">
        <v>8.2330000000000005</v>
      </c>
      <c r="G96" s="17">
        <v>8.2349999999999994</v>
      </c>
      <c r="H96" s="17">
        <v>8.2330000000000005</v>
      </c>
      <c r="I96" s="17">
        <v>8.2279999999999998</v>
      </c>
      <c r="J96" s="17">
        <v>8.234</v>
      </c>
      <c r="K96" s="17">
        <v>8.2360000000000007</v>
      </c>
      <c r="L96" s="17">
        <v>8.24</v>
      </c>
      <c r="M96" s="17">
        <v>8.2379999999999995</v>
      </c>
      <c r="N96" s="17">
        <v>8.2370000000000001</v>
      </c>
      <c r="O96" s="17">
        <v>8.2390000000000008</v>
      </c>
      <c r="P96" s="17">
        <v>8.2379999999999995</v>
      </c>
      <c r="Q96" s="17">
        <v>8.24</v>
      </c>
      <c r="R96" s="17">
        <v>8.2370000000000001</v>
      </c>
      <c r="S96" s="17">
        <v>8.2349999999999994</v>
      </c>
      <c r="T96" s="17">
        <v>8.2330000000000005</v>
      </c>
      <c r="U96" s="17">
        <v>8.24</v>
      </c>
      <c r="V96" s="17">
        <v>8.2390000000000008</v>
      </c>
      <c r="W96" s="17">
        <v>8.2349999999999994</v>
      </c>
      <c r="X96" s="17">
        <v>8.2309999999999999</v>
      </c>
      <c r="Y96" s="17">
        <v>8.234</v>
      </c>
      <c r="Z96" s="17">
        <v>8.2309999999999999</v>
      </c>
      <c r="AA96" s="17">
        <v>8.2319999999999993</v>
      </c>
      <c r="AB96" s="17">
        <v>8.2279999999999998</v>
      </c>
      <c r="AC96" s="17">
        <v>8.23</v>
      </c>
      <c r="AD96" s="17">
        <v>8.2260000000000009</v>
      </c>
      <c r="AE96" s="17">
        <v>8.2309999999999999</v>
      </c>
      <c r="AF96" s="17">
        <v>8.2279999999999998</v>
      </c>
      <c r="AG96" s="17">
        <v>8.2309999999999999</v>
      </c>
      <c r="AH96" s="17">
        <v>8.2289999999999992</v>
      </c>
      <c r="AI96" s="17">
        <v>8.2309999999999999</v>
      </c>
      <c r="AJ96" s="17">
        <v>8.2260000000000009</v>
      </c>
      <c r="AK96" s="17">
        <v>8.2330000000000005</v>
      </c>
      <c r="AL96" s="17">
        <v>8.2270000000000003</v>
      </c>
      <c r="AM96" s="25">
        <v>8.2270000000000003</v>
      </c>
    </row>
    <row r="97" spans="1:39" x14ac:dyDescent="0.35">
      <c r="A97" s="23"/>
      <c r="B97" s="24"/>
      <c r="C97" s="17" t="s">
        <v>5</v>
      </c>
      <c r="D97" s="17">
        <v>977044</v>
      </c>
      <c r="E97" s="17">
        <v>1001245</v>
      </c>
      <c r="F97" s="17">
        <v>977884</v>
      </c>
      <c r="G97" s="17">
        <v>965001</v>
      </c>
      <c r="H97" s="17">
        <v>984195</v>
      </c>
      <c r="I97" s="17">
        <v>1008090</v>
      </c>
      <c r="J97" s="17">
        <v>959234</v>
      </c>
      <c r="K97" s="17">
        <v>985589</v>
      </c>
      <c r="L97" s="17">
        <v>1014480</v>
      </c>
      <c r="M97" s="17">
        <v>989644</v>
      </c>
      <c r="N97" s="17">
        <v>983627</v>
      </c>
      <c r="O97" s="17">
        <v>1004752</v>
      </c>
      <c r="P97" s="17">
        <v>1008609</v>
      </c>
      <c r="Q97" s="17">
        <v>971891</v>
      </c>
      <c r="R97" s="17">
        <v>1050609</v>
      </c>
      <c r="S97" s="17">
        <v>950674</v>
      </c>
      <c r="T97" s="17">
        <v>995712</v>
      </c>
      <c r="U97" s="17">
        <v>1082986</v>
      </c>
      <c r="V97" s="17">
        <v>981489</v>
      </c>
      <c r="W97" s="17">
        <v>984849</v>
      </c>
      <c r="X97" s="17">
        <v>998621</v>
      </c>
      <c r="Y97" s="17">
        <v>970223</v>
      </c>
      <c r="Z97" s="17">
        <v>1022476</v>
      </c>
      <c r="AA97" s="17">
        <v>950472</v>
      </c>
      <c r="AB97" s="17">
        <v>1057424</v>
      </c>
      <c r="AC97" s="17">
        <v>1081987</v>
      </c>
      <c r="AD97" s="17">
        <v>1085712</v>
      </c>
      <c r="AE97" s="17">
        <v>1025222</v>
      </c>
      <c r="AF97" s="17">
        <v>1004610</v>
      </c>
      <c r="AG97" s="17">
        <v>949679</v>
      </c>
      <c r="AH97" s="17">
        <v>1004686</v>
      </c>
      <c r="AI97" s="17">
        <v>998658</v>
      </c>
      <c r="AJ97" s="17">
        <v>1019342</v>
      </c>
      <c r="AK97" s="17">
        <v>992887</v>
      </c>
      <c r="AL97" s="17">
        <v>993137</v>
      </c>
      <c r="AM97" s="25">
        <v>923529</v>
      </c>
    </row>
    <row r="98" spans="1:39" x14ac:dyDescent="0.35">
      <c r="A98" s="23"/>
      <c r="B98" s="24"/>
      <c r="C98" s="17" t="s">
        <v>1</v>
      </c>
      <c r="D98" s="17">
        <v>219.07650000000001</v>
      </c>
      <c r="E98" s="17">
        <v>219.07589999999999</v>
      </c>
      <c r="F98" s="17">
        <v>219.0763</v>
      </c>
      <c r="G98" s="17">
        <v>219.0761</v>
      </c>
      <c r="H98" s="17">
        <v>219.0762</v>
      </c>
      <c r="I98" s="17">
        <v>219.07599999999999</v>
      </c>
      <c r="J98" s="17">
        <v>219.0763</v>
      </c>
      <c r="K98" s="17">
        <v>219.0762</v>
      </c>
      <c r="L98" s="17">
        <v>219.07640000000001</v>
      </c>
      <c r="M98" s="17">
        <v>219.0762</v>
      </c>
      <c r="N98" s="17">
        <v>219.07640000000001</v>
      </c>
      <c r="O98" s="17">
        <v>219.0762</v>
      </c>
      <c r="P98" s="17">
        <v>219.0762</v>
      </c>
      <c r="Q98" s="17">
        <v>219.0761</v>
      </c>
      <c r="R98" s="17">
        <v>219.0762</v>
      </c>
      <c r="S98" s="17">
        <v>219.0763</v>
      </c>
      <c r="T98" s="17">
        <v>219.07599999999999</v>
      </c>
      <c r="U98" s="17">
        <v>219.0761</v>
      </c>
      <c r="V98" s="17">
        <v>219.07640000000001</v>
      </c>
      <c r="W98" s="17">
        <v>219.0761</v>
      </c>
      <c r="X98" s="17">
        <v>219.0762</v>
      </c>
      <c r="Y98" s="17">
        <v>219.0761</v>
      </c>
      <c r="Z98" s="17">
        <v>219.0761</v>
      </c>
      <c r="AA98" s="17">
        <v>219.0762</v>
      </c>
      <c r="AB98" s="17">
        <v>219.0762</v>
      </c>
      <c r="AC98" s="17">
        <v>219.0762</v>
      </c>
      <c r="AD98" s="17">
        <v>219.0762</v>
      </c>
      <c r="AE98" s="17">
        <v>219.0762</v>
      </c>
      <c r="AF98" s="17">
        <v>219.0762</v>
      </c>
      <c r="AG98" s="17">
        <v>219.0762</v>
      </c>
      <c r="AH98" s="17">
        <v>219.0763</v>
      </c>
      <c r="AI98" s="17">
        <v>219.0761</v>
      </c>
      <c r="AJ98" s="17">
        <v>219.0761</v>
      </c>
      <c r="AK98" s="17">
        <v>219.0763</v>
      </c>
      <c r="AL98" s="17">
        <v>219.0762</v>
      </c>
      <c r="AM98" s="25">
        <v>219.0761</v>
      </c>
    </row>
    <row r="99" spans="1:39" ht="15" thickBot="1" x14ac:dyDescent="0.4">
      <c r="A99" s="28"/>
      <c r="B99" s="29"/>
      <c r="C99" s="30" t="s">
        <v>9</v>
      </c>
      <c r="D99" s="18">
        <f>(D98-219.0758)/(219.0758/1000000)</f>
        <v>3.1952410993055267</v>
      </c>
      <c r="E99" s="18">
        <f t="shared" ref="E99" si="769">(E98-219.0758)/(219.0758/1000000)</f>
        <v>0.45646301418650381</v>
      </c>
      <c r="F99" s="18">
        <f t="shared" ref="F99" si="770">(F98-219.0758)/(219.0758/1000000)</f>
        <v>2.2823150709325191</v>
      </c>
      <c r="G99" s="18">
        <f t="shared" ref="G99" si="771">(G98-219.0758)/(219.0758/1000000)</f>
        <v>1.3693890425595114</v>
      </c>
      <c r="H99" s="18">
        <f t="shared" ref="H99" si="772">(H98-219.0758)/(219.0758/1000000)</f>
        <v>1.8258520567460153</v>
      </c>
      <c r="I99" s="18">
        <f t="shared" ref="I99" si="773">(I98-219.0758)/(219.0758/1000000)</f>
        <v>0.91292602837300763</v>
      </c>
      <c r="J99" s="18">
        <f t="shared" ref="J99" si="774">(J98-219.0758)/(219.0758/1000000)</f>
        <v>2.2823150709325191</v>
      </c>
      <c r="K99" s="18">
        <f t="shared" ref="K99" si="775">(K98-219.0758)/(219.0758/1000000)</f>
        <v>1.8258520567460153</v>
      </c>
      <c r="L99" s="18">
        <f t="shared" ref="L99" si="776">(L98-219.0758)/(219.0758/1000000)</f>
        <v>2.7387780851190229</v>
      </c>
      <c r="M99" s="18">
        <f t="shared" ref="M99" si="777">(M98-219.0758)/(219.0758/1000000)</f>
        <v>1.8258520567460153</v>
      </c>
      <c r="N99" s="18">
        <f t="shared" ref="N99" si="778">(N98-219.0758)/(219.0758/1000000)</f>
        <v>2.7387780851190229</v>
      </c>
      <c r="O99" s="18">
        <f t="shared" ref="O99" si="779">(O98-219.0758)/(219.0758/1000000)</f>
        <v>1.8258520567460153</v>
      </c>
      <c r="P99" s="18">
        <f t="shared" ref="P99" si="780">(P98-219.0758)/(219.0758/1000000)</f>
        <v>1.8258520567460153</v>
      </c>
      <c r="Q99" s="18">
        <f t="shared" ref="Q99" si="781">(Q98-219.0758)/(219.0758/1000000)</f>
        <v>1.3693890425595114</v>
      </c>
      <c r="R99" s="18">
        <f t="shared" ref="R99" si="782">(R98-219.0758)/(219.0758/1000000)</f>
        <v>1.8258520567460153</v>
      </c>
      <c r="S99" s="18">
        <f t="shared" ref="S99" si="783">(S98-219.0758)/(219.0758/1000000)</f>
        <v>2.2823150709325191</v>
      </c>
      <c r="T99" s="18">
        <f t="shared" ref="T99" si="784">(T98-219.0758)/(219.0758/1000000)</f>
        <v>0.91292602837300763</v>
      </c>
      <c r="U99" s="18">
        <f t="shared" ref="U99" si="785">(U98-219.0758)/(219.0758/1000000)</f>
        <v>1.3693890425595114</v>
      </c>
      <c r="V99" s="18">
        <f t="shared" ref="V99" si="786">(V98-219.0758)/(219.0758/1000000)</f>
        <v>2.7387780851190229</v>
      </c>
      <c r="W99" s="18">
        <f t="shared" ref="W99" si="787">(W98-219.0758)/(219.0758/1000000)</f>
        <v>1.3693890425595114</v>
      </c>
      <c r="X99" s="18">
        <f t="shared" ref="X99" si="788">(X98-219.0758)/(219.0758/1000000)</f>
        <v>1.8258520567460153</v>
      </c>
      <c r="Y99" s="18">
        <f t="shared" ref="Y99" si="789">(Y98-219.0758)/(219.0758/1000000)</f>
        <v>1.3693890425595114</v>
      </c>
      <c r="Z99" s="18">
        <f t="shared" ref="Z99" si="790">(Z98-219.0758)/(219.0758/1000000)</f>
        <v>1.3693890425595114</v>
      </c>
      <c r="AA99" s="18">
        <f t="shared" ref="AA99" si="791">(AA98-219.0758)/(219.0758/1000000)</f>
        <v>1.8258520567460153</v>
      </c>
      <c r="AB99" s="18">
        <f t="shared" ref="AB99" si="792">(AB98-219.0758)/(219.0758/1000000)</f>
        <v>1.8258520567460153</v>
      </c>
      <c r="AC99" s="18">
        <f t="shared" ref="AC99" si="793">(AC98-219.0758)/(219.0758/1000000)</f>
        <v>1.8258520567460153</v>
      </c>
      <c r="AD99" s="18">
        <f t="shared" ref="AD99" si="794">(AD98-219.0758)/(219.0758/1000000)</f>
        <v>1.8258520567460153</v>
      </c>
      <c r="AE99" s="18">
        <f t="shared" ref="AE99" si="795">(AE98-219.0758)/(219.0758/1000000)</f>
        <v>1.8258520567460153</v>
      </c>
      <c r="AF99" s="18">
        <f t="shared" ref="AF99" si="796">(AF98-219.0758)/(219.0758/1000000)</f>
        <v>1.8258520567460153</v>
      </c>
      <c r="AG99" s="18">
        <f t="shared" ref="AG99" si="797">(AG98-219.0758)/(219.0758/1000000)</f>
        <v>1.8258520567460153</v>
      </c>
      <c r="AH99" s="18">
        <f t="shared" ref="AH99" si="798">(AH98-219.0758)/(219.0758/1000000)</f>
        <v>2.2823150709325191</v>
      </c>
      <c r="AI99" s="18">
        <f t="shared" ref="AI99" si="799">(AI98-219.0758)/(219.0758/1000000)</f>
        <v>1.3693890425595114</v>
      </c>
      <c r="AJ99" s="18">
        <f t="shared" ref="AJ99" si="800">(AJ98-219.0758)/(219.0758/1000000)</f>
        <v>1.3693890425595114</v>
      </c>
      <c r="AK99" s="18">
        <f t="shared" ref="AK99" si="801">(AK98-219.0758)/(219.0758/1000000)</f>
        <v>2.2823150709325191</v>
      </c>
      <c r="AL99" s="18">
        <f t="shared" ref="AL99" si="802">(AL98-219.0758)/(219.0758/1000000)</f>
        <v>1.8258520567460153</v>
      </c>
      <c r="AM99" s="27">
        <f t="shared" ref="AM99" si="803">(AM98-219.0758)/(219.0758/1000000)</f>
        <v>1.3693890425595114</v>
      </c>
    </row>
    <row r="100" spans="1:39" x14ac:dyDescent="0.35">
      <c r="A100" s="20" t="s">
        <v>58</v>
      </c>
      <c r="B100" s="21" t="s">
        <v>3</v>
      </c>
      <c r="C100" s="16" t="s">
        <v>0</v>
      </c>
      <c r="D100" s="16">
        <v>6.65</v>
      </c>
      <c r="E100" s="16">
        <v>6.6449999999999996</v>
      </c>
      <c r="F100" s="16">
        <v>6.64</v>
      </c>
      <c r="G100" s="16">
        <v>6.649</v>
      </c>
      <c r="H100" s="16">
        <v>6.6420000000000003</v>
      </c>
      <c r="I100" s="16">
        <v>6.6429999999999998</v>
      </c>
      <c r="J100" s="16">
        <v>6.641</v>
      </c>
      <c r="K100" s="16">
        <v>6.64</v>
      </c>
      <c r="L100" s="16">
        <v>6.6440000000000001</v>
      </c>
      <c r="M100" s="16">
        <v>6.6440000000000001</v>
      </c>
      <c r="N100" s="16">
        <v>6.6440000000000001</v>
      </c>
      <c r="O100" s="16">
        <v>6.6379999999999999</v>
      </c>
      <c r="P100" s="16">
        <v>6.6429999999999998</v>
      </c>
      <c r="Q100" s="16">
        <v>6.6449999999999996</v>
      </c>
      <c r="R100" s="16">
        <v>6.6470000000000002</v>
      </c>
      <c r="S100" s="16">
        <v>6.641</v>
      </c>
      <c r="T100" s="16">
        <v>6.6459999999999999</v>
      </c>
      <c r="U100" s="16">
        <v>6.6459999999999999</v>
      </c>
      <c r="V100" s="16">
        <v>6.6420000000000003</v>
      </c>
      <c r="W100" s="16">
        <v>6.6429999999999998</v>
      </c>
      <c r="X100" s="16">
        <v>6.6390000000000002</v>
      </c>
      <c r="Y100" s="16">
        <v>6.6440000000000001</v>
      </c>
      <c r="Z100" s="16">
        <v>6.6459999999999999</v>
      </c>
      <c r="AA100" s="16">
        <v>6.6420000000000003</v>
      </c>
      <c r="AB100" s="16">
        <v>6.6459999999999999</v>
      </c>
      <c r="AC100" s="16">
        <v>6.641</v>
      </c>
      <c r="AD100" s="16">
        <v>6.641</v>
      </c>
      <c r="AE100" s="16">
        <v>6.6420000000000003</v>
      </c>
      <c r="AF100" s="16">
        <v>6.6429999999999998</v>
      </c>
      <c r="AG100" s="16">
        <v>6.6369999999999996</v>
      </c>
      <c r="AH100" s="16">
        <v>6.6369999999999996</v>
      </c>
      <c r="AI100" s="16">
        <v>6.6449999999999996</v>
      </c>
      <c r="AJ100" s="16">
        <v>6.6420000000000003</v>
      </c>
      <c r="AK100" s="16">
        <v>6.6459999999999999</v>
      </c>
      <c r="AL100" s="16">
        <v>6.6360000000000001</v>
      </c>
      <c r="AM100" s="22">
        <v>6.6420000000000003</v>
      </c>
    </row>
    <row r="101" spans="1:39" x14ac:dyDescent="0.35">
      <c r="A101" s="23"/>
      <c r="B101" s="24"/>
      <c r="C101" s="17" t="s">
        <v>5</v>
      </c>
      <c r="D101" s="17">
        <v>50775132</v>
      </c>
      <c r="E101" s="17">
        <v>50437152</v>
      </c>
      <c r="F101" s="17">
        <v>33900332</v>
      </c>
      <c r="G101" s="17">
        <v>36410960</v>
      </c>
      <c r="H101" s="17">
        <v>50420660</v>
      </c>
      <c r="I101" s="17">
        <v>47619428</v>
      </c>
      <c r="J101" s="17">
        <v>47168872</v>
      </c>
      <c r="K101" s="17">
        <v>46430528</v>
      </c>
      <c r="L101" s="17">
        <v>47099388</v>
      </c>
      <c r="M101" s="17">
        <v>45381076</v>
      </c>
      <c r="N101" s="17">
        <v>44747212</v>
      </c>
      <c r="O101" s="17">
        <v>44791604</v>
      </c>
      <c r="P101" s="17">
        <v>43353056</v>
      </c>
      <c r="Q101" s="17">
        <v>44494472</v>
      </c>
      <c r="R101" s="17">
        <v>43218416</v>
      </c>
      <c r="S101" s="17">
        <v>43010504</v>
      </c>
      <c r="T101" s="17">
        <v>32179668</v>
      </c>
      <c r="U101" s="17">
        <v>42191776</v>
      </c>
      <c r="V101" s="17">
        <v>42427504</v>
      </c>
      <c r="W101" s="17">
        <v>41029732</v>
      </c>
      <c r="X101" s="17">
        <v>41740944</v>
      </c>
      <c r="Y101" s="17">
        <v>42131292</v>
      </c>
      <c r="Z101" s="17">
        <v>40949956</v>
      </c>
      <c r="AA101" s="17">
        <v>40385544</v>
      </c>
      <c r="AB101" s="17">
        <v>40497440</v>
      </c>
      <c r="AC101" s="17">
        <v>40141072</v>
      </c>
      <c r="AD101" s="17">
        <v>38961608</v>
      </c>
      <c r="AE101" s="17">
        <v>40077968</v>
      </c>
      <c r="AF101" s="17">
        <v>40086284</v>
      </c>
      <c r="AG101" s="17">
        <v>40001648</v>
      </c>
      <c r="AH101" s="17">
        <v>43383540</v>
      </c>
      <c r="AI101" s="17">
        <v>28731694</v>
      </c>
      <c r="AJ101" s="17">
        <v>38861632</v>
      </c>
      <c r="AK101" s="17">
        <v>39077716</v>
      </c>
      <c r="AL101" s="17">
        <v>28516632</v>
      </c>
      <c r="AM101" s="25">
        <v>35871388</v>
      </c>
    </row>
    <row r="102" spans="1:39" x14ac:dyDescent="0.35">
      <c r="A102" s="23"/>
      <c r="B102" s="24"/>
      <c r="C102" s="17" t="s">
        <v>1</v>
      </c>
      <c r="D102" s="17">
        <v>195.18559999999999</v>
      </c>
      <c r="E102" s="17">
        <v>195.18559999999999</v>
      </c>
      <c r="F102" s="17">
        <v>195.1857</v>
      </c>
      <c r="G102" s="17">
        <v>195.18899999999999</v>
      </c>
      <c r="H102" s="17">
        <v>195.1849</v>
      </c>
      <c r="I102" s="17">
        <v>195.18510000000001</v>
      </c>
      <c r="J102" s="17">
        <v>195.1858</v>
      </c>
      <c r="K102" s="17">
        <v>195.18639999999999</v>
      </c>
      <c r="L102" s="17">
        <v>195.1848</v>
      </c>
      <c r="M102" s="17">
        <v>195.18539999999999</v>
      </c>
      <c r="N102" s="17">
        <v>195.18680000000001</v>
      </c>
      <c r="O102" s="17">
        <v>195.1867</v>
      </c>
      <c r="P102" s="17">
        <v>195.18530000000001</v>
      </c>
      <c r="Q102" s="17">
        <v>195.18700000000001</v>
      </c>
      <c r="R102" s="17">
        <v>195.18549999999999</v>
      </c>
      <c r="S102" s="17">
        <v>195.18510000000001</v>
      </c>
      <c r="T102" s="17">
        <v>195.18520000000001</v>
      </c>
      <c r="U102" s="17">
        <v>195.18510000000001</v>
      </c>
      <c r="V102" s="17">
        <v>195.1842</v>
      </c>
      <c r="W102" s="17">
        <v>195.18559999999999</v>
      </c>
      <c r="X102" s="17">
        <v>195.1859</v>
      </c>
      <c r="Y102" s="17">
        <v>195.1841</v>
      </c>
      <c r="Z102" s="17">
        <v>195.1842</v>
      </c>
      <c r="AA102" s="17">
        <v>195.18549999999999</v>
      </c>
      <c r="AB102" s="17">
        <v>195.18559999999999</v>
      </c>
      <c r="AC102" s="17">
        <v>195.18469999999999</v>
      </c>
      <c r="AD102" s="17">
        <v>195.18389999999999</v>
      </c>
      <c r="AE102" s="17">
        <v>195.1849</v>
      </c>
      <c r="AF102" s="17">
        <v>195.18549999999999</v>
      </c>
      <c r="AG102" s="17">
        <v>195.18379999999999</v>
      </c>
      <c r="AH102" s="17">
        <v>195.18530000000001</v>
      </c>
      <c r="AI102" s="17">
        <v>195.1867</v>
      </c>
      <c r="AJ102" s="17">
        <v>195.18610000000001</v>
      </c>
      <c r="AK102" s="17">
        <v>195.185</v>
      </c>
      <c r="AL102" s="17">
        <v>195.18379999999999</v>
      </c>
      <c r="AM102" s="25">
        <v>195.18559999999999</v>
      </c>
    </row>
    <row r="103" spans="1:39" x14ac:dyDescent="0.35">
      <c r="A103" s="23"/>
      <c r="B103" s="26"/>
      <c r="C103" s="18" t="s">
        <v>9</v>
      </c>
      <c r="D103" s="18">
        <f>(D102-195.1867)/(195.1867/1000000)</f>
        <v>-5.635629886708954</v>
      </c>
      <c r="E103" s="18">
        <f t="shared" ref="E103:AM103" si="804">(E102-195.1867)/(195.1867/1000000)</f>
        <v>-5.635629886708954</v>
      </c>
      <c r="F103" s="18">
        <f t="shared" si="804"/>
        <v>-5.1232998969949026</v>
      </c>
      <c r="G103" s="18">
        <f t="shared" si="804"/>
        <v>11.783589762986345</v>
      </c>
      <c r="H103" s="18">
        <f t="shared" si="804"/>
        <v>-9.2219398145617006</v>
      </c>
      <c r="I103" s="18">
        <f t="shared" si="804"/>
        <v>-8.1972798351335978</v>
      </c>
      <c r="J103" s="18">
        <f t="shared" si="804"/>
        <v>-4.6109699072808503</v>
      </c>
      <c r="K103" s="18">
        <f t="shared" si="804"/>
        <v>-1.5369899691421545</v>
      </c>
      <c r="L103" s="18">
        <f t="shared" si="804"/>
        <v>-9.7342698042757529</v>
      </c>
      <c r="M103" s="18">
        <f t="shared" si="804"/>
        <v>-6.6602898661370569</v>
      </c>
      <c r="N103" s="18">
        <f t="shared" si="804"/>
        <v>0.51232998971405153</v>
      </c>
      <c r="O103" s="18">
        <f t="shared" si="804"/>
        <v>0</v>
      </c>
      <c r="P103" s="18">
        <f t="shared" si="804"/>
        <v>-7.172619855705495</v>
      </c>
      <c r="Q103" s="18">
        <f t="shared" si="804"/>
        <v>1.5369899691421545</v>
      </c>
      <c r="R103" s="18">
        <f t="shared" si="804"/>
        <v>-6.1479598764230055</v>
      </c>
      <c r="S103" s="18">
        <f t="shared" si="804"/>
        <v>-8.1972798351335978</v>
      </c>
      <c r="T103" s="18">
        <f t="shared" si="804"/>
        <v>-7.6849498454195473</v>
      </c>
      <c r="U103" s="18">
        <f t="shared" si="804"/>
        <v>-8.1972798351335978</v>
      </c>
      <c r="V103" s="18">
        <f t="shared" si="804"/>
        <v>-12.80824974241445</v>
      </c>
      <c r="W103" s="18">
        <f t="shared" si="804"/>
        <v>-5.635629886708954</v>
      </c>
      <c r="X103" s="18">
        <f t="shared" si="804"/>
        <v>-4.0986399175667989</v>
      </c>
      <c r="Y103" s="18">
        <f t="shared" si="804"/>
        <v>-13.3205797321285</v>
      </c>
      <c r="Z103" s="18">
        <f t="shared" si="804"/>
        <v>-12.80824974241445</v>
      </c>
      <c r="AA103" s="18">
        <f t="shared" si="804"/>
        <v>-6.1479598764230055</v>
      </c>
      <c r="AB103" s="18">
        <f t="shared" si="804"/>
        <v>-5.635629886708954</v>
      </c>
      <c r="AC103" s="18">
        <f t="shared" si="804"/>
        <v>-10.246599793989805</v>
      </c>
      <c r="AD103" s="18">
        <f t="shared" si="804"/>
        <v>-14.345239711556603</v>
      </c>
      <c r="AE103" s="18">
        <f t="shared" si="804"/>
        <v>-9.2219398145617006</v>
      </c>
      <c r="AF103" s="18">
        <f t="shared" si="804"/>
        <v>-6.1479598764230055</v>
      </c>
      <c r="AG103" s="18">
        <f t="shared" si="804"/>
        <v>-14.857569701270656</v>
      </c>
      <c r="AH103" s="18">
        <f t="shared" si="804"/>
        <v>-7.172619855705495</v>
      </c>
      <c r="AI103" s="18">
        <f t="shared" si="804"/>
        <v>0</v>
      </c>
      <c r="AJ103" s="18">
        <f t="shared" si="804"/>
        <v>-3.0739799381386961</v>
      </c>
      <c r="AK103" s="18">
        <f t="shared" si="804"/>
        <v>-8.7096098248476501</v>
      </c>
      <c r="AL103" s="18">
        <f t="shared" si="804"/>
        <v>-14.857569701270656</v>
      </c>
      <c r="AM103" s="27">
        <f t="shared" si="804"/>
        <v>-5.635629886708954</v>
      </c>
    </row>
    <row r="104" spans="1:39" x14ac:dyDescent="0.35">
      <c r="A104" s="23"/>
      <c r="B104" s="24" t="s">
        <v>4</v>
      </c>
      <c r="C104" s="17" t="s">
        <v>0</v>
      </c>
      <c r="D104" s="17">
        <v>8.2520000000000007</v>
      </c>
      <c r="E104" s="17">
        <v>8.2569999999999997</v>
      </c>
      <c r="F104" s="17">
        <v>8.2569999999999997</v>
      </c>
      <c r="G104" s="17">
        <v>8.2560000000000002</v>
      </c>
      <c r="H104" s="17">
        <v>8.2539999999999996</v>
      </c>
      <c r="I104" s="17">
        <v>8.2530000000000001</v>
      </c>
      <c r="J104" s="17">
        <v>8.25</v>
      </c>
      <c r="K104" s="17">
        <v>8.2509999999999994</v>
      </c>
      <c r="L104" s="17">
        <v>8.2490000000000006</v>
      </c>
      <c r="M104" s="17">
        <v>8.2509999999999994</v>
      </c>
      <c r="N104" s="17">
        <v>8.25</v>
      </c>
      <c r="O104" s="17">
        <v>8.2520000000000007</v>
      </c>
      <c r="P104" s="17">
        <v>8.2460000000000004</v>
      </c>
      <c r="Q104" s="17">
        <v>8.25</v>
      </c>
      <c r="R104" s="17">
        <v>8.2479999999999993</v>
      </c>
      <c r="S104" s="17">
        <v>8.2469999999999999</v>
      </c>
      <c r="T104" s="17">
        <v>8.2449999999999992</v>
      </c>
      <c r="U104" s="17">
        <v>8.2469999999999999</v>
      </c>
      <c r="V104" s="17">
        <v>8.2420000000000009</v>
      </c>
      <c r="W104" s="17">
        <v>8.2449999999999992</v>
      </c>
      <c r="X104" s="17">
        <v>8.2449999999999992</v>
      </c>
      <c r="Y104" s="17">
        <v>8.2439999999999998</v>
      </c>
      <c r="Z104" s="17">
        <v>8.2479999999999993</v>
      </c>
      <c r="AA104" s="17">
        <v>8.24</v>
      </c>
      <c r="AB104" s="17">
        <v>8.2430000000000003</v>
      </c>
      <c r="AC104" s="17">
        <v>8.2469999999999999</v>
      </c>
      <c r="AD104" s="17">
        <v>8.2420000000000009</v>
      </c>
      <c r="AE104" s="17">
        <v>8.2360000000000007</v>
      </c>
      <c r="AF104" s="17">
        <v>8.2460000000000004</v>
      </c>
      <c r="AG104" s="17">
        <v>8.2409999999999997</v>
      </c>
      <c r="AH104" s="17">
        <v>8.2490000000000006</v>
      </c>
      <c r="AI104" s="17">
        <v>8.2370000000000001</v>
      </c>
      <c r="AJ104" s="17">
        <v>8.2449999999999992</v>
      </c>
      <c r="AK104" s="17">
        <v>8.2479999999999993</v>
      </c>
      <c r="AL104" s="17">
        <v>8.24</v>
      </c>
      <c r="AM104" s="25">
        <v>8.2360000000000007</v>
      </c>
    </row>
    <row r="105" spans="1:39" x14ac:dyDescent="0.35">
      <c r="A105" s="23"/>
      <c r="B105" s="24"/>
      <c r="C105" s="17" t="s">
        <v>5</v>
      </c>
      <c r="D105" s="17">
        <v>965475</v>
      </c>
      <c r="E105" s="17">
        <v>975595</v>
      </c>
      <c r="F105" s="17">
        <v>660652</v>
      </c>
      <c r="G105" s="17">
        <v>964943</v>
      </c>
      <c r="H105" s="17">
        <v>983996</v>
      </c>
      <c r="I105" s="17">
        <v>953471</v>
      </c>
      <c r="J105" s="17">
        <v>940953</v>
      </c>
      <c r="K105" s="17">
        <v>927961</v>
      </c>
      <c r="L105" s="17">
        <v>923051</v>
      </c>
      <c r="M105" s="17">
        <v>963541</v>
      </c>
      <c r="N105" s="17">
        <v>942765</v>
      </c>
      <c r="O105" s="17">
        <v>925996</v>
      </c>
      <c r="P105" s="17">
        <v>930986</v>
      </c>
      <c r="Q105" s="17">
        <v>1010669</v>
      </c>
      <c r="R105" s="17">
        <v>925062</v>
      </c>
      <c r="S105" s="17">
        <v>925753</v>
      </c>
      <c r="T105" s="17">
        <v>984028</v>
      </c>
      <c r="U105" s="17">
        <v>923512</v>
      </c>
      <c r="V105" s="17">
        <v>900285</v>
      </c>
      <c r="W105" s="17">
        <v>892218</v>
      </c>
      <c r="X105" s="17">
        <v>958187</v>
      </c>
      <c r="Y105" s="17">
        <v>901308</v>
      </c>
      <c r="Z105" s="17">
        <v>961844</v>
      </c>
      <c r="AA105" s="17">
        <v>940700</v>
      </c>
      <c r="AB105" s="17">
        <v>834654</v>
      </c>
      <c r="AC105" s="17">
        <v>886691</v>
      </c>
      <c r="AD105" s="17">
        <v>900084</v>
      </c>
      <c r="AE105" s="17">
        <v>900614</v>
      </c>
      <c r="AF105" s="17">
        <v>889609</v>
      </c>
      <c r="AG105" s="17">
        <v>937039</v>
      </c>
      <c r="AH105" s="17">
        <v>1009692</v>
      </c>
      <c r="AI105" s="17">
        <v>888712</v>
      </c>
      <c r="AJ105" s="17">
        <v>884899</v>
      </c>
      <c r="AK105" s="17">
        <v>868190</v>
      </c>
      <c r="AL105" s="17">
        <v>892284</v>
      </c>
      <c r="AM105" s="25">
        <v>849894</v>
      </c>
    </row>
    <row r="106" spans="1:39" x14ac:dyDescent="0.35">
      <c r="A106" s="23"/>
      <c r="B106" s="24"/>
      <c r="C106" s="17" t="s">
        <v>1</v>
      </c>
      <c r="D106" s="17">
        <v>219.0761</v>
      </c>
      <c r="E106" s="17">
        <v>219.0761</v>
      </c>
      <c r="F106" s="17">
        <v>219.07599999999999</v>
      </c>
      <c r="G106" s="17">
        <v>219.07589999999999</v>
      </c>
      <c r="H106" s="17">
        <v>219.07579999999999</v>
      </c>
      <c r="I106" s="17">
        <v>219.07599999999999</v>
      </c>
      <c r="J106" s="17">
        <v>219.07599999999999</v>
      </c>
      <c r="K106" s="17">
        <v>219.0762</v>
      </c>
      <c r="L106" s="17">
        <v>219.0761</v>
      </c>
      <c r="M106" s="17">
        <v>219.07640000000001</v>
      </c>
      <c r="N106" s="17">
        <v>219.07589999999999</v>
      </c>
      <c r="O106" s="17">
        <v>219.0761</v>
      </c>
      <c r="P106" s="17">
        <v>219.07589999999999</v>
      </c>
      <c r="Q106" s="17">
        <v>219.07599999999999</v>
      </c>
      <c r="R106" s="17">
        <v>219.07640000000001</v>
      </c>
      <c r="S106" s="17">
        <v>219.0761</v>
      </c>
      <c r="T106" s="17">
        <v>219.07589999999999</v>
      </c>
      <c r="U106" s="17">
        <v>219.07589999999999</v>
      </c>
      <c r="V106" s="17">
        <v>219.07589999999999</v>
      </c>
      <c r="W106" s="17">
        <v>219.07589999999999</v>
      </c>
      <c r="X106" s="17">
        <v>219.0762</v>
      </c>
      <c r="Y106" s="17">
        <v>219.0762</v>
      </c>
      <c r="Z106" s="17">
        <v>219.07589999999999</v>
      </c>
      <c r="AA106" s="17">
        <v>219.07599999999999</v>
      </c>
      <c r="AB106" s="17">
        <v>219.07599999999999</v>
      </c>
      <c r="AC106" s="17">
        <v>219.0762</v>
      </c>
      <c r="AD106" s="17">
        <v>219.07589999999999</v>
      </c>
      <c r="AE106" s="17">
        <v>219.07589999999999</v>
      </c>
      <c r="AF106" s="17">
        <v>219.07589999999999</v>
      </c>
      <c r="AG106" s="17">
        <v>219.0761</v>
      </c>
      <c r="AH106" s="17">
        <v>219.07589999999999</v>
      </c>
      <c r="AI106" s="17">
        <v>219.0761</v>
      </c>
      <c r="AJ106" s="17">
        <v>219.07589999999999</v>
      </c>
      <c r="AK106" s="17">
        <v>219.07579999999999</v>
      </c>
      <c r="AL106" s="17">
        <v>219.07589999999999</v>
      </c>
      <c r="AM106" s="25">
        <v>219.07589999999999</v>
      </c>
    </row>
    <row r="107" spans="1:39" ht="15" thickBot="1" x14ac:dyDescent="0.4">
      <c r="A107" s="28"/>
      <c r="B107" s="29"/>
      <c r="C107" s="30" t="s">
        <v>9</v>
      </c>
      <c r="D107" s="18">
        <f>(D106-219.0758)/(219.0758/1000000)</f>
        <v>1.3693890425595114</v>
      </c>
      <c r="E107" s="18">
        <f t="shared" ref="E107" si="805">(E106-219.0758)/(219.0758/1000000)</f>
        <v>1.3693890425595114</v>
      </c>
      <c r="F107" s="18">
        <f t="shared" ref="F107" si="806">(F106-219.0758)/(219.0758/1000000)</f>
        <v>0.91292602837300763</v>
      </c>
      <c r="G107" s="18">
        <f t="shared" ref="G107" si="807">(G106-219.0758)/(219.0758/1000000)</f>
        <v>0.45646301418650381</v>
      </c>
      <c r="H107" s="18">
        <f t="shared" ref="H107" si="808">(H106-219.0758)/(219.0758/1000000)</f>
        <v>0</v>
      </c>
      <c r="I107" s="18">
        <f t="shared" ref="I107" si="809">(I106-219.0758)/(219.0758/1000000)</f>
        <v>0.91292602837300763</v>
      </c>
      <c r="J107" s="18">
        <f t="shared" ref="J107" si="810">(J106-219.0758)/(219.0758/1000000)</f>
        <v>0.91292602837300763</v>
      </c>
      <c r="K107" s="18">
        <f t="shared" ref="K107" si="811">(K106-219.0758)/(219.0758/1000000)</f>
        <v>1.8258520567460153</v>
      </c>
      <c r="L107" s="18">
        <f t="shared" ref="L107" si="812">(L106-219.0758)/(219.0758/1000000)</f>
        <v>1.3693890425595114</v>
      </c>
      <c r="M107" s="18">
        <f t="shared" ref="M107" si="813">(M106-219.0758)/(219.0758/1000000)</f>
        <v>2.7387780851190229</v>
      </c>
      <c r="N107" s="18">
        <f t="shared" ref="N107" si="814">(N106-219.0758)/(219.0758/1000000)</f>
        <v>0.45646301418650381</v>
      </c>
      <c r="O107" s="18">
        <f t="shared" ref="O107" si="815">(O106-219.0758)/(219.0758/1000000)</f>
        <v>1.3693890425595114</v>
      </c>
      <c r="P107" s="18">
        <f t="shared" ref="P107" si="816">(P106-219.0758)/(219.0758/1000000)</f>
        <v>0.45646301418650381</v>
      </c>
      <c r="Q107" s="18">
        <f t="shared" ref="Q107" si="817">(Q106-219.0758)/(219.0758/1000000)</f>
        <v>0.91292602837300763</v>
      </c>
      <c r="R107" s="18">
        <f t="shared" ref="R107" si="818">(R106-219.0758)/(219.0758/1000000)</f>
        <v>2.7387780851190229</v>
      </c>
      <c r="S107" s="18">
        <f t="shared" ref="S107" si="819">(S106-219.0758)/(219.0758/1000000)</f>
        <v>1.3693890425595114</v>
      </c>
      <c r="T107" s="18">
        <f t="shared" ref="T107" si="820">(T106-219.0758)/(219.0758/1000000)</f>
        <v>0.45646301418650381</v>
      </c>
      <c r="U107" s="18">
        <f t="shared" ref="U107" si="821">(U106-219.0758)/(219.0758/1000000)</f>
        <v>0.45646301418650381</v>
      </c>
      <c r="V107" s="18">
        <f t="shared" ref="V107" si="822">(V106-219.0758)/(219.0758/1000000)</f>
        <v>0.45646301418650381</v>
      </c>
      <c r="W107" s="18">
        <f t="shared" ref="W107" si="823">(W106-219.0758)/(219.0758/1000000)</f>
        <v>0.45646301418650381</v>
      </c>
      <c r="X107" s="18">
        <f t="shared" ref="X107" si="824">(X106-219.0758)/(219.0758/1000000)</f>
        <v>1.8258520567460153</v>
      </c>
      <c r="Y107" s="18">
        <f t="shared" ref="Y107" si="825">(Y106-219.0758)/(219.0758/1000000)</f>
        <v>1.8258520567460153</v>
      </c>
      <c r="Z107" s="18">
        <f t="shared" ref="Z107" si="826">(Z106-219.0758)/(219.0758/1000000)</f>
        <v>0.45646301418650381</v>
      </c>
      <c r="AA107" s="18">
        <f t="shared" ref="AA107" si="827">(AA106-219.0758)/(219.0758/1000000)</f>
        <v>0.91292602837300763</v>
      </c>
      <c r="AB107" s="18">
        <f t="shared" ref="AB107" si="828">(AB106-219.0758)/(219.0758/1000000)</f>
        <v>0.91292602837300763</v>
      </c>
      <c r="AC107" s="18">
        <f t="shared" ref="AC107" si="829">(AC106-219.0758)/(219.0758/1000000)</f>
        <v>1.8258520567460153</v>
      </c>
      <c r="AD107" s="18">
        <f t="shared" ref="AD107" si="830">(AD106-219.0758)/(219.0758/1000000)</f>
        <v>0.45646301418650381</v>
      </c>
      <c r="AE107" s="18">
        <f t="shared" ref="AE107" si="831">(AE106-219.0758)/(219.0758/1000000)</f>
        <v>0.45646301418650381</v>
      </c>
      <c r="AF107" s="18">
        <f t="shared" ref="AF107" si="832">(AF106-219.0758)/(219.0758/1000000)</f>
        <v>0.45646301418650381</v>
      </c>
      <c r="AG107" s="18">
        <f t="shared" ref="AG107" si="833">(AG106-219.0758)/(219.0758/1000000)</f>
        <v>1.3693890425595114</v>
      </c>
      <c r="AH107" s="18">
        <f t="shared" ref="AH107" si="834">(AH106-219.0758)/(219.0758/1000000)</f>
        <v>0.45646301418650381</v>
      </c>
      <c r="AI107" s="18">
        <f t="shared" ref="AI107" si="835">(AI106-219.0758)/(219.0758/1000000)</f>
        <v>1.3693890425595114</v>
      </c>
      <c r="AJ107" s="18">
        <f t="shared" ref="AJ107" si="836">(AJ106-219.0758)/(219.0758/1000000)</f>
        <v>0.45646301418650381</v>
      </c>
      <c r="AK107" s="18">
        <f t="shared" ref="AK107" si="837">(AK106-219.0758)/(219.0758/1000000)</f>
        <v>0</v>
      </c>
      <c r="AL107" s="18">
        <f t="shared" ref="AL107" si="838">(AL106-219.0758)/(219.0758/1000000)</f>
        <v>0.45646301418650381</v>
      </c>
      <c r="AM107" s="27">
        <f t="shared" ref="AM107" si="839">(AM106-219.0758)/(219.0758/1000000)</f>
        <v>0.45646301418650381</v>
      </c>
    </row>
    <row r="108" spans="1:39" x14ac:dyDescent="0.35">
      <c r="A108" s="20" t="s">
        <v>59</v>
      </c>
      <c r="B108" s="21" t="s">
        <v>3</v>
      </c>
      <c r="C108" s="16" t="s">
        <v>0</v>
      </c>
      <c r="D108" s="16">
        <v>6.6369999999999996</v>
      </c>
      <c r="E108" s="16">
        <v>6.6459999999999999</v>
      </c>
      <c r="F108" s="16">
        <v>6.6449999999999996</v>
      </c>
      <c r="G108" s="16">
        <v>6.641</v>
      </c>
      <c r="H108" s="16">
        <v>6.6440000000000001</v>
      </c>
      <c r="I108" s="16">
        <v>6.6429999999999998</v>
      </c>
      <c r="J108" s="16">
        <v>6.64</v>
      </c>
      <c r="K108" s="16">
        <v>6.6429999999999998</v>
      </c>
      <c r="L108" s="16">
        <v>6.6440000000000001</v>
      </c>
      <c r="M108" s="16">
        <v>6.6440000000000001</v>
      </c>
      <c r="N108" s="16">
        <v>6.6379999999999999</v>
      </c>
      <c r="O108" s="16">
        <v>6.6459999999999999</v>
      </c>
      <c r="P108" s="16">
        <v>6.6440000000000001</v>
      </c>
      <c r="Q108" s="16">
        <v>6.6379999999999999</v>
      </c>
      <c r="R108" s="16">
        <v>6.6349999999999998</v>
      </c>
      <c r="S108" s="16">
        <v>6.6429999999999998</v>
      </c>
      <c r="T108" s="16">
        <v>6.6379999999999999</v>
      </c>
      <c r="U108" s="16">
        <v>6.6440000000000001</v>
      </c>
      <c r="V108" s="16">
        <v>6.641</v>
      </c>
      <c r="W108" s="16">
        <v>6.6429999999999998</v>
      </c>
      <c r="X108" s="16">
        <v>6.6420000000000003</v>
      </c>
      <c r="Y108" s="16">
        <v>6.6440000000000001</v>
      </c>
      <c r="Z108" s="16">
        <v>6.6470000000000002</v>
      </c>
      <c r="AA108" s="16">
        <v>6.6429999999999998</v>
      </c>
      <c r="AB108" s="16">
        <v>6.649</v>
      </c>
      <c r="AC108" s="16">
        <v>6.6459999999999999</v>
      </c>
      <c r="AD108" s="16">
        <v>6.6429999999999998</v>
      </c>
      <c r="AE108" s="16">
        <v>6.6470000000000002</v>
      </c>
      <c r="AF108" s="16">
        <v>6.6449999999999996</v>
      </c>
      <c r="AG108" s="16">
        <v>6.641</v>
      </c>
      <c r="AH108" s="16">
        <v>6.6429999999999998</v>
      </c>
      <c r="AI108" s="16">
        <v>6.641</v>
      </c>
      <c r="AJ108" s="16">
        <v>6.6420000000000003</v>
      </c>
      <c r="AK108" s="16">
        <v>6.6420000000000003</v>
      </c>
      <c r="AL108" s="16">
        <v>6.6449999999999996</v>
      </c>
      <c r="AM108" s="22">
        <v>6.6440000000000001</v>
      </c>
    </row>
    <row r="109" spans="1:39" x14ac:dyDescent="0.35">
      <c r="A109" s="23"/>
      <c r="B109" s="24"/>
      <c r="C109" s="17" t="s">
        <v>5</v>
      </c>
      <c r="D109" s="17">
        <v>39856288</v>
      </c>
      <c r="E109" s="17">
        <v>39814404</v>
      </c>
      <c r="F109" s="17">
        <v>40109300</v>
      </c>
      <c r="G109" s="17">
        <v>39155352</v>
      </c>
      <c r="H109" s="17">
        <v>38610684</v>
      </c>
      <c r="I109" s="17">
        <v>38013516</v>
      </c>
      <c r="J109" s="17">
        <v>38730300</v>
      </c>
      <c r="K109" s="17">
        <v>28898454</v>
      </c>
      <c r="L109" s="17">
        <v>38298256</v>
      </c>
      <c r="M109" s="17">
        <v>34744824</v>
      </c>
      <c r="N109" s="17">
        <v>32328244</v>
      </c>
      <c r="O109" s="17">
        <v>34417120</v>
      </c>
      <c r="P109" s="17">
        <v>31000042</v>
      </c>
      <c r="Q109" s="17">
        <v>35297092</v>
      </c>
      <c r="R109" s="17">
        <v>33881496</v>
      </c>
      <c r="S109" s="17">
        <v>35723528</v>
      </c>
      <c r="T109" s="17">
        <v>30588190</v>
      </c>
      <c r="U109" s="17">
        <v>33143546</v>
      </c>
      <c r="V109" s="17">
        <v>30162722</v>
      </c>
      <c r="W109" s="17">
        <v>31439236</v>
      </c>
      <c r="X109" s="17">
        <v>31657470</v>
      </c>
      <c r="Y109" s="17">
        <v>34205084</v>
      </c>
      <c r="Z109" s="17">
        <v>33374296</v>
      </c>
      <c r="AA109" s="17">
        <v>35666040</v>
      </c>
      <c r="AB109" s="17">
        <v>29946136</v>
      </c>
      <c r="AC109" s="17">
        <v>32134944</v>
      </c>
      <c r="AD109" s="17">
        <v>30876164</v>
      </c>
      <c r="AE109" s="17">
        <v>31315128</v>
      </c>
      <c r="AF109" s="17">
        <v>34743156</v>
      </c>
      <c r="AG109" s="17">
        <v>30166776</v>
      </c>
      <c r="AH109" s="17">
        <v>32703748</v>
      </c>
      <c r="AI109" s="17">
        <v>29791246</v>
      </c>
      <c r="AJ109" s="17">
        <v>30416584</v>
      </c>
      <c r="AK109" s="17">
        <v>28945216</v>
      </c>
      <c r="AL109" s="17">
        <v>30641568</v>
      </c>
      <c r="AM109" s="25">
        <v>33436512</v>
      </c>
    </row>
    <row r="110" spans="1:39" x14ac:dyDescent="0.35">
      <c r="A110" s="23"/>
      <c r="B110" s="24"/>
      <c r="C110" s="17" t="s">
        <v>1</v>
      </c>
      <c r="D110" s="17">
        <v>195.1858</v>
      </c>
      <c r="E110" s="17">
        <v>195.18629999999999</v>
      </c>
      <c r="F110" s="17">
        <v>195.18549999999999</v>
      </c>
      <c r="G110" s="17">
        <v>195.18600000000001</v>
      </c>
      <c r="H110" s="17">
        <v>195.18559999999999</v>
      </c>
      <c r="I110" s="17">
        <v>195.1858</v>
      </c>
      <c r="J110" s="17">
        <v>195.18629999999999</v>
      </c>
      <c r="K110" s="17">
        <v>195.1876</v>
      </c>
      <c r="L110" s="17">
        <v>195.1857</v>
      </c>
      <c r="M110" s="17">
        <v>195.1874</v>
      </c>
      <c r="N110" s="17">
        <v>195.1857</v>
      </c>
      <c r="O110" s="17">
        <v>195.1874</v>
      </c>
      <c r="P110" s="17">
        <v>195.18559999999999</v>
      </c>
      <c r="Q110" s="17">
        <v>195.18510000000001</v>
      </c>
      <c r="R110" s="17">
        <v>195.18700000000001</v>
      </c>
      <c r="S110" s="17">
        <v>195.1866</v>
      </c>
      <c r="T110" s="17">
        <v>195.1859</v>
      </c>
      <c r="U110" s="17">
        <v>195.18559999999999</v>
      </c>
      <c r="V110" s="17">
        <v>195.18629999999999</v>
      </c>
      <c r="W110" s="17">
        <v>195.18549999999999</v>
      </c>
      <c r="X110" s="17">
        <v>195.1866</v>
      </c>
      <c r="Y110" s="17">
        <v>195.18680000000001</v>
      </c>
      <c r="Z110" s="17">
        <v>195.1857</v>
      </c>
      <c r="AA110" s="17">
        <v>195.18450000000001</v>
      </c>
      <c r="AB110" s="17">
        <v>195.18520000000001</v>
      </c>
      <c r="AC110" s="17">
        <v>195.18690000000001</v>
      </c>
      <c r="AD110" s="17">
        <v>195.18510000000001</v>
      </c>
      <c r="AE110" s="17">
        <v>195.1859</v>
      </c>
      <c r="AF110" s="17">
        <v>195.1859</v>
      </c>
      <c r="AG110" s="17">
        <v>195.18559999999999</v>
      </c>
      <c r="AH110" s="17">
        <v>195.18690000000001</v>
      </c>
      <c r="AI110" s="17">
        <v>195.1848</v>
      </c>
      <c r="AJ110" s="17">
        <v>195.1849</v>
      </c>
      <c r="AK110" s="17">
        <v>195.185</v>
      </c>
      <c r="AL110" s="17">
        <v>195.18549999999999</v>
      </c>
      <c r="AM110" s="25">
        <v>195.1865</v>
      </c>
    </row>
    <row r="111" spans="1:39" x14ac:dyDescent="0.35">
      <c r="A111" s="23"/>
      <c r="B111" s="26"/>
      <c r="C111" s="18" t="s">
        <v>9</v>
      </c>
      <c r="D111" s="18">
        <f>(D110-195.1867)/(195.1867/1000000)</f>
        <v>-4.6109699072808503</v>
      </c>
      <c r="E111" s="18">
        <f t="shared" ref="E111" si="840">(E110-195.1867)/(195.1867/1000000)</f>
        <v>-2.0493199588562061</v>
      </c>
      <c r="F111" s="18">
        <f t="shared" ref="F111" si="841">(F110-195.1867)/(195.1867/1000000)</f>
        <v>-6.1479598764230055</v>
      </c>
      <c r="G111" s="18">
        <f t="shared" ref="G111" si="842">(G110-195.1867)/(195.1867/1000000)</f>
        <v>-3.5863099278527475</v>
      </c>
      <c r="H111" s="18">
        <f t="shared" ref="H111" si="843">(H110-195.1867)/(195.1867/1000000)</f>
        <v>-5.635629886708954</v>
      </c>
      <c r="I111" s="18">
        <f t="shared" ref="I111" si="844">(I110-195.1867)/(195.1867/1000000)</f>
        <v>-4.6109699072808503</v>
      </c>
      <c r="J111" s="18">
        <f t="shared" ref="J111" si="845">(J110-195.1867)/(195.1867/1000000)</f>
        <v>-2.0493199588562061</v>
      </c>
      <c r="K111" s="18">
        <f t="shared" ref="K111" si="846">(K110-195.1867)/(195.1867/1000000)</f>
        <v>4.6109699072808503</v>
      </c>
      <c r="L111" s="18">
        <f t="shared" ref="L111" si="847">(L110-195.1867)/(195.1867/1000000)</f>
        <v>-5.1232998969949026</v>
      </c>
      <c r="M111" s="18">
        <f t="shared" ref="M111" si="848">(M110-195.1867)/(195.1867/1000000)</f>
        <v>3.5863099278527475</v>
      </c>
      <c r="N111" s="18">
        <f t="shared" ref="N111" si="849">(N110-195.1867)/(195.1867/1000000)</f>
        <v>-5.1232998969949026</v>
      </c>
      <c r="O111" s="18">
        <f t="shared" ref="O111" si="850">(O110-195.1867)/(195.1867/1000000)</f>
        <v>3.5863099278527475</v>
      </c>
      <c r="P111" s="18">
        <f t="shared" ref="P111" si="851">(P110-195.1867)/(195.1867/1000000)</f>
        <v>-5.635629886708954</v>
      </c>
      <c r="Q111" s="18">
        <f t="shared" ref="Q111" si="852">(Q110-195.1867)/(195.1867/1000000)</f>
        <v>-8.1972798351335978</v>
      </c>
      <c r="R111" s="18">
        <f t="shared" ref="R111" si="853">(R110-195.1867)/(195.1867/1000000)</f>
        <v>1.5369899691421545</v>
      </c>
      <c r="S111" s="18">
        <f t="shared" ref="S111" si="854">(S110-195.1867)/(195.1867/1000000)</f>
        <v>-0.51232998971405153</v>
      </c>
      <c r="T111" s="18">
        <f t="shared" ref="T111" si="855">(T110-195.1867)/(195.1867/1000000)</f>
        <v>-4.0986399175667989</v>
      </c>
      <c r="U111" s="18">
        <f t="shared" ref="U111" si="856">(U110-195.1867)/(195.1867/1000000)</f>
        <v>-5.635629886708954</v>
      </c>
      <c r="V111" s="18">
        <f t="shared" ref="V111" si="857">(V110-195.1867)/(195.1867/1000000)</f>
        <v>-2.0493199588562061</v>
      </c>
      <c r="W111" s="18">
        <f t="shared" ref="W111" si="858">(W110-195.1867)/(195.1867/1000000)</f>
        <v>-6.1479598764230055</v>
      </c>
      <c r="X111" s="18">
        <f t="shared" ref="X111" si="859">(X110-195.1867)/(195.1867/1000000)</f>
        <v>-0.51232998971405153</v>
      </c>
      <c r="Y111" s="18">
        <f t="shared" ref="Y111" si="860">(Y110-195.1867)/(195.1867/1000000)</f>
        <v>0.51232998971405153</v>
      </c>
      <c r="Z111" s="18">
        <f t="shared" ref="Z111" si="861">(Z110-195.1867)/(195.1867/1000000)</f>
        <v>-5.1232998969949026</v>
      </c>
      <c r="AA111" s="18">
        <f t="shared" ref="AA111" si="862">(AA110-195.1867)/(195.1867/1000000)</f>
        <v>-11.271259773272295</v>
      </c>
      <c r="AB111" s="18">
        <f t="shared" ref="AB111" si="863">(AB110-195.1867)/(195.1867/1000000)</f>
        <v>-7.6849498454195473</v>
      </c>
      <c r="AC111" s="18">
        <f t="shared" ref="AC111" si="864">(AC110-195.1867)/(195.1867/1000000)</f>
        <v>1.0246599794281031</v>
      </c>
      <c r="AD111" s="18">
        <f t="shared" ref="AD111" si="865">(AD110-195.1867)/(195.1867/1000000)</f>
        <v>-8.1972798351335978</v>
      </c>
      <c r="AE111" s="18">
        <f t="shared" ref="AE111" si="866">(AE110-195.1867)/(195.1867/1000000)</f>
        <v>-4.0986399175667989</v>
      </c>
      <c r="AF111" s="18">
        <f t="shared" ref="AF111" si="867">(AF110-195.1867)/(195.1867/1000000)</f>
        <v>-4.0986399175667989</v>
      </c>
      <c r="AG111" s="18">
        <f t="shared" ref="AG111" si="868">(AG110-195.1867)/(195.1867/1000000)</f>
        <v>-5.635629886708954</v>
      </c>
      <c r="AH111" s="18">
        <f t="shared" ref="AH111" si="869">(AH110-195.1867)/(195.1867/1000000)</f>
        <v>1.0246599794281031</v>
      </c>
      <c r="AI111" s="18">
        <f t="shared" ref="AI111" si="870">(AI110-195.1867)/(195.1867/1000000)</f>
        <v>-9.7342698042757529</v>
      </c>
      <c r="AJ111" s="18">
        <f t="shared" ref="AJ111" si="871">(AJ110-195.1867)/(195.1867/1000000)</f>
        <v>-9.2219398145617006</v>
      </c>
      <c r="AK111" s="18">
        <f t="shared" ref="AK111" si="872">(AK110-195.1867)/(195.1867/1000000)</f>
        <v>-8.7096098248476501</v>
      </c>
      <c r="AL111" s="18">
        <f t="shared" ref="AL111" si="873">(AL110-195.1867)/(195.1867/1000000)</f>
        <v>-6.1479598764230055</v>
      </c>
      <c r="AM111" s="27">
        <f t="shared" ref="AM111" si="874">(AM110-195.1867)/(195.1867/1000000)</f>
        <v>-1.0246599794281031</v>
      </c>
    </row>
    <row r="112" spans="1:39" x14ac:dyDescent="0.35">
      <c r="A112" s="23"/>
      <c r="B112" s="24" t="s">
        <v>4</v>
      </c>
      <c r="C112" s="17" t="s">
        <v>0</v>
      </c>
      <c r="D112" s="17">
        <v>8.2420000000000009</v>
      </c>
      <c r="E112" s="17">
        <v>8.2420000000000009</v>
      </c>
      <c r="F112" s="17">
        <v>8.2349999999999994</v>
      </c>
      <c r="G112" s="17">
        <v>8.2379999999999995</v>
      </c>
      <c r="H112" s="17">
        <v>8.24</v>
      </c>
      <c r="I112" s="17">
        <v>8.2479999999999993</v>
      </c>
      <c r="J112" s="17">
        <v>8.2490000000000006</v>
      </c>
      <c r="K112" s="17">
        <v>8.2430000000000003</v>
      </c>
      <c r="L112" s="17">
        <v>8.2479999999999993</v>
      </c>
      <c r="M112" s="17">
        <v>8.2460000000000004</v>
      </c>
      <c r="N112" s="17">
        <v>8.2479999999999993</v>
      </c>
      <c r="O112" s="17">
        <v>8.2449999999999992</v>
      </c>
      <c r="P112" s="17">
        <v>8.2420000000000009</v>
      </c>
      <c r="Q112" s="17">
        <v>8.2449999999999992</v>
      </c>
      <c r="R112" s="17">
        <v>8.2420000000000009</v>
      </c>
      <c r="S112" s="17">
        <v>8.2469999999999999</v>
      </c>
      <c r="T112" s="17">
        <v>8.2379999999999995</v>
      </c>
      <c r="U112" s="17">
        <v>8.2360000000000007</v>
      </c>
      <c r="V112" s="17">
        <v>8.24</v>
      </c>
      <c r="W112" s="17">
        <v>8.2460000000000004</v>
      </c>
      <c r="X112" s="17">
        <v>8.2390000000000008</v>
      </c>
      <c r="Y112" s="17">
        <v>8.2469999999999999</v>
      </c>
      <c r="Z112" s="17">
        <v>8.2430000000000003</v>
      </c>
      <c r="AA112" s="17">
        <v>8.2409999999999997</v>
      </c>
      <c r="AB112" s="17">
        <v>8.2370000000000001</v>
      </c>
      <c r="AC112" s="17">
        <v>8.2379999999999995</v>
      </c>
      <c r="AD112" s="17">
        <v>8.2390000000000008</v>
      </c>
      <c r="AE112" s="17">
        <v>8.2330000000000005</v>
      </c>
      <c r="AF112" s="17">
        <v>8.2330000000000005</v>
      </c>
      <c r="AG112" s="17">
        <v>8.2390000000000008</v>
      </c>
      <c r="AH112" s="17">
        <v>8.2370000000000001</v>
      </c>
      <c r="AI112" s="17">
        <v>8.2330000000000005</v>
      </c>
      <c r="AJ112" s="17">
        <v>8.2370000000000001</v>
      </c>
      <c r="AK112" s="17">
        <v>8.2360000000000007</v>
      </c>
      <c r="AL112" s="17">
        <v>8.24</v>
      </c>
      <c r="AM112" s="25">
        <v>8.2349999999999994</v>
      </c>
    </row>
    <row r="113" spans="1:39" x14ac:dyDescent="0.35">
      <c r="A113" s="23"/>
      <c r="B113" s="24"/>
      <c r="C113" s="17" t="s">
        <v>5</v>
      </c>
      <c r="D113" s="17">
        <v>926824</v>
      </c>
      <c r="E113" s="17">
        <v>967922</v>
      </c>
      <c r="F113" s="17">
        <v>961456</v>
      </c>
      <c r="G113" s="17">
        <v>947909</v>
      </c>
      <c r="H113" s="17">
        <v>956239</v>
      </c>
      <c r="I113" s="17">
        <v>958991</v>
      </c>
      <c r="J113" s="17">
        <v>978688</v>
      </c>
      <c r="K113" s="17">
        <v>986270</v>
      </c>
      <c r="L113" s="17">
        <v>973002</v>
      </c>
      <c r="M113" s="17">
        <v>941298</v>
      </c>
      <c r="N113" s="17">
        <v>952905</v>
      </c>
      <c r="O113" s="17">
        <v>974012</v>
      </c>
      <c r="P113" s="17">
        <v>962416</v>
      </c>
      <c r="Q113" s="17">
        <v>978615</v>
      </c>
      <c r="R113" s="17">
        <v>951988</v>
      </c>
      <c r="S113" s="17">
        <v>987030</v>
      </c>
      <c r="T113" s="17">
        <v>976985</v>
      </c>
      <c r="U113" s="17">
        <v>868819</v>
      </c>
      <c r="V113" s="17">
        <v>1018896</v>
      </c>
      <c r="W113" s="17">
        <v>944903</v>
      </c>
      <c r="X113" s="17">
        <v>916188</v>
      </c>
      <c r="Y113" s="17">
        <v>947844</v>
      </c>
      <c r="Z113" s="17">
        <v>990021</v>
      </c>
      <c r="AA113" s="17">
        <v>983300</v>
      </c>
      <c r="AB113" s="17">
        <v>813633</v>
      </c>
      <c r="AC113" s="17">
        <v>858620</v>
      </c>
      <c r="AD113" s="17">
        <v>875478</v>
      </c>
      <c r="AE113" s="17">
        <v>819983</v>
      </c>
      <c r="AF113" s="17">
        <v>864520</v>
      </c>
      <c r="AG113" s="17">
        <v>810257</v>
      </c>
      <c r="AH113" s="17">
        <v>889350</v>
      </c>
      <c r="AI113" s="17">
        <v>804362</v>
      </c>
      <c r="AJ113" s="17">
        <v>863661</v>
      </c>
      <c r="AK113" s="17">
        <v>846297</v>
      </c>
      <c r="AL113" s="17">
        <v>861255</v>
      </c>
      <c r="AM113" s="25">
        <v>905185</v>
      </c>
    </row>
    <row r="114" spans="1:39" x14ac:dyDescent="0.35">
      <c r="A114" s="23"/>
      <c r="B114" s="24"/>
      <c r="C114" s="17" t="s">
        <v>1</v>
      </c>
      <c r="D114" s="17">
        <v>219.07599999999999</v>
      </c>
      <c r="E114" s="17">
        <v>219.07599999999999</v>
      </c>
      <c r="F114" s="17">
        <v>219.07599999999999</v>
      </c>
      <c r="G114" s="17">
        <v>219.07599999999999</v>
      </c>
      <c r="H114" s="17">
        <v>219.07599999999999</v>
      </c>
      <c r="I114" s="17">
        <v>219.0761</v>
      </c>
      <c r="J114" s="17">
        <v>219.07599999999999</v>
      </c>
      <c r="K114" s="17">
        <v>219.0761</v>
      </c>
      <c r="L114" s="17">
        <v>219.0762</v>
      </c>
      <c r="M114" s="17">
        <v>219.0761</v>
      </c>
      <c r="N114" s="17">
        <v>219.0762</v>
      </c>
      <c r="O114" s="17">
        <v>219.0761</v>
      </c>
      <c r="P114" s="17">
        <v>219.0762</v>
      </c>
      <c r="Q114" s="17">
        <v>219.07599999999999</v>
      </c>
      <c r="R114" s="17">
        <v>219.0761</v>
      </c>
      <c r="S114" s="17">
        <v>219.07589999999999</v>
      </c>
      <c r="T114" s="17">
        <v>219.07599999999999</v>
      </c>
      <c r="U114" s="17">
        <v>219.0762</v>
      </c>
      <c r="V114" s="17">
        <v>219.0761</v>
      </c>
      <c r="W114" s="17">
        <v>219.07599999999999</v>
      </c>
      <c r="X114" s="17">
        <v>219.07599999999999</v>
      </c>
      <c r="Y114" s="17">
        <v>219.07599999999999</v>
      </c>
      <c r="Z114" s="17">
        <v>219.07579999999999</v>
      </c>
      <c r="AA114" s="17">
        <v>219.07599999999999</v>
      </c>
      <c r="AB114" s="17">
        <v>219.07579999999999</v>
      </c>
      <c r="AC114" s="17">
        <v>219.07599999999999</v>
      </c>
      <c r="AD114" s="17">
        <v>219.07599999999999</v>
      </c>
      <c r="AE114" s="17">
        <v>219.07589999999999</v>
      </c>
      <c r="AF114" s="17">
        <v>219.07589999999999</v>
      </c>
      <c r="AG114" s="17">
        <v>219.07589999999999</v>
      </c>
      <c r="AH114" s="17">
        <v>219.0761</v>
      </c>
      <c r="AI114" s="17">
        <v>219.07589999999999</v>
      </c>
      <c r="AJ114" s="17">
        <v>219.07599999999999</v>
      </c>
      <c r="AK114" s="17">
        <v>219.07599999999999</v>
      </c>
      <c r="AL114" s="17">
        <v>219.07599999999999</v>
      </c>
      <c r="AM114" s="25">
        <v>219.07579999999999</v>
      </c>
    </row>
    <row r="115" spans="1:39" ht="15" thickBot="1" x14ac:dyDescent="0.4">
      <c r="A115" s="28"/>
      <c r="B115" s="29"/>
      <c r="C115" s="30" t="s">
        <v>9</v>
      </c>
      <c r="D115" s="18">
        <f>(D114-219.0758)/(219.0758/1000000)</f>
        <v>0.91292602837300763</v>
      </c>
      <c r="E115" s="18">
        <f t="shared" ref="E115" si="875">(E114-219.0758)/(219.0758/1000000)</f>
        <v>0.91292602837300763</v>
      </c>
      <c r="F115" s="18">
        <f t="shared" ref="F115" si="876">(F114-219.0758)/(219.0758/1000000)</f>
        <v>0.91292602837300763</v>
      </c>
      <c r="G115" s="18">
        <f t="shared" ref="G115" si="877">(G114-219.0758)/(219.0758/1000000)</f>
        <v>0.91292602837300763</v>
      </c>
      <c r="H115" s="18">
        <f t="shared" ref="H115" si="878">(H114-219.0758)/(219.0758/1000000)</f>
        <v>0.91292602837300763</v>
      </c>
      <c r="I115" s="18">
        <f t="shared" ref="I115" si="879">(I114-219.0758)/(219.0758/1000000)</f>
        <v>1.3693890425595114</v>
      </c>
      <c r="J115" s="18">
        <f t="shared" ref="J115" si="880">(J114-219.0758)/(219.0758/1000000)</f>
        <v>0.91292602837300763</v>
      </c>
      <c r="K115" s="18">
        <f t="shared" ref="K115" si="881">(K114-219.0758)/(219.0758/1000000)</f>
        <v>1.3693890425595114</v>
      </c>
      <c r="L115" s="18">
        <f t="shared" ref="L115" si="882">(L114-219.0758)/(219.0758/1000000)</f>
        <v>1.8258520567460153</v>
      </c>
      <c r="M115" s="18">
        <f t="shared" ref="M115" si="883">(M114-219.0758)/(219.0758/1000000)</f>
        <v>1.3693890425595114</v>
      </c>
      <c r="N115" s="18">
        <f t="shared" ref="N115" si="884">(N114-219.0758)/(219.0758/1000000)</f>
        <v>1.8258520567460153</v>
      </c>
      <c r="O115" s="18">
        <f t="shared" ref="O115" si="885">(O114-219.0758)/(219.0758/1000000)</f>
        <v>1.3693890425595114</v>
      </c>
      <c r="P115" s="18">
        <f t="shared" ref="P115" si="886">(P114-219.0758)/(219.0758/1000000)</f>
        <v>1.8258520567460153</v>
      </c>
      <c r="Q115" s="18">
        <f t="shared" ref="Q115" si="887">(Q114-219.0758)/(219.0758/1000000)</f>
        <v>0.91292602837300763</v>
      </c>
      <c r="R115" s="18">
        <f t="shared" ref="R115" si="888">(R114-219.0758)/(219.0758/1000000)</f>
        <v>1.3693890425595114</v>
      </c>
      <c r="S115" s="18">
        <f t="shared" ref="S115" si="889">(S114-219.0758)/(219.0758/1000000)</f>
        <v>0.45646301418650381</v>
      </c>
      <c r="T115" s="18">
        <f t="shared" ref="T115" si="890">(T114-219.0758)/(219.0758/1000000)</f>
        <v>0.91292602837300763</v>
      </c>
      <c r="U115" s="18">
        <f t="shared" ref="U115" si="891">(U114-219.0758)/(219.0758/1000000)</f>
        <v>1.8258520567460153</v>
      </c>
      <c r="V115" s="18">
        <f t="shared" ref="V115" si="892">(V114-219.0758)/(219.0758/1000000)</f>
        <v>1.3693890425595114</v>
      </c>
      <c r="W115" s="18">
        <f t="shared" ref="W115" si="893">(W114-219.0758)/(219.0758/1000000)</f>
        <v>0.91292602837300763</v>
      </c>
      <c r="X115" s="18">
        <f t="shared" ref="X115" si="894">(X114-219.0758)/(219.0758/1000000)</f>
        <v>0.91292602837300763</v>
      </c>
      <c r="Y115" s="18">
        <f t="shared" ref="Y115" si="895">(Y114-219.0758)/(219.0758/1000000)</f>
        <v>0.91292602837300763</v>
      </c>
      <c r="Z115" s="18">
        <f t="shared" ref="Z115" si="896">(Z114-219.0758)/(219.0758/1000000)</f>
        <v>0</v>
      </c>
      <c r="AA115" s="18">
        <f t="shared" ref="AA115" si="897">(AA114-219.0758)/(219.0758/1000000)</f>
        <v>0.91292602837300763</v>
      </c>
      <c r="AB115" s="18">
        <f t="shared" ref="AB115" si="898">(AB114-219.0758)/(219.0758/1000000)</f>
        <v>0</v>
      </c>
      <c r="AC115" s="18">
        <f t="shared" ref="AC115" si="899">(AC114-219.0758)/(219.0758/1000000)</f>
        <v>0.91292602837300763</v>
      </c>
      <c r="AD115" s="18">
        <f t="shared" ref="AD115" si="900">(AD114-219.0758)/(219.0758/1000000)</f>
        <v>0.91292602837300763</v>
      </c>
      <c r="AE115" s="18">
        <f t="shared" ref="AE115" si="901">(AE114-219.0758)/(219.0758/1000000)</f>
        <v>0.45646301418650381</v>
      </c>
      <c r="AF115" s="18">
        <f t="shared" ref="AF115" si="902">(AF114-219.0758)/(219.0758/1000000)</f>
        <v>0.45646301418650381</v>
      </c>
      <c r="AG115" s="18">
        <f t="shared" ref="AG115" si="903">(AG114-219.0758)/(219.0758/1000000)</f>
        <v>0.45646301418650381</v>
      </c>
      <c r="AH115" s="18">
        <f t="shared" ref="AH115" si="904">(AH114-219.0758)/(219.0758/1000000)</f>
        <v>1.3693890425595114</v>
      </c>
      <c r="AI115" s="18">
        <f t="shared" ref="AI115" si="905">(AI114-219.0758)/(219.0758/1000000)</f>
        <v>0.45646301418650381</v>
      </c>
      <c r="AJ115" s="18">
        <f t="shared" ref="AJ115" si="906">(AJ114-219.0758)/(219.0758/1000000)</f>
        <v>0.91292602837300763</v>
      </c>
      <c r="AK115" s="18">
        <f t="shared" ref="AK115" si="907">(AK114-219.0758)/(219.0758/1000000)</f>
        <v>0.91292602837300763</v>
      </c>
      <c r="AL115" s="18">
        <f t="shared" ref="AL115" si="908">(AL114-219.0758)/(219.0758/1000000)</f>
        <v>0.91292602837300763</v>
      </c>
      <c r="AM115" s="27">
        <f t="shared" ref="AM115" si="909">(AM114-219.0758)/(219.0758/1000000)</f>
        <v>0</v>
      </c>
    </row>
    <row r="116" spans="1:39" x14ac:dyDescent="0.35">
      <c r="A116" s="20" t="s">
        <v>60</v>
      </c>
      <c r="B116" s="21" t="s">
        <v>3</v>
      </c>
      <c r="C116" s="16" t="s">
        <v>0</v>
      </c>
      <c r="D116" s="16">
        <v>6.6369999999999996</v>
      </c>
      <c r="E116" s="16">
        <v>6.6459999999999999</v>
      </c>
      <c r="F116" s="16">
        <v>6.6449999999999996</v>
      </c>
      <c r="G116" s="16">
        <v>6.6390000000000002</v>
      </c>
      <c r="H116" s="16">
        <v>6.64</v>
      </c>
      <c r="I116" s="16">
        <v>6.6420000000000003</v>
      </c>
      <c r="J116" s="16">
        <v>6.6479999999999997</v>
      </c>
      <c r="K116" s="16">
        <v>6.6390000000000002</v>
      </c>
      <c r="L116" s="16">
        <v>6.64</v>
      </c>
      <c r="M116" s="16">
        <v>6.6360000000000001</v>
      </c>
      <c r="N116" s="16">
        <v>6.6420000000000003</v>
      </c>
      <c r="O116" s="16">
        <v>6.6470000000000002</v>
      </c>
      <c r="P116" s="16">
        <v>6.6420000000000003</v>
      </c>
      <c r="Q116" s="16">
        <v>6.6429999999999998</v>
      </c>
      <c r="R116" s="16">
        <v>6.6369999999999996</v>
      </c>
      <c r="S116" s="16">
        <v>6.6420000000000003</v>
      </c>
      <c r="T116" s="16">
        <v>6.6369999999999996</v>
      </c>
      <c r="U116" s="16">
        <v>6.633</v>
      </c>
      <c r="V116" s="16">
        <v>6.6390000000000002</v>
      </c>
      <c r="W116" s="16">
        <v>6.64</v>
      </c>
      <c r="X116" s="16">
        <v>6.64</v>
      </c>
      <c r="Y116" s="16">
        <v>6.6340000000000003</v>
      </c>
      <c r="Z116" s="16">
        <v>6.6379999999999999</v>
      </c>
      <c r="AA116" s="16">
        <v>6.6369999999999996</v>
      </c>
      <c r="AB116" s="16">
        <v>6.6390000000000002</v>
      </c>
      <c r="AC116" s="16">
        <v>6.6340000000000003</v>
      </c>
      <c r="AD116" s="16">
        <v>6.6420000000000003</v>
      </c>
      <c r="AE116" s="16">
        <v>6.6440000000000001</v>
      </c>
      <c r="AF116" s="16">
        <v>6.6369999999999996</v>
      </c>
      <c r="AG116" s="16">
        <v>6.64</v>
      </c>
      <c r="AH116" s="16">
        <v>6.6349999999999998</v>
      </c>
      <c r="AI116" s="16">
        <v>6.64</v>
      </c>
      <c r="AJ116" s="16">
        <v>6.6459999999999999</v>
      </c>
      <c r="AK116" s="16">
        <v>6.6390000000000002</v>
      </c>
      <c r="AL116" s="16">
        <v>6.6390000000000002</v>
      </c>
      <c r="AM116" s="22">
        <v>6.6369999999999996</v>
      </c>
    </row>
    <row r="117" spans="1:39" x14ac:dyDescent="0.35">
      <c r="A117" s="23"/>
      <c r="B117" s="24"/>
      <c r="C117" s="17" t="s">
        <v>5</v>
      </c>
      <c r="D117" s="17">
        <v>34979652</v>
      </c>
      <c r="E117" s="17">
        <v>32637710</v>
      </c>
      <c r="F117" s="17">
        <v>32648322</v>
      </c>
      <c r="G117" s="17">
        <v>32345082</v>
      </c>
      <c r="H117" s="17">
        <v>33150540</v>
      </c>
      <c r="I117" s="17">
        <v>33037068</v>
      </c>
      <c r="J117" s="17">
        <v>32718270</v>
      </c>
      <c r="K117" s="17">
        <v>33302166</v>
      </c>
      <c r="L117" s="17">
        <v>33586836</v>
      </c>
      <c r="M117" s="17">
        <v>30688082</v>
      </c>
      <c r="N117" s="17">
        <v>32410426</v>
      </c>
      <c r="O117" s="17">
        <v>33973388</v>
      </c>
      <c r="P117" s="17">
        <v>32945974</v>
      </c>
      <c r="Q117" s="17">
        <v>32599842</v>
      </c>
      <c r="R117" s="17">
        <v>30691642</v>
      </c>
      <c r="S117" s="17">
        <v>33234988</v>
      </c>
      <c r="T117" s="17">
        <v>30649470</v>
      </c>
      <c r="U117" s="17">
        <v>31123548</v>
      </c>
      <c r="V117" s="17">
        <v>22122668</v>
      </c>
      <c r="W117" s="17">
        <v>29553464</v>
      </c>
      <c r="X117" s="17">
        <v>32547002</v>
      </c>
      <c r="Y117" s="17">
        <v>31182774</v>
      </c>
      <c r="Z117" s="17">
        <v>30035604</v>
      </c>
      <c r="AA117" s="17">
        <v>29557982</v>
      </c>
      <c r="AB117" s="17">
        <v>23213522</v>
      </c>
      <c r="AC117" s="17">
        <v>31136818</v>
      </c>
      <c r="AD117" s="17">
        <v>32659194</v>
      </c>
      <c r="AE117" s="17">
        <v>29867600</v>
      </c>
      <c r="AF117" s="17">
        <v>30308568</v>
      </c>
      <c r="AG117" s="17">
        <v>28408190</v>
      </c>
      <c r="AH117" s="17">
        <v>29455590</v>
      </c>
      <c r="AI117" s="17">
        <v>28303086</v>
      </c>
      <c r="AJ117" s="17">
        <v>29402564</v>
      </c>
      <c r="AK117" s="17">
        <v>28178756</v>
      </c>
      <c r="AL117" s="17">
        <v>27164652</v>
      </c>
      <c r="AM117" s="25">
        <v>30233120</v>
      </c>
    </row>
    <row r="118" spans="1:39" x14ac:dyDescent="0.35">
      <c r="A118" s="23"/>
      <c r="B118" s="24"/>
      <c r="C118" s="17" t="s">
        <v>1</v>
      </c>
      <c r="D118" s="17">
        <v>195.1849</v>
      </c>
      <c r="E118" s="17">
        <v>195.1874</v>
      </c>
      <c r="F118" s="17">
        <v>195.1874</v>
      </c>
      <c r="G118" s="17">
        <v>195.1867</v>
      </c>
      <c r="H118" s="17">
        <v>195.18549999999999</v>
      </c>
      <c r="I118" s="17">
        <v>195.1874</v>
      </c>
      <c r="J118" s="17">
        <v>195.18719999999999</v>
      </c>
      <c r="K118" s="17">
        <v>195.18530000000001</v>
      </c>
      <c r="L118" s="17">
        <v>195.18600000000001</v>
      </c>
      <c r="M118" s="17">
        <v>195.18639999999999</v>
      </c>
      <c r="N118" s="17">
        <v>195.18510000000001</v>
      </c>
      <c r="O118" s="17">
        <v>195.18629999999999</v>
      </c>
      <c r="P118" s="17">
        <v>195.1865</v>
      </c>
      <c r="Q118" s="17">
        <v>195.18539999999999</v>
      </c>
      <c r="R118" s="17">
        <v>195.18559999999999</v>
      </c>
      <c r="S118" s="17">
        <v>195.18629999999999</v>
      </c>
      <c r="T118" s="17">
        <v>195.18600000000001</v>
      </c>
      <c r="U118" s="17">
        <v>195.18539999999999</v>
      </c>
      <c r="V118" s="17">
        <v>195.18369999999999</v>
      </c>
      <c r="W118" s="17">
        <v>195.1857</v>
      </c>
      <c r="X118" s="17">
        <v>195.1865</v>
      </c>
      <c r="Y118" s="17">
        <v>195.18629999999999</v>
      </c>
      <c r="Z118" s="17">
        <v>195.1865</v>
      </c>
      <c r="AA118" s="17">
        <v>195.1848</v>
      </c>
      <c r="AB118" s="17">
        <v>195.18459999999999</v>
      </c>
      <c r="AC118" s="17">
        <v>195.18530000000001</v>
      </c>
      <c r="AD118" s="17">
        <v>195.18719999999999</v>
      </c>
      <c r="AE118" s="17">
        <v>195.18610000000001</v>
      </c>
      <c r="AF118" s="17">
        <v>195.18680000000001</v>
      </c>
      <c r="AG118" s="17">
        <v>195.1857</v>
      </c>
      <c r="AH118" s="17">
        <v>195.1865</v>
      </c>
      <c r="AI118" s="17">
        <v>195.18629999999999</v>
      </c>
      <c r="AJ118" s="17">
        <v>195.18610000000001</v>
      </c>
      <c r="AK118" s="17">
        <v>195.1859</v>
      </c>
      <c r="AL118" s="17">
        <v>195.18510000000001</v>
      </c>
      <c r="AM118" s="25">
        <v>195.1859</v>
      </c>
    </row>
    <row r="119" spans="1:39" x14ac:dyDescent="0.35">
      <c r="A119" s="23"/>
      <c r="B119" s="26"/>
      <c r="C119" s="18" t="s">
        <v>9</v>
      </c>
      <c r="D119" s="18">
        <f>(D118-195.1867)/(195.1867/1000000)</f>
        <v>-9.2219398145617006</v>
      </c>
      <c r="E119" s="18">
        <f t="shared" ref="E119" si="910">(E118-195.1867)/(195.1867/1000000)</f>
        <v>3.5863099278527475</v>
      </c>
      <c r="F119" s="18">
        <f t="shared" ref="F119" si="911">(F118-195.1867)/(195.1867/1000000)</f>
        <v>3.5863099278527475</v>
      </c>
      <c r="G119" s="18">
        <f t="shared" ref="G119" si="912">(G118-195.1867)/(195.1867/1000000)</f>
        <v>0</v>
      </c>
      <c r="H119" s="18">
        <f t="shared" ref="H119" si="913">(H118-195.1867)/(195.1867/1000000)</f>
        <v>-6.1479598764230055</v>
      </c>
      <c r="I119" s="18">
        <f t="shared" ref="I119" si="914">(I118-195.1867)/(195.1867/1000000)</f>
        <v>3.5863099278527475</v>
      </c>
      <c r="J119" s="18">
        <f t="shared" ref="J119" si="915">(J118-195.1867)/(195.1867/1000000)</f>
        <v>2.5616499484246447</v>
      </c>
      <c r="K119" s="18">
        <f t="shared" ref="K119" si="916">(K118-195.1867)/(195.1867/1000000)</f>
        <v>-7.172619855705495</v>
      </c>
      <c r="L119" s="18">
        <f t="shared" ref="L119" si="917">(L118-195.1867)/(195.1867/1000000)</f>
        <v>-3.5863099278527475</v>
      </c>
      <c r="M119" s="18">
        <f t="shared" ref="M119" si="918">(M118-195.1867)/(195.1867/1000000)</f>
        <v>-1.5369899691421545</v>
      </c>
      <c r="N119" s="18">
        <f t="shared" ref="N119" si="919">(N118-195.1867)/(195.1867/1000000)</f>
        <v>-8.1972798351335978</v>
      </c>
      <c r="O119" s="18">
        <f t="shared" ref="O119" si="920">(O118-195.1867)/(195.1867/1000000)</f>
        <v>-2.0493199588562061</v>
      </c>
      <c r="P119" s="18">
        <f t="shared" ref="P119" si="921">(P118-195.1867)/(195.1867/1000000)</f>
        <v>-1.0246599794281031</v>
      </c>
      <c r="Q119" s="18">
        <f t="shared" ref="Q119" si="922">(Q118-195.1867)/(195.1867/1000000)</f>
        <v>-6.6602898661370569</v>
      </c>
      <c r="R119" s="18">
        <f t="shared" ref="R119" si="923">(R118-195.1867)/(195.1867/1000000)</f>
        <v>-5.635629886708954</v>
      </c>
      <c r="S119" s="18">
        <f t="shared" ref="S119" si="924">(S118-195.1867)/(195.1867/1000000)</f>
        <v>-2.0493199588562061</v>
      </c>
      <c r="T119" s="18">
        <f t="shared" ref="T119" si="925">(T118-195.1867)/(195.1867/1000000)</f>
        <v>-3.5863099278527475</v>
      </c>
      <c r="U119" s="18">
        <f t="shared" ref="U119" si="926">(U118-195.1867)/(195.1867/1000000)</f>
        <v>-6.6602898661370569</v>
      </c>
      <c r="V119" s="18">
        <f t="shared" ref="V119" si="927">(V118-195.1867)/(195.1867/1000000)</f>
        <v>-15.369899690984706</v>
      </c>
      <c r="W119" s="18">
        <f t="shared" ref="W119" si="928">(W118-195.1867)/(195.1867/1000000)</f>
        <v>-5.1232998969949026</v>
      </c>
      <c r="X119" s="18">
        <f t="shared" ref="X119" si="929">(X118-195.1867)/(195.1867/1000000)</f>
        <v>-1.0246599794281031</v>
      </c>
      <c r="Y119" s="18">
        <f t="shared" ref="Y119" si="930">(Y118-195.1867)/(195.1867/1000000)</f>
        <v>-2.0493199588562061</v>
      </c>
      <c r="Z119" s="18">
        <f t="shared" ref="Z119" si="931">(Z118-195.1867)/(195.1867/1000000)</f>
        <v>-1.0246599794281031</v>
      </c>
      <c r="AA119" s="18">
        <f t="shared" ref="AA119" si="932">(AA118-195.1867)/(195.1867/1000000)</f>
        <v>-9.7342698042757529</v>
      </c>
      <c r="AB119" s="18">
        <f t="shared" ref="AB119" si="933">(AB118-195.1867)/(195.1867/1000000)</f>
        <v>-10.758929783703856</v>
      </c>
      <c r="AC119" s="18">
        <f t="shared" ref="AC119" si="934">(AC118-195.1867)/(195.1867/1000000)</f>
        <v>-7.172619855705495</v>
      </c>
      <c r="AD119" s="18">
        <f t="shared" ref="AD119" si="935">(AD118-195.1867)/(195.1867/1000000)</f>
        <v>2.5616499484246447</v>
      </c>
      <c r="AE119" s="18">
        <f t="shared" ref="AE119" si="936">(AE118-195.1867)/(195.1867/1000000)</f>
        <v>-3.0739799381386961</v>
      </c>
      <c r="AF119" s="18">
        <f t="shared" ref="AF119" si="937">(AF118-195.1867)/(195.1867/1000000)</f>
        <v>0.51232998971405153</v>
      </c>
      <c r="AG119" s="18">
        <f t="shared" ref="AG119" si="938">(AG118-195.1867)/(195.1867/1000000)</f>
        <v>-5.1232998969949026</v>
      </c>
      <c r="AH119" s="18">
        <f t="shared" ref="AH119" si="939">(AH118-195.1867)/(195.1867/1000000)</f>
        <v>-1.0246599794281031</v>
      </c>
      <c r="AI119" s="18">
        <f t="shared" ref="AI119" si="940">(AI118-195.1867)/(195.1867/1000000)</f>
        <v>-2.0493199588562061</v>
      </c>
      <c r="AJ119" s="18">
        <f t="shared" ref="AJ119" si="941">(AJ118-195.1867)/(195.1867/1000000)</f>
        <v>-3.0739799381386961</v>
      </c>
      <c r="AK119" s="18">
        <f t="shared" ref="AK119" si="942">(AK118-195.1867)/(195.1867/1000000)</f>
        <v>-4.0986399175667989</v>
      </c>
      <c r="AL119" s="18">
        <f t="shared" ref="AL119" si="943">(AL118-195.1867)/(195.1867/1000000)</f>
        <v>-8.1972798351335978</v>
      </c>
      <c r="AM119" s="27">
        <f t="shared" ref="AM119" si="944">(AM118-195.1867)/(195.1867/1000000)</f>
        <v>-4.0986399175667989</v>
      </c>
    </row>
    <row r="120" spans="1:39" x14ac:dyDescent="0.35">
      <c r="A120" s="23"/>
      <c r="B120" s="24" t="s">
        <v>4</v>
      </c>
      <c r="C120" s="17" t="s">
        <v>0</v>
      </c>
      <c r="D120" s="17">
        <v>8.2390000000000008</v>
      </c>
      <c r="E120" s="17">
        <v>8.2390000000000008</v>
      </c>
      <c r="F120" s="17">
        <v>8.234</v>
      </c>
      <c r="G120" s="17">
        <v>8.24</v>
      </c>
      <c r="H120" s="17">
        <v>8.2379999999999995</v>
      </c>
      <c r="I120" s="17">
        <v>8.2420000000000009</v>
      </c>
      <c r="J120" s="17">
        <v>8.234</v>
      </c>
      <c r="K120" s="17">
        <v>8.24</v>
      </c>
      <c r="L120" s="17">
        <v>8.2379999999999995</v>
      </c>
      <c r="M120" s="17">
        <v>8.2370000000000001</v>
      </c>
      <c r="N120" s="17">
        <v>8.2409999999999997</v>
      </c>
      <c r="O120" s="17">
        <v>8.2409999999999997</v>
      </c>
      <c r="P120" s="17">
        <v>8.2390000000000008</v>
      </c>
      <c r="Q120" s="17">
        <v>8.24</v>
      </c>
      <c r="R120" s="17">
        <v>8.24</v>
      </c>
      <c r="S120" s="17">
        <v>8.2409999999999997</v>
      </c>
      <c r="T120" s="17">
        <v>8.24</v>
      </c>
      <c r="U120" s="17">
        <v>8.2409999999999997</v>
      </c>
      <c r="V120" s="17">
        <v>8.2469999999999999</v>
      </c>
      <c r="W120" s="17">
        <v>8.24</v>
      </c>
      <c r="X120" s="17">
        <v>8.2420000000000009</v>
      </c>
      <c r="Y120" s="17">
        <v>8.2409999999999997</v>
      </c>
      <c r="Z120" s="17">
        <v>8.2449999999999992</v>
      </c>
      <c r="AA120" s="17">
        <v>8.2439999999999998</v>
      </c>
      <c r="AB120" s="17">
        <v>8.2430000000000003</v>
      </c>
      <c r="AC120" s="17">
        <v>8.2469999999999999</v>
      </c>
      <c r="AD120" s="17">
        <v>8.2490000000000006</v>
      </c>
      <c r="AE120" s="17">
        <v>8.2460000000000004</v>
      </c>
      <c r="AF120" s="17">
        <v>8.2479999999999993</v>
      </c>
      <c r="AG120" s="17">
        <v>8.2439999999999998</v>
      </c>
      <c r="AH120" s="17">
        <v>8.2460000000000004</v>
      </c>
      <c r="AI120" s="17">
        <v>8.2460000000000004</v>
      </c>
      <c r="AJ120" s="17">
        <v>8.2460000000000004</v>
      </c>
      <c r="AK120" s="17">
        <v>8.2490000000000006</v>
      </c>
      <c r="AL120" s="17">
        <v>8.2439999999999998</v>
      </c>
      <c r="AM120" s="25">
        <v>8.2439999999999998</v>
      </c>
    </row>
    <row r="121" spans="1:39" x14ac:dyDescent="0.35">
      <c r="A121" s="23"/>
      <c r="B121" s="24"/>
      <c r="C121" s="17" t="s">
        <v>5</v>
      </c>
      <c r="D121" s="17">
        <v>937707</v>
      </c>
      <c r="E121" s="17">
        <v>852502</v>
      </c>
      <c r="F121" s="17">
        <v>875550</v>
      </c>
      <c r="G121" s="17">
        <v>857102</v>
      </c>
      <c r="H121" s="17">
        <v>890677</v>
      </c>
      <c r="I121" s="17">
        <v>887002</v>
      </c>
      <c r="J121" s="17">
        <v>855669</v>
      </c>
      <c r="K121" s="17">
        <v>895795</v>
      </c>
      <c r="L121" s="17">
        <v>921070</v>
      </c>
      <c r="M121" s="17">
        <v>909062</v>
      </c>
      <c r="N121" s="17">
        <v>882928</v>
      </c>
      <c r="O121" s="17">
        <v>914637</v>
      </c>
      <c r="P121" s="17">
        <v>882820</v>
      </c>
      <c r="Q121" s="17">
        <v>897345</v>
      </c>
      <c r="R121" s="17">
        <v>924620</v>
      </c>
      <c r="S121" s="17">
        <v>931999</v>
      </c>
      <c r="T121" s="17">
        <v>887948</v>
      </c>
      <c r="U121" s="17">
        <v>893424</v>
      </c>
      <c r="V121" s="17">
        <v>895199</v>
      </c>
      <c r="W121" s="17">
        <v>883406</v>
      </c>
      <c r="X121" s="17">
        <v>890827</v>
      </c>
      <c r="Y121" s="17">
        <v>944006</v>
      </c>
      <c r="Z121" s="17">
        <v>891601</v>
      </c>
      <c r="AA121" s="17">
        <v>909265</v>
      </c>
      <c r="AB121" s="17">
        <v>848621</v>
      </c>
      <c r="AC121" s="17">
        <v>882082</v>
      </c>
      <c r="AD121" s="17">
        <v>879357</v>
      </c>
      <c r="AE121" s="17">
        <v>858870</v>
      </c>
      <c r="AF121" s="17">
        <v>838637</v>
      </c>
      <c r="AG121" s="17">
        <v>847065</v>
      </c>
      <c r="AH121" s="17">
        <v>824022</v>
      </c>
      <c r="AI121" s="17">
        <v>871813</v>
      </c>
      <c r="AJ121" s="17">
        <v>856738</v>
      </c>
      <c r="AK121" s="17">
        <v>833497</v>
      </c>
      <c r="AL121" s="17">
        <v>807045</v>
      </c>
      <c r="AM121" s="25">
        <v>863786</v>
      </c>
    </row>
    <row r="122" spans="1:39" x14ac:dyDescent="0.35">
      <c r="A122" s="23"/>
      <c r="B122" s="24"/>
      <c r="C122" s="17" t="s">
        <v>1</v>
      </c>
      <c r="D122" s="17">
        <v>219.07589999999999</v>
      </c>
      <c r="E122" s="17">
        <v>219.07589999999999</v>
      </c>
      <c r="F122" s="17">
        <v>219.07599999999999</v>
      </c>
      <c r="G122" s="17">
        <v>219.07599999999999</v>
      </c>
      <c r="H122" s="17">
        <v>219.07599999999999</v>
      </c>
      <c r="I122" s="17">
        <v>219.07599999999999</v>
      </c>
      <c r="J122" s="17">
        <v>219.0761</v>
      </c>
      <c r="K122" s="17">
        <v>219.07589999999999</v>
      </c>
      <c r="L122" s="17">
        <v>219.0761</v>
      </c>
      <c r="M122" s="17">
        <v>219.07599999999999</v>
      </c>
      <c r="N122" s="17">
        <v>219.07589999999999</v>
      </c>
      <c r="O122" s="17">
        <v>219.07589999999999</v>
      </c>
      <c r="P122" s="17">
        <v>219.07589999999999</v>
      </c>
      <c r="Q122" s="17">
        <v>219.0761</v>
      </c>
      <c r="R122" s="17">
        <v>219.07589999999999</v>
      </c>
      <c r="S122" s="17">
        <v>219.07599999999999</v>
      </c>
      <c r="T122" s="17">
        <v>219.07579999999999</v>
      </c>
      <c r="U122" s="17">
        <v>219.07599999999999</v>
      </c>
      <c r="V122" s="17">
        <v>219.0761</v>
      </c>
      <c r="W122" s="17">
        <v>219.07599999999999</v>
      </c>
      <c r="X122" s="17">
        <v>219.07579999999999</v>
      </c>
      <c r="Y122" s="17">
        <v>219.07599999999999</v>
      </c>
      <c r="Z122" s="17">
        <v>219.0762</v>
      </c>
      <c r="AA122" s="17">
        <v>219.07599999999999</v>
      </c>
      <c r="AB122" s="17">
        <v>219.07599999999999</v>
      </c>
      <c r="AC122" s="17">
        <v>219.07589999999999</v>
      </c>
      <c r="AD122" s="17">
        <v>219.07579999999999</v>
      </c>
      <c r="AE122" s="17">
        <v>219.0761</v>
      </c>
      <c r="AF122" s="17">
        <v>219.07599999999999</v>
      </c>
      <c r="AG122" s="17">
        <v>219.0762</v>
      </c>
      <c r="AH122" s="17">
        <v>219.07579999999999</v>
      </c>
      <c r="AI122" s="17">
        <v>219.07589999999999</v>
      </c>
      <c r="AJ122" s="17">
        <v>219.07599999999999</v>
      </c>
      <c r="AK122" s="17">
        <v>219.07589999999999</v>
      </c>
      <c r="AL122" s="17">
        <v>219.0761</v>
      </c>
      <c r="AM122" s="25">
        <v>219.07640000000001</v>
      </c>
    </row>
    <row r="123" spans="1:39" ht="15" thickBot="1" x14ac:dyDescent="0.4">
      <c r="A123" s="28"/>
      <c r="B123" s="29"/>
      <c r="C123" s="30" t="s">
        <v>9</v>
      </c>
      <c r="D123" s="18">
        <f>(D122-219.0758)/(219.0758/1000000)</f>
        <v>0.45646301418650381</v>
      </c>
      <c r="E123" s="18">
        <f t="shared" ref="E123" si="945">(E122-219.0758)/(219.0758/1000000)</f>
        <v>0.45646301418650381</v>
      </c>
      <c r="F123" s="18">
        <f t="shared" ref="F123" si="946">(F122-219.0758)/(219.0758/1000000)</f>
        <v>0.91292602837300763</v>
      </c>
      <c r="G123" s="18">
        <f t="shared" ref="G123" si="947">(G122-219.0758)/(219.0758/1000000)</f>
        <v>0.91292602837300763</v>
      </c>
      <c r="H123" s="18">
        <f t="shared" ref="H123" si="948">(H122-219.0758)/(219.0758/1000000)</f>
        <v>0.91292602837300763</v>
      </c>
      <c r="I123" s="18">
        <f t="shared" ref="I123" si="949">(I122-219.0758)/(219.0758/1000000)</f>
        <v>0.91292602837300763</v>
      </c>
      <c r="J123" s="18">
        <f t="shared" ref="J123" si="950">(J122-219.0758)/(219.0758/1000000)</f>
        <v>1.3693890425595114</v>
      </c>
      <c r="K123" s="18">
        <f t="shared" ref="K123" si="951">(K122-219.0758)/(219.0758/1000000)</f>
        <v>0.45646301418650381</v>
      </c>
      <c r="L123" s="18">
        <f t="shared" ref="L123" si="952">(L122-219.0758)/(219.0758/1000000)</f>
        <v>1.3693890425595114</v>
      </c>
      <c r="M123" s="18">
        <f t="shared" ref="M123" si="953">(M122-219.0758)/(219.0758/1000000)</f>
        <v>0.91292602837300763</v>
      </c>
      <c r="N123" s="18">
        <f t="shared" ref="N123" si="954">(N122-219.0758)/(219.0758/1000000)</f>
        <v>0.45646301418650381</v>
      </c>
      <c r="O123" s="18">
        <f t="shared" ref="O123" si="955">(O122-219.0758)/(219.0758/1000000)</f>
        <v>0.45646301418650381</v>
      </c>
      <c r="P123" s="18">
        <f t="shared" ref="P123" si="956">(P122-219.0758)/(219.0758/1000000)</f>
        <v>0.45646301418650381</v>
      </c>
      <c r="Q123" s="18">
        <f t="shared" ref="Q123" si="957">(Q122-219.0758)/(219.0758/1000000)</f>
        <v>1.3693890425595114</v>
      </c>
      <c r="R123" s="18">
        <f t="shared" ref="R123" si="958">(R122-219.0758)/(219.0758/1000000)</f>
        <v>0.45646301418650381</v>
      </c>
      <c r="S123" s="18">
        <f t="shared" ref="S123" si="959">(S122-219.0758)/(219.0758/1000000)</f>
        <v>0.91292602837300763</v>
      </c>
      <c r="T123" s="18">
        <f t="shared" ref="T123" si="960">(T122-219.0758)/(219.0758/1000000)</f>
        <v>0</v>
      </c>
      <c r="U123" s="18">
        <f t="shared" ref="U123" si="961">(U122-219.0758)/(219.0758/1000000)</f>
        <v>0.91292602837300763</v>
      </c>
      <c r="V123" s="18">
        <f t="shared" ref="V123" si="962">(V122-219.0758)/(219.0758/1000000)</f>
        <v>1.3693890425595114</v>
      </c>
      <c r="W123" s="18">
        <f t="shared" ref="W123" si="963">(W122-219.0758)/(219.0758/1000000)</f>
        <v>0.91292602837300763</v>
      </c>
      <c r="X123" s="18">
        <f t="shared" ref="X123" si="964">(X122-219.0758)/(219.0758/1000000)</f>
        <v>0</v>
      </c>
      <c r="Y123" s="18">
        <f t="shared" ref="Y123" si="965">(Y122-219.0758)/(219.0758/1000000)</f>
        <v>0.91292602837300763</v>
      </c>
      <c r="Z123" s="18">
        <f t="shared" ref="Z123" si="966">(Z122-219.0758)/(219.0758/1000000)</f>
        <v>1.8258520567460153</v>
      </c>
      <c r="AA123" s="18">
        <f t="shared" ref="AA123" si="967">(AA122-219.0758)/(219.0758/1000000)</f>
        <v>0.91292602837300763</v>
      </c>
      <c r="AB123" s="18">
        <f t="shared" ref="AB123" si="968">(AB122-219.0758)/(219.0758/1000000)</f>
        <v>0.91292602837300763</v>
      </c>
      <c r="AC123" s="18">
        <f t="shared" ref="AC123" si="969">(AC122-219.0758)/(219.0758/1000000)</f>
        <v>0.45646301418650381</v>
      </c>
      <c r="AD123" s="18">
        <f t="shared" ref="AD123" si="970">(AD122-219.0758)/(219.0758/1000000)</f>
        <v>0</v>
      </c>
      <c r="AE123" s="18">
        <f t="shared" ref="AE123" si="971">(AE122-219.0758)/(219.0758/1000000)</f>
        <v>1.3693890425595114</v>
      </c>
      <c r="AF123" s="18">
        <f t="shared" ref="AF123" si="972">(AF122-219.0758)/(219.0758/1000000)</f>
        <v>0.91292602837300763</v>
      </c>
      <c r="AG123" s="18">
        <f t="shared" ref="AG123" si="973">(AG122-219.0758)/(219.0758/1000000)</f>
        <v>1.8258520567460153</v>
      </c>
      <c r="AH123" s="18">
        <f t="shared" ref="AH123" si="974">(AH122-219.0758)/(219.0758/1000000)</f>
        <v>0</v>
      </c>
      <c r="AI123" s="18">
        <f t="shared" ref="AI123" si="975">(AI122-219.0758)/(219.0758/1000000)</f>
        <v>0.45646301418650381</v>
      </c>
      <c r="AJ123" s="18">
        <f t="shared" ref="AJ123" si="976">(AJ122-219.0758)/(219.0758/1000000)</f>
        <v>0.91292602837300763</v>
      </c>
      <c r="AK123" s="18">
        <f t="shared" ref="AK123" si="977">(AK122-219.0758)/(219.0758/1000000)</f>
        <v>0.45646301418650381</v>
      </c>
      <c r="AL123" s="18">
        <f t="shared" ref="AL123" si="978">(AL122-219.0758)/(219.0758/1000000)</f>
        <v>1.3693890425595114</v>
      </c>
      <c r="AM123" s="27">
        <f t="shared" ref="AM123" si="979">(AM122-219.0758)/(219.0758/1000000)</f>
        <v>2.7387780851190229</v>
      </c>
    </row>
    <row r="124" spans="1:39" x14ac:dyDescent="0.35">
      <c r="A124" s="20" t="s">
        <v>61</v>
      </c>
      <c r="B124" s="21" t="s">
        <v>3</v>
      </c>
      <c r="C124" s="16" t="s">
        <v>0</v>
      </c>
      <c r="D124" s="16">
        <v>6.6120000000000001</v>
      </c>
      <c r="E124" s="16">
        <v>6.6139999999999999</v>
      </c>
      <c r="F124" s="16">
        <v>6.617</v>
      </c>
      <c r="G124" s="16">
        <v>6.617</v>
      </c>
      <c r="H124" s="16">
        <v>6.6150000000000002</v>
      </c>
      <c r="I124" s="16">
        <v>6.6159999999999997</v>
      </c>
      <c r="J124" s="16">
        <v>6.6139999999999999</v>
      </c>
      <c r="K124" s="16">
        <v>6.6239999999999997</v>
      </c>
      <c r="L124" s="16">
        <v>6.617</v>
      </c>
      <c r="M124" s="16">
        <v>6.617</v>
      </c>
      <c r="N124" s="16">
        <v>6.6139999999999999</v>
      </c>
      <c r="O124" s="16">
        <v>6.6230000000000002</v>
      </c>
      <c r="P124" s="16">
        <v>6.6189999999999998</v>
      </c>
      <c r="Q124" s="16">
        <v>6.6150000000000002</v>
      </c>
      <c r="R124" s="16">
        <v>6.6150000000000002</v>
      </c>
      <c r="S124" s="16">
        <v>6.6150000000000002</v>
      </c>
      <c r="T124" s="16">
        <v>6.6159999999999997</v>
      </c>
      <c r="U124" s="16">
        <v>6.6210000000000004</v>
      </c>
      <c r="V124" s="16">
        <v>6.6139999999999999</v>
      </c>
      <c r="W124" s="16">
        <v>6.6180000000000003</v>
      </c>
      <c r="X124" s="16">
        <v>6.62</v>
      </c>
      <c r="Y124" s="16">
        <v>6.6189999999999998</v>
      </c>
      <c r="Z124" s="16">
        <v>6.6130000000000004</v>
      </c>
      <c r="AA124" s="16">
        <v>6.6189999999999998</v>
      </c>
      <c r="AB124" s="16">
        <v>6.6139999999999999</v>
      </c>
      <c r="AC124" s="16">
        <v>6.62</v>
      </c>
      <c r="AD124" s="16">
        <v>6.6180000000000003</v>
      </c>
      <c r="AE124" s="16">
        <v>6.6189999999999998</v>
      </c>
      <c r="AF124" s="16">
        <v>6.6239999999999997</v>
      </c>
      <c r="AG124" s="16">
        <v>6.6189999999999998</v>
      </c>
      <c r="AH124" s="16">
        <v>6.6180000000000003</v>
      </c>
      <c r="AI124" s="16">
        <v>6.6219999999999999</v>
      </c>
      <c r="AJ124" s="16">
        <v>6.62</v>
      </c>
      <c r="AK124" s="16">
        <v>6.6239999999999997</v>
      </c>
      <c r="AL124" s="16">
        <v>6.6189999999999998</v>
      </c>
      <c r="AM124" s="22">
        <v>6.6260000000000003</v>
      </c>
    </row>
    <row r="125" spans="1:39" x14ac:dyDescent="0.35">
      <c r="A125" s="23"/>
      <c r="B125" s="24"/>
      <c r="C125" s="17" t="s">
        <v>5</v>
      </c>
      <c r="D125" s="17">
        <v>19023426</v>
      </c>
      <c r="E125" s="17">
        <v>22988324</v>
      </c>
      <c r="F125" s="17">
        <v>27685348</v>
      </c>
      <c r="G125" s="17">
        <v>12247986</v>
      </c>
      <c r="H125" s="17">
        <v>26644746</v>
      </c>
      <c r="I125" s="17">
        <v>23173058</v>
      </c>
      <c r="J125" s="17">
        <v>19502672</v>
      </c>
      <c r="K125" s="17">
        <v>19453802</v>
      </c>
      <c r="L125" s="17">
        <v>16107264</v>
      </c>
      <c r="M125" s="17">
        <v>25834410</v>
      </c>
      <c r="N125" s="17">
        <v>26689358</v>
      </c>
      <c r="O125" s="17">
        <v>26393038</v>
      </c>
      <c r="P125" s="17">
        <v>20422108</v>
      </c>
      <c r="Q125" s="17">
        <v>22912420</v>
      </c>
      <c r="R125" s="17">
        <v>25596796</v>
      </c>
      <c r="S125" s="17">
        <v>25279892</v>
      </c>
      <c r="T125" s="17">
        <v>25508796</v>
      </c>
      <c r="U125" s="17">
        <v>20865116</v>
      </c>
      <c r="V125" s="17">
        <v>24737068</v>
      </c>
      <c r="W125" s="17">
        <v>25493302</v>
      </c>
      <c r="X125" s="17">
        <v>24557690</v>
      </c>
      <c r="Y125" s="17">
        <v>25290298</v>
      </c>
      <c r="Z125" s="17">
        <v>24626664</v>
      </c>
      <c r="AA125" s="17">
        <v>24929904</v>
      </c>
      <c r="AB125" s="17">
        <v>23560234</v>
      </c>
      <c r="AC125" s="17">
        <v>24793160</v>
      </c>
      <c r="AD125" s="17">
        <v>18505032</v>
      </c>
      <c r="AE125" s="17">
        <v>25043184</v>
      </c>
      <c r="AF125" s="17">
        <v>24243072</v>
      </c>
      <c r="AG125" s="17">
        <v>20702826</v>
      </c>
      <c r="AH125" s="17">
        <v>23569682</v>
      </c>
      <c r="AI125" s="17">
        <v>23208034</v>
      </c>
      <c r="AJ125" s="17">
        <v>23684782</v>
      </c>
      <c r="AK125" s="17">
        <v>24063014</v>
      </c>
      <c r="AL125" s="17">
        <v>23641780</v>
      </c>
      <c r="AM125" s="25">
        <v>17552046</v>
      </c>
    </row>
    <row r="126" spans="1:39" x14ac:dyDescent="0.35">
      <c r="A126" s="23"/>
      <c r="B126" s="24"/>
      <c r="C126" s="17" t="s">
        <v>1</v>
      </c>
      <c r="D126" s="17">
        <v>195.18680000000001</v>
      </c>
      <c r="E126" s="17">
        <v>195.1859</v>
      </c>
      <c r="F126" s="17">
        <v>195.18559999999999</v>
      </c>
      <c r="G126" s="17">
        <v>195.1865</v>
      </c>
      <c r="H126" s="17">
        <v>195.1865</v>
      </c>
      <c r="I126" s="17">
        <v>195.18430000000001</v>
      </c>
      <c r="J126" s="17">
        <v>195.18610000000001</v>
      </c>
      <c r="K126" s="17">
        <v>195.1859</v>
      </c>
      <c r="L126" s="17">
        <v>195.18610000000001</v>
      </c>
      <c r="M126" s="17">
        <v>195.18680000000001</v>
      </c>
      <c r="N126" s="17">
        <v>195.18510000000001</v>
      </c>
      <c r="O126" s="17">
        <v>195.18680000000001</v>
      </c>
      <c r="P126" s="17">
        <v>195.18530000000001</v>
      </c>
      <c r="Q126" s="17">
        <v>195.18520000000001</v>
      </c>
      <c r="R126" s="17">
        <v>195.1865</v>
      </c>
      <c r="S126" s="17">
        <v>195.1867</v>
      </c>
      <c r="T126" s="17">
        <v>195.1859</v>
      </c>
      <c r="U126" s="17">
        <v>195.18700000000001</v>
      </c>
      <c r="V126" s="17">
        <v>195.18549999999999</v>
      </c>
      <c r="W126" s="17">
        <v>195.1865</v>
      </c>
      <c r="X126" s="17">
        <v>195.18680000000001</v>
      </c>
      <c r="Y126" s="17">
        <v>195.18539999999999</v>
      </c>
      <c r="Z126" s="17">
        <v>195.18700000000001</v>
      </c>
      <c r="AA126" s="17">
        <v>195.1865</v>
      </c>
      <c r="AB126" s="17">
        <v>195.1849</v>
      </c>
      <c r="AC126" s="17">
        <v>195.18610000000001</v>
      </c>
      <c r="AD126" s="17">
        <v>195.18549999999999</v>
      </c>
      <c r="AE126" s="17">
        <v>195.1859</v>
      </c>
      <c r="AF126" s="17">
        <v>195.1857</v>
      </c>
      <c r="AG126" s="17">
        <v>195.18680000000001</v>
      </c>
      <c r="AH126" s="17">
        <v>195.18450000000001</v>
      </c>
      <c r="AI126" s="17">
        <v>195.1858</v>
      </c>
      <c r="AJ126" s="17">
        <v>195.18530000000001</v>
      </c>
      <c r="AK126" s="17">
        <v>195.18520000000001</v>
      </c>
      <c r="AL126" s="17">
        <v>195.18440000000001</v>
      </c>
      <c r="AM126" s="25">
        <v>195.178</v>
      </c>
    </row>
    <row r="127" spans="1:39" x14ac:dyDescent="0.35">
      <c r="A127" s="23"/>
      <c r="B127" s="26"/>
      <c r="C127" s="18" t="s">
        <v>9</v>
      </c>
      <c r="D127" s="18">
        <f>(D126-195.1867)/(195.1867/1000000)</f>
        <v>0.51232998971405153</v>
      </c>
      <c r="E127" s="18">
        <f t="shared" ref="E127" si="980">(E126-195.1867)/(195.1867/1000000)</f>
        <v>-4.0986399175667989</v>
      </c>
      <c r="F127" s="18">
        <f t="shared" ref="F127" si="981">(F126-195.1867)/(195.1867/1000000)</f>
        <v>-5.635629886708954</v>
      </c>
      <c r="G127" s="18">
        <f t="shared" ref="G127" si="982">(G126-195.1867)/(195.1867/1000000)</f>
        <v>-1.0246599794281031</v>
      </c>
      <c r="H127" s="18">
        <f t="shared" ref="H127" si="983">(H126-195.1867)/(195.1867/1000000)</f>
        <v>-1.0246599794281031</v>
      </c>
      <c r="I127" s="18">
        <f t="shared" ref="I127" si="984">(I126-195.1867)/(195.1867/1000000)</f>
        <v>-12.295919752700398</v>
      </c>
      <c r="J127" s="18">
        <f t="shared" ref="J127" si="985">(J126-195.1867)/(195.1867/1000000)</f>
        <v>-3.0739799381386961</v>
      </c>
      <c r="K127" s="18">
        <f t="shared" ref="K127" si="986">(K126-195.1867)/(195.1867/1000000)</f>
        <v>-4.0986399175667989</v>
      </c>
      <c r="L127" s="18">
        <f t="shared" ref="L127" si="987">(L126-195.1867)/(195.1867/1000000)</f>
        <v>-3.0739799381386961</v>
      </c>
      <c r="M127" s="18">
        <f t="shared" ref="M127" si="988">(M126-195.1867)/(195.1867/1000000)</f>
        <v>0.51232998971405153</v>
      </c>
      <c r="N127" s="18">
        <f t="shared" ref="N127" si="989">(N126-195.1867)/(195.1867/1000000)</f>
        <v>-8.1972798351335978</v>
      </c>
      <c r="O127" s="18">
        <f t="shared" ref="O127" si="990">(O126-195.1867)/(195.1867/1000000)</f>
        <v>0.51232998971405153</v>
      </c>
      <c r="P127" s="18">
        <f t="shared" ref="P127" si="991">(P126-195.1867)/(195.1867/1000000)</f>
        <v>-7.172619855705495</v>
      </c>
      <c r="Q127" s="18">
        <f t="shared" ref="Q127" si="992">(Q126-195.1867)/(195.1867/1000000)</f>
        <v>-7.6849498454195473</v>
      </c>
      <c r="R127" s="18">
        <f t="shared" ref="R127" si="993">(R126-195.1867)/(195.1867/1000000)</f>
        <v>-1.0246599794281031</v>
      </c>
      <c r="S127" s="18">
        <f t="shared" ref="S127" si="994">(S126-195.1867)/(195.1867/1000000)</f>
        <v>0</v>
      </c>
      <c r="T127" s="18">
        <f t="shared" ref="T127" si="995">(T126-195.1867)/(195.1867/1000000)</f>
        <v>-4.0986399175667989</v>
      </c>
      <c r="U127" s="18">
        <f t="shared" ref="U127" si="996">(U126-195.1867)/(195.1867/1000000)</f>
        <v>1.5369899691421545</v>
      </c>
      <c r="V127" s="18">
        <f t="shared" ref="V127" si="997">(V126-195.1867)/(195.1867/1000000)</f>
        <v>-6.1479598764230055</v>
      </c>
      <c r="W127" s="18">
        <f t="shared" ref="W127" si="998">(W126-195.1867)/(195.1867/1000000)</f>
        <v>-1.0246599794281031</v>
      </c>
      <c r="X127" s="18">
        <f t="shared" ref="X127" si="999">(X126-195.1867)/(195.1867/1000000)</f>
        <v>0.51232998971405153</v>
      </c>
      <c r="Y127" s="18">
        <f t="shared" ref="Y127" si="1000">(Y126-195.1867)/(195.1867/1000000)</f>
        <v>-6.6602898661370569</v>
      </c>
      <c r="Z127" s="18">
        <f t="shared" ref="Z127" si="1001">(Z126-195.1867)/(195.1867/1000000)</f>
        <v>1.5369899691421545</v>
      </c>
      <c r="AA127" s="18">
        <f t="shared" ref="AA127" si="1002">(AA126-195.1867)/(195.1867/1000000)</f>
        <v>-1.0246599794281031</v>
      </c>
      <c r="AB127" s="18">
        <f t="shared" ref="AB127" si="1003">(AB126-195.1867)/(195.1867/1000000)</f>
        <v>-9.2219398145617006</v>
      </c>
      <c r="AC127" s="18">
        <f t="shared" ref="AC127" si="1004">(AC126-195.1867)/(195.1867/1000000)</f>
        <v>-3.0739799381386961</v>
      </c>
      <c r="AD127" s="18">
        <f t="shared" ref="AD127" si="1005">(AD126-195.1867)/(195.1867/1000000)</f>
        <v>-6.1479598764230055</v>
      </c>
      <c r="AE127" s="18">
        <f t="shared" ref="AE127" si="1006">(AE126-195.1867)/(195.1867/1000000)</f>
        <v>-4.0986399175667989</v>
      </c>
      <c r="AF127" s="18">
        <f t="shared" ref="AF127" si="1007">(AF126-195.1867)/(195.1867/1000000)</f>
        <v>-5.1232998969949026</v>
      </c>
      <c r="AG127" s="18">
        <f t="shared" ref="AG127" si="1008">(AG126-195.1867)/(195.1867/1000000)</f>
        <v>0.51232998971405153</v>
      </c>
      <c r="AH127" s="18">
        <f t="shared" ref="AH127" si="1009">(AH126-195.1867)/(195.1867/1000000)</f>
        <v>-11.271259773272295</v>
      </c>
      <c r="AI127" s="18">
        <f t="shared" ref="AI127" si="1010">(AI126-195.1867)/(195.1867/1000000)</f>
        <v>-4.6109699072808503</v>
      </c>
      <c r="AJ127" s="18">
        <f t="shared" ref="AJ127" si="1011">(AJ126-195.1867)/(195.1867/1000000)</f>
        <v>-7.172619855705495</v>
      </c>
      <c r="AK127" s="18">
        <f t="shared" ref="AK127" si="1012">(AK126-195.1867)/(195.1867/1000000)</f>
        <v>-7.6849498454195473</v>
      </c>
      <c r="AL127" s="18">
        <f t="shared" ref="AL127" si="1013">(AL126-195.1867)/(195.1867/1000000)</f>
        <v>-11.783589762986345</v>
      </c>
      <c r="AM127" s="27">
        <f t="shared" ref="AM127" si="1014">(AM126-195.1867)/(195.1867/1000000)</f>
        <v>-44.572709103666355</v>
      </c>
    </row>
    <row r="128" spans="1:39" x14ac:dyDescent="0.35">
      <c r="A128" s="23"/>
      <c r="B128" s="24" t="s">
        <v>4</v>
      </c>
      <c r="C128" s="17" t="s">
        <v>0</v>
      </c>
      <c r="D128" s="17">
        <v>8.2330000000000005</v>
      </c>
      <c r="E128" s="17">
        <v>8.234</v>
      </c>
      <c r="F128" s="17">
        <v>8.2330000000000005</v>
      </c>
      <c r="G128" s="17">
        <v>8.2309999999999999</v>
      </c>
      <c r="H128" s="17">
        <v>8.2330000000000005</v>
      </c>
      <c r="I128" s="17" t="s">
        <v>81</v>
      </c>
      <c r="J128" s="17">
        <v>8.2349999999999994</v>
      </c>
      <c r="K128" s="17">
        <v>8.234</v>
      </c>
      <c r="L128" s="17">
        <v>8.24</v>
      </c>
      <c r="M128" s="17">
        <v>8.2319999999999993</v>
      </c>
      <c r="N128" s="17">
        <v>8.234</v>
      </c>
      <c r="O128" s="17">
        <v>8.2319999999999993</v>
      </c>
      <c r="P128" s="17">
        <v>8.2319999999999993</v>
      </c>
      <c r="Q128" s="17">
        <v>8.2349999999999994</v>
      </c>
      <c r="R128" s="17">
        <v>8.2289999999999992</v>
      </c>
      <c r="S128" s="17">
        <v>8.2349999999999994</v>
      </c>
      <c r="T128" s="17">
        <v>8.2379999999999995</v>
      </c>
      <c r="U128" s="17">
        <v>8.2289999999999992</v>
      </c>
      <c r="V128" s="17">
        <v>8.234</v>
      </c>
      <c r="W128" s="17">
        <v>8.2360000000000007</v>
      </c>
      <c r="X128" s="17">
        <v>8.2349999999999994</v>
      </c>
      <c r="Y128" s="17">
        <v>8.2360000000000007</v>
      </c>
      <c r="Z128" s="17">
        <v>8.2279999999999998</v>
      </c>
      <c r="AA128" s="17">
        <v>8.2360000000000007</v>
      </c>
      <c r="AB128" s="17">
        <v>8.2309999999999999</v>
      </c>
      <c r="AC128" s="17">
        <v>8.2330000000000005</v>
      </c>
      <c r="AD128" s="17">
        <v>8.2370000000000001</v>
      </c>
      <c r="AE128" s="17">
        <v>8.234</v>
      </c>
      <c r="AF128" s="17">
        <v>8.2390000000000008</v>
      </c>
      <c r="AG128" s="17">
        <v>8.2349999999999994</v>
      </c>
      <c r="AH128" s="17">
        <v>8.2390000000000008</v>
      </c>
      <c r="AI128" s="17">
        <v>8.2330000000000005</v>
      </c>
      <c r="AJ128" s="17">
        <v>8.2309999999999999</v>
      </c>
      <c r="AK128" s="17">
        <v>8.2309999999999999</v>
      </c>
      <c r="AL128" s="17" t="s">
        <v>81</v>
      </c>
      <c r="AM128" s="25">
        <v>8.2349999999999994</v>
      </c>
    </row>
    <row r="129" spans="1:39" x14ac:dyDescent="0.35">
      <c r="A129" s="23"/>
      <c r="B129" s="24"/>
      <c r="C129" s="17" t="s">
        <v>5</v>
      </c>
      <c r="D129" s="17">
        <v>546300</v>
      </c>
      <c r="E129" s="17">
        <v>543597</v>
      </c>
      <c r="F129" s="17">
        <v>517302</v>
      </c>
      <c r="G129" s="17">
        <v>529619</v>
      </c>
      <c r="H129" s="17">
        <v>559581</v>
      </c>
      <c r="I129" s="17" t="s">
        <v>81</v>
      </c>
      <c r="J129" s="17">
        <v>569642</v>
      </c>
      <c r="K129" s="17">
        <v>561981</v>
      </c>
      <c r="L129" s="17">
        <v>551270</v>
      </c>
      <c r="M129" s="17">
        <v>532538</v>
      </c>
      <c r="N129" s="17">
        <v>560622</v>
      </c>
      <c r="O129" s="17">
        <v>555686</v>
      </c>
      <c r="P129" s="17">
        <v>606319</v>
      </c>
      <c r="Q129" s="17">
        <v>559117</v>
      </c>
      <c r="R129" s="17">
        <v>561608</v>
      </c>
      <c r="S129" s="17">
        <v>534013</v>
      </c>
      <c r="T129" s="17">
        <v>597223</v>
      </c>
      <c r="U129" s="17">
        <v>540706</v>
      </c>
      <c r="V129" s="17">
        <v>584947</v>
      </c>
      <c r="W129" s="17">
        <v>574451</v>
      </c>
      <c r="X129" s="17">
        <v>628759</v>
      </c>
      <c r="Y129" s="17">
        <v>599246</v>
      </c>
      <c r="Z129" s="17">
        <v>533143</v>
      </c>
      <c r="AA129" s="17">
        <v>522701</v>
      </c>
      <c r="AB129" s="17">
        <v>494710</v>
      </c>
      <c r="AC129" s="17">
        <v>529522</v>
      </c>
      <c r="AD129" s="17">
        <v>515866</v>
      </c>
      <c r="AE129" s="17">
        <v>536425</v>
      </c>
      <c r="AF129" s="17">
        <v>543842</v>
      </c>
      <c r="AG129" s="17">
        <v>485222</v>
      </c>
      <c r="AH129" s="17">
        <v>478550</v>
      </c>
      <c r="AI129" s="17">
        <v>523540</v>
      </c>
      <c r="AJ129" s="17">
        <v>511060</v>
      </c>
      <c r="AK129" s="17">
        <v>480483</v>
      </c>
      <c r="AL129" s="17" t="s">
        <v>81</v>
      </c>
      <c r="AM129" s="25">
        <v>554743</v>
      </c>
    </row>
    <row r="130" spans="1:39" x14ac:dyDescent="0.35">
      <c r="A130" s="23"/>
      <c r="B130" s="24"/>
      <c r="C130" s="17" t="s">
        <v>1</v>
      </c>
      <c r="D130" s="17">
        <v>219.0771</v>
      </c>
      <c r="E130" s="17">
        <v>219.0771</v>
      </c>
      <c r="F130" s="17">
        <v>219.0771</v>
      </c>
      <c r="G130" s="17">
        <v>219.07730000000001</v>
      </c>
      <c r="H130" s="17">
        <v>219.077</v>
      </c>
      <c r="I130" s="17" t="s">
        <v>81</v>
      </c>
      <c r="J130" s="17">
        <v>219.0771</v>
      </c>
      <c r="K130" s="17">
        <v>219.0771</v>
      </c>
      <c r="L130" s="17">
        <v>219.0771</v>
      </c>
      <c r="M130" s="17">
        <v>219.077</v>
      </c>
      <c r="N130" s="17">
        <v>219.0771</v>
      </c>
      <c r="O130" s="17">
        <v>219.0772</v>
      </c>
      <c r="P130" s="17">
        <v>219.077</v>
      </c>
      <c r="Q130" s="17">
        <v>219.07730000000001</v>
      </c>
      <c r="R130" s="17">
        <v>219.0771</v>
      </c>
      <c r="S130" s="17">
        <v>219.0772</v>
      </c>
      <c r="T130" s="17">
        <v>219.0771</v>
      </c>
      <c r="U130" s="17">
        <v>219.0772</v>
      </c>
      <c r="V130" s="17">
        <v>219.0772</v>
      </c>
      <c r="W130" s="17">
        <v>219.0772</v>
      </c>
      <c r="X130" s="17">
        <v>219.0772</v>
      </c>
      <c r="Y130" s="17">
        <v>219.07689999999999</v>
      </c>
      <c r="Z130" s="17">
        <v>219.077</v>
      </c>
      <c r="AA130" s="17">
        <v>219.0772</v>
      </c>
      <c r="AB130" s="17">
        <v>219.077</v>
      </c>
      <c r="AC130" s="17">
        <v>219.0771</v>
      </c>
      <c r="AD130" s="17">
        <v>219.0771</v>
      </c>
      <c r="AE130" s="17">
        <v>219.077</v>
      </c>
      <c r="AF130" s="17">
        <v>219.0771</v>
      </c>
      <c r="AG130" s="17">
        <v>219.07679999999999</v>
      </c>
      <c r="AH130" s="17">
        <v>219.077</v>
      </c>
      <c r="AI130" s="17">
        <v>219.0771</v>
      </c>
      <c r="AJ130" s="17">
        <v>219.0771</v>
      </c>
      <c r="AK130" s="17">
        <v>219.0771</v>
      </c>
      <c r="AL130" s="17" t="s">
        <v>81</v>
      </c>
      <c r="AM130" s="25">
        <v>219.07730000000001</v>
      </c>
    </row>
    <row r="131" spans="1:39" ht="15" thickBot="1" x14ac:dyDescent="0.4">
      <c r="A131" s="28"/>
      <c r="B131" s="29"/>
      <c r="C131" s="30" t="s">
        <v>9</v>
      </c>
      <c r="D131" s="18">
        <f>(D130-219.0758)/(219.0758/1000000)</f>
        <v>5.9340191842948151</v>
      </c>
      <c r="E131" s="18">
        <f t="shared" ref="E131" si="1015">(E130-219.0758)/(219.0758/1000000)</f>
        <v>5.9340191842948151</v>
      </c>
      <c r="F131" s="18">
        <f t="shared" ref="F131" si="1016">(F130-219.0758)/(219.0758/1000000)</f>
        <v>5.9340191842948151</v>
      </c>
      <c r="G131" s="18">
        <f t="shared" ref="G131" si="1017">(G130-219.0758)/(219.0758/1000000)</f>
        <v>6.8469452126678227</v>
      </c>
      <c r="H131" s="18">
        <f t="shared" ref="H131" si="1018">(H130-219.0758)/(219.0758/1000000)</f>
        <v>5.4775561701083113</v>
      </c>
      <c r="I131" s="18" t="s">
        <v>82</v>
      </c>
      <c r="J131" s="18">
        <f t="shared" ref="J131" si="1019">(J130-219.0758)/(219.0758/1000000)</f>
        <v>5.9340191842948151</v>
      </c>
      <c r="K131" s="18">
        <f t="shared" ref="K131" si="1020">(K130-219.0758)/(219.0758/1000000)</f>
        <v>5.9340191842948151</v>
      </c>
      <c r="L131" s="18">
        <f t="shared" ref="L131" si="1021">(L130-219.0758)/(219.0758/1000000)</f>
        <v>5.9340191842948151</v>
      </c>
      <c r="M131" s="18">
        <f t="shared" ref="M131" si="1022">(M130-219.0758)/(219.0758/1000000)</f>
        <v>5.4775561701083113</v>
      </c>
      <c r="N131" s="18">
        <f t="shared" ref="N131" si="1023">(N130-219.0758)/(219.0758/1000000)</f>
        <v>5.9340191842948151</v>
      </c>
      <c r="O131" s="18">
        <f t="shared" ref="O131" si="1024">(O130-219.0758)/(219.0758/1000000)</f>
        <v>6.3904821984813189</v>
      </c>
      <c r="P131" s="18">
        <f t="shared" ref="P131" si="1025">(P130-219.0758)/(219.0758/1000000)</f>
        <v>5.4775561701083113</v>
      </c>
      <c r="Q131" s="18">
        <f t="shared" ref="Q131" si="1026">(Q130-219.0758)/(219.0758/1000000)</f>
        <v>6.8469452126678227</v>
      </c>
      <c r="R131" s="18">
        <f t="shared" ref="R131" si="1027">(R130-219.0758)/(219.0758/1000000)</f>
        <v>5.9340191842948151</v>
      </c>
      <c r="S131" s="18">
        <f t="shared" ref="S131" si="1028">(S130-219.0758)/(219.0758/1000000)</f>
        <v>6.3904821984813189</v>
      </c>
      <c r="T131" s="18">
        <f t="shared" ref="T131" si="1029">(T130-219.0758)/(219.0758/1000000)</f>
        <v>5.9340191842948151</v>
      </c>
      <c r="U131" s="18">
        <f t="shared" ref="U131" si="1030">(U130-219.0758)/(219.0758/1000000)</f>
        <v>6.3904821984813189</v>
      </c>
      <c r="V131" s="18">
        <f t="shared" ref="V131" si="1031">(V130-219.0758)/(219.0758/1000000)</f>
        <v>6.3904821984813189</v>
      </c>
      <c r="W131" s="18">
        <f t="shared" ref="W131" si="1032">(W130-219.0758)/(219.0758/1000000)</f>
        <v>6.3904821984813189</v>
      </c>
      <c r="X131" s="18">
        <f t="shared" ref="X131" si="1033">(X130-219.0758)/(219.0758/1000000)</f>
        <v>6.3904821984813189</v>
      </c>
      <c r="Y131" s="18">
        <f t="shared" ref="Y131" si="1034">(Y130-219.0758)/(219.0758/1000000)</f>
        <v>5.0210931559218075</v>
      </c>
      <c r="Z131" s="18">
        <f t="shared" ref="Z131" si="1035">(Z130-219.0758)/(219.0758/1000000)</f>
        <v>5.4775561701083113</v>
      </c>
      <c r="AA131" s="18">
        <f t="shared" ref="AA131" si="1036">(AA130-219.0758)/(219.0758/1000000)</f>
        <v>6.3904821984813189</v>
      </c>
      <c r="AB131" s="18">
        <f t="shared" ref="AB131" si="1037">(AB130-219.0758)/(219.0758/1000000)</f>
        <v>5.4775561701083113</v>
      </c>
      <c r="AC131" s="18">
        <f t="shared" ref="AC131" si="1038">(AC130-219.0758)/(219.0758/1000000)</f>
        <v>5.9340191842948151</v>
      </c>
      <c r="AD131" s="18">
        <f t="shared" ref="AD131" si="1039">(AD130-219.0758)/(219.0758/1000000)</f>
        <v>5.9340191842948151</v>
      </c>
      <c r="AE131" s="18">
        <f t="shared" ref="AE131" si="1040">(AE130-219.0758)/(219.0758/1000000)</f>
        <v>5.4775561701083113</v>
      </c>
      <c r="AF131" s="18">
        <f t="shared" ref="AF131" si="1041">(AF130-219.0758)/(219.0758/1000000)</f>
        <v>5.9340191842948151</v>
      </c>
      <c r="AG131" s="18">
        <f t="shared" ref="AG131" si="1042">(AG130-219.0758)/(219.0758/1000000)</f>
        <v>4.5646301417353037</v>
      </c>
      <c r="AH131" s="18">
        <f t="shared" ref="AH131" si="1043">(AH130-219.0758)/(219.0758/1000000)</f>
        <v>5.4775561701083113</v>
      </c>
      <c r="AI131" s="18">
        <f t="shared" ref="AI131" si="1044">(AI130-219.0758)/(219.0758/1000000)</f>
        <v>5.9340191842948151</v>
      </c>
      <c r="AJ131" s="18">
        <f t="shared" ref="AJ131" si="1045">(AJ130-219.0758)/(219.0758/1000000)</f>
        <v>5.9340191842948151</v>
      </c>
      <c r="AK131" s="18">
        <f t="shared" ref="AK131" si="1046">(AK130-219.0758)/(219.0758/1000000)</f>
        <v>5.9340191842948151</v>
      </c>
      <c r="AL131" s="18" t="s">
        <v>82</v>
      </c>
      <c r="AM131" s="27">
        <f t="shared" ref="AM131" si="1047">(AM130-219.0758)/(219.0758/1000000)</f>
        <v>6.8469452126678227</v>
      </c>
    </row>
    <row r="132" spans="1:39" x14ac:dyDescent="0.35">
      <c r="A132" s="20" t="s">
        <v>62</v>
      </c>
      <c r="B132" s="21" t="s">
        <v>3</v>
      </c>
      <c r="C132" s="16" t="s">
        <v>0</v>
      </c>
      <c r="D132" s="16">
        <v>6.6180000000000003</v>
      </c>
      <c r="E132" s="16">
        <v>6.62</v>
      </c>
      <c r="F132" s="16">
        <v>6.6230000000000002</v>
      </c>
      <c r="G132" s="16">
        <v>6.6239999999999997</v>
      </c>
      <c r="H132" s="16">
        <v>6.617</v>
      </c>
      <c r="I132" s="16">
        <v>6.6239999999999997</v>
      </c>
      <c r="J132" s="16">
        <v>6.6180000000000003</v>
      </c>
      <c r="K132" s="16">
        <v>6.6239999999999997</v>
      </c>
      <c r="L132" s="16">
        <v>6.6210000000000004</v>
      </c>
      <c r="M132" s="16">
        <v>6.6230000000000002</v>
      </c>
      <c r="N132" s="16">
        <v>6.6239999999999997</v>
      </c>
      <c r="O132" s="16">
        <v>6.6219999999999999</v>
      </c>
      <c r="P132" s="16">
        <v>6.6230000000000002</v>
      </c>
      <c r="Q132" s="16">
        <v>6.62</v>
      </c>
      <c r="R132" s="16">
        <v>6.6230000000000002</v>
      </c>
      <c r="S132" s="16">
        <v>6.6180000000000003</v>
      </c>
      <c r="T132" s="16">
        <v>6.62</v>
      </c>
      <c r="U132" s="16">
        <v>6.625</v>
      </c>
      <c r="V132" s="16">
        <v>6.62</v>
      </c>
      <c r="W132" s="16">
        <v>6.6219999999999999</v>
      </c>
      <c r="X132" s="16">
        <v>6.6230000000000002</v>
      </c>
      <c r="Y132" s="16">
        <v>6.6189999999999998</v>
      </c>
      <c r="Z132" s="16">
        <v>6.6210000000000004</v>
      </c>
      <c r="AA132" s="16">
        <v>6.6219999999999999</v>
      </c>
      <c r="AB132" s="16">
        <v>6.6180000000000003</v>
      </c>
      <c r="AC132" s="16">
        <v>6.6210000000000004</v>
      </c>
      <c r="AD132" s="16" t="s">
        <v>81</v>
      </c>
      <c r="AE132" s="16">
        <v>6.625</v>
      </c>
      <c r="AF132" s="16">
        <v>6.6289999999999996</v>
      </c>
      <c r="AG132" s="16">
        <v>6.63</v>
      </c>
      <c r="AH132" s="16">
        <v>6.6260000000000003</v>
      </c>
      <c r="AI132" s="16">
        <v>6.625</v>
      </c>
      <c r="AJ132" s="16">
        <v>6.6280000000000001</v>
      </c>
      <c r="AK132" s="16">
        <v>6.6319999999999997</v>
      </c>
      <c r="AL132" s="16">
        <v>6.6269999999999998</v>
      </c>
      <c r="AM132" s="22">
        <v>6.6319999999999997</v>
      </c>
    </row>
    <row r="133" spans="1:39" x14ac:dyDescent="0.35">
      <c r="A133" s="23"/>
      <c r="B133" s="24"/>
      <c r="C133" s="17" t="s">
        <v>5</v>
      </c>
      <c r="D133" s="17">
        <v>25972706</v>
      </c>
      <c r="E133" s="17">
        <v>27175084</v>
      </c>
      <c r="F133" s="17">
        <v>26128320</v>
      </c>
      <c r="G133" s="17">
        <v>23431324</v>
      </c>
      <c r="H133" s="17">
        <v>17120628</v>
      </c>
      <c r="I133" s="17">
        <v>28456114</v>
      </c>
      <c r="J133" s="17">
        <v>14114692</v>
      </c>
      <c r="K133" s="17">
        <v>26253254</v>
      </c>
      <c r="L133" s="17">
        <v>25170368</v>
      </c>
      <c r="M133" s="17">
        <v>22178798</v>
      </c>
      <c r="N133" s="17">
        <v>15445197</v>
      </c>
      <c r="O133" s="17">
        <v>18264548</v>
      </c>
      <c r="P133" s="17">
        <v>27131484</v>
      </c>
      <c r="Q133" s="17">
        <v>24309206</v>
      </c>
      <c r="R133" s="17">
        <v>26985150</v>
      </c>
      <c r="S133" s="17">
        <v>26924720</v>
      </c>
      <c r="T133" s="17">
        <v>26136730</v>
      </c>
      <c r="U133" s="17">
        <v>25663870</v>
      </c>
      <c r="V133" s="17">
        <v>26982624</v>
      </c>
      <c r="W133" s="17">
        <v>25876654</v>
      </c>
      <c r="X133" s="17">
        <v>26020664</v>
      </c>
      <c r="Y133" s="17">
        <v>24760116</v>
      </c>
      <c r="Z133" s="17">
        <v>21983524</v>
      </c>
      <c r="AA133" s="17">
        <v>25194032</v>
      </c>
      <c r="AB133" s="17">
        <v>25302604</v>
      </c>
      <c r="AC133" s="17">
        <v>23898744</v>
      </c>
      <c r="AD133" s="17" t="s">
        <v>81</v>
      </c>
      <c r="AE133" s="17">
        <v>22181094</v>
      </c>
      <c r="AF133" s="17">
        <v>22826124</v>
      </c>
      <c r="AG133" s="17">
        <v>23306092</v>
      </c>
      <c r="AH133" s="17">
        <v>23591246</v>
      </c>
      <c r="AI133" s="17">
        <v>24630552</v>
      </c>
      <c r="AJ133" s="17">
        <v>22807970</v>
      </c>
      <c r="AK133" s="17">
        <v>22155024</v>
      </c>
      <c r="AL133" s="17">
        <v>22234492</v>
      </c>
      <c r="AM133" s="25">
        <v>21613116</v>
      </c>
    </row>
    <row r="134" spans="1:39" x14ac:dyDescent="0.35">
      <c r="A134" s="23"/>
      <c r="B134" s="24"/>
      <c r="C134" s="17" t="s">
        <v>1</v>
      </c>
      <c r="D134" s="17">
        <v>195.18510000000001</v>
      </c>
      <c r="E134" s="17">
        <v>195.18620000000001</v>
      </c>
      <c r="F134" s="17">
        <v>195.18549999999999</v>
      </c>
      <c r="G134" s="17">
        <v>195.18539999999999</v>
      </c>
      <c r="H134" s="17">
        <v>195.1857</v>
      </c>
      <c r="I134" s="17">
        <v>195.18700000000001</v>
      </c>
      <c r="J134" s="17">
        <v>195.18620000000001</v>
      </c>
      <c r="K134" s="17">
        <v>195.18639999999999</v>
      </c>
      <c r="L134" s="17">
        <v>195.1867</v>
      </c>
      <c r="M134" s="17">
        <v>195.185</v>
      </c>
      <c r="N134" s="17">
        <v>195.1874</v>
      </c>
      <c r="O134" s="17">
        <v>195.18510000000001</v>
      </c>
      <c r="P134" s="17">
        <v>195.18639999999999</v>
      </c>
      <c r="Q134" s="17">
        <v>195.18610000000001</v>
      </c>
      <c r="R134" s="17">
        <v>195.18610000000001</v>
      </c>
      <c r="S134" s="17">
        <v>195.18719999999999</v>
      </c>
      <c r="T134" s="17">
        <v>195.18700000000001</v>
      </c>
      <c r="U134" s="17">
        <v>195.1867</v>
      </c>
      <c r="V134" s="17">
        <v>195.18629999999999</v>
      </c>
      <c r="W134" s="17">
        <v>195.18600000000001</v>
      </c>
      <c r="X134" s="17">
        <v>195.18610000000001</v>
      </c>
      <c r="Y134" s="17">
        <v>195.1867</v>
      </c>
      <c r="Z134" s="17">
        <v>195.18690000000001</v>
      </c>
      <c r="AA134" s="17">
        <v>195.1857</v>
      </c>
      <c r="AB134" s="17">
        <v>195.18610000000001</v>
      </c>
      <c r="AC134" s="17">
        <v>195.18620000000001</v>
      </c>
      <c r="AD134" s="17" t="s">
        <v>81</v>
      </c>
      <c r="AE134" s="17">
        <v>195.1874</v>
      </c>
      <c r="AF134" s="17">
        <v>195.18430000000001</v>
      </c>
      <c r="AG134" s="17">
        <v>195.18539999999999</v>
      </c>
      <c r="AH134" s="17">
        <v>195.1859</v>
      </c>
      <c r="AI134" s="17">
        <v>195.18700000000001</v>
      </c>
      <c r="AJ134" s="17">
        <v>195.18520000000001</v>
      </c>
      <c r="AK134" s="17">
        <v>195.18600000000001</v>
      </c>
      <c r="AL134" s="17">
        <v>195.18469999999999</v>
      </c>
      <c r="AM134" s="25">
        <v>195.18379999999999</v>
      </c>
    </row>
    <row r="135" spans="1:39" x14ac:dyDescent="0.35">
      <c r="A135" s="23"/>
      <c r="B135" s="26"/>
      <c r="C135" s="18" t="s">
        <v>9</v>
      </c>
      <c r="D135" s="18">
        <f>(D134-195.1867)/(195.1867/1000000)</f>
        <v>-8.1972798351335978</v>
      </c>
      <c r="E135" s="18">
        <f t="shared" ref="E135" si="1048">(E134-195.1867)/(195.1867/1000000)</f>
        <v>-2.5616499484246447</v>
      </c>
      <c r="F135" s="18">
        <f t="shared" ref="F135" si="1049">(F134-195.1867)/(195.1867/1000000)</f>
        <v>-6.1479598764230055</v>
      </c>
      <c r="G135" s="18">
        <f t="shared" ref="G135" si="1050">(G134-195.1867)/(195.1867/1000000)</f>
        <v>-6.6602898661370569</v>
      </c>
      <c r="H135" s="18">
        <f t="shared" ref="H135" si="1051">(H134-195.1867)/(195.1867/1000000)</f>
        <v>-5.1232998969949026</v>
      </c>
      <c r="I135" s="18">
        <f t="shared" ref="I135" si="1052">(I134-195.1867)/(195.1867/1000000)</f>
        <v>1.5369899691421545</v>
      </c>
      <c r="J135" s="18">
        <f t="shared" ref="J135" si="1053">(J134-195.1867)/(195.1867/1000000)</f>
        <v>-2.5616499484246447</v>
      </c>
      <c r="K135" s="18">
        <f t="shared" ref="K135" si="1054">(K134-195.1867)/(195.1867/1000000)</f>
        <v>-1.5369899691421545</v>
      </c>
      <c r="L135" s="18">
        <f t="shared" ref="L135" si="1055">(L134-195.1867)/(195.1867/1000000)</f>
        <v>0</v>
      </c>
      <c r="M135" s="18">
        <f t="shared" ref="M135" si="1056">(M134-195.1867)/(195.1867/1000000)</f>
        <v>-8.7096098248476501</v>
      </c>
      <c r="N135" s="18">
        <f t="shared" ref="N135" si="1057">(N134-195.1867)/(195.1867/1000000)</f>
        <v>3.5863099278527475</v>
      </c>
      <c r="O135" s="18">
        <f t="shared" ref="O135" si="1058">(O134-195.1867)/(195.1867/1000000)</f>
        <v>-8.1972798351335978</v>
      </c>
      <c r="P135" s="18">
        <f t="shared" ref="P135" si="1059">(P134-195.1867)/(195.1867/1000000)</f>
        <v>-1.5369899691421545</v>
      </c>
      <c r="Q135" s="18">
        <f t="shared" ref="Q135" si="1060">(Q134-195.1867)/(195.1867/1000000)</f>
        <v>-3.0739799381386961</v>
      </c>
      <c r="R135" s="18">
        <f t="shared" ref="R135" si="1061">(R134-195.1867)/(195.1867/1000000)</f>
        <v>-3.0739799381386961</v>
      </c>
      <c r="S135" s="18">
        <f t="shared" ref="S135" si="1062">(S134-195.1867)/(195.1867/1000000)</f>
        <v>2.5616499484246447</v>
      </c>
      <c r="T135" s="18">
        <f t="shared" ref="T135" si="1063">(T134-195.1867)/(195.1867/1000000)</f>
        <v>1.5369899691421545</v>
      </c>
      <c r="U135" s="18">
        <f t="shared" ref="U135" si="1064">(U134-195.1867)/(195.1867/1000000)</f>
        <v>0</v>
      </c>
      <c r="V135" s="18">
        <f t="shared" ref="V135" si="1065">(V134-195.1867)/(195.1867/1000000)</f>
        <v>-2.0493199588562061</v>
      </c>
      <c r="W135" s="18">
        <f t="shared" ref="W135" si="1066">(W134-195.1867)/(195.1867/1000000)</f>
        <v>-3.5863099278527475</v>
      </c>
      <c r="X135" s="18">
        <f t="shared" ref="X135" si="1067">(X134-195.1867)/(195.1867/1000000)</f>
        <v>-3.0739799381386961</v>
      </c>
      <c r="Y135" s="18">
        <f t="shared" ref="Y135" si="1068">(Y134-195.1867)/(195.1867/1000000)</f>
        <v>0</v>
      </c>
      <c r="Z135" s="18">
        <f t="shared" ref="Z135" si="1069">(Z134-195.1867)/(195.1867/1000000)</f>
        <v>1.0246599794281031</v>
      </c>
      <c r="AA135" s="18">
        <f t="shared" ref="AA135" si="1070">(AA134-195.1867)/(195.1867/1000000)</f>
        <v>-5.1232998969949026</v>
      </c>
      <c r="AB135" s="18">
        <f t="shared" ref="AB135" si="1071">(AB134-195.1867)/(195.1867/1000000)</f>
        <v>-3.0739799381386961</v>
      </c>
      <c r="AC135" s="18">
        <f t="shared" ref="AC135" si="1072">(AC134-195.1867)/(195.1867/1000000)</f>
        <v>-2.5616499484246447</v>
      </c>
      <c r="AD135" s="18" t="s">
        <v>82</v>
      </c>
      <c r="AE135" s="18">
        <f t="shared" ref="AE135" si="1073">(AE134-195.1867)/(195.1867/1000000)</f>
        <v>3.5863099278527475</v>
      </c>
      <c r="AF135" s="18">
        <f t="shared" ref="AF135" si="1074">(AF134-195.1867)/(195.1867/1000000)</f>
        <v>-12.295919752700398</v>
      </c>
      <c r="AG135" s="18">
        <f t="shared" ref="AG135" si="1075">(AG134-195.1867)/(195.1867/1000000)</f>
        <v>-6.6602898661370569</v>
      </c>
      <c r="AH135" s="18">
        <f t="shared" ref="AH135" si="1076">(AH134-195.1867)/(195.1867/1000000)</f>
        <v>-4.0986399175667989</v>
      </c>
      <c r="AI135" s="18">
        <f t="shared" ref="AI135" si="1077">(AI134-195.1867)/(195.1867/1000000)</f>
        <v>1.5369899691421545</v>
      </c>
      <c r="AJ135" s="18">
        <f t="shared" ref="AJ135" si="1078">(AJ134-195.1867)/(195.1867/1000000)</f>
        <v>-7.6849498454195473</v>
      </c>
      <c r="AK135" s="18">
        <f t="shared" ref="AK135" si="1079">(AK134-195.1867)/(195.1867/1000000)</f>
        <v>-3.5863099278527475</v>
      </c>
      <c r="AL135" s="18">
        <f t="shared" ref="AL135" si="1080">(AL134-195.1867)/(195.1867/1000000)</f>
        <v>-10.246599793989805</v>
      </c>
      <c r="AM135" s="27">
        <f t="shared" ref="AM135" si="1081">(AM134-195.1867)/(195.1867/1000000)</f>
        <v>-14.857569701270656</v>
      </c>
    </row>
    <row r="136" spans="1:39" x14ac:dyDescent="0.35">
      <c r="A136" s="23"/>
      <c r="B136" s="24" t="s">
        <v>4</v>
      </c>
      <c r="C136" s="17" t="s">
        <v>0</v>
      </c>
      <c r="D136" s="17">
        <v>7.1820000000000004</v>
      </c>
      <c r="E136" s="17">
        <v>7.1820000000000004</v>
      </c>
      <c r="F136" s="17">
        <v>7.1829999999999998</v>
      </c>
      <c r="G136" s="17">
        <v>7.1840000000000002</v>
      </c>
      <c r="H136" s="17">
        <v>7.1829999999999998</v>
      </c>
      <c r="I136" s="17">
        <v>7.1870000000000003</v>
      </c>
      <c r="J136" s="17">
        <v>7.1829999999999998</v>
      </c>
      <c r="K136" s="17">
        <v>7.1749999999999998</v>
      </c>
      <c r="L136" s="17">
        <v>7.1829999999999998</v>
      </c>
      <c r="M136" s="17">
        <v>7.1790000000000003</v>
      </c>
      <c r="N136" s="17">
        <v>7.1779999999999999</v>
      </c>
      <c r="O136" s="17">
        <v>7.18</v>
      </c>
      <c r="P136" s="17">
        <v>7.18</v>
      </c>
      <c r="Q136" s="17">
        <v>7.18</v>
      </c>
      <c r="R136" s="17">
        <v>7.173</v>
      </c>
      <c r="S136" s="17">
        <v>7.1779999999999999</v>
      </c>
      <c r="T136" s="17">
        <v>7.1769999999999996</v>
      </c>
      <c r="U136" s="17">
        <v>7.1740000000000004</v>
      </c>
      <c r="V136" s="17">
        <v>7.1760000000000002</v>
      </c>
      <c r="W136" s="17">
        <v>7.1740000000000004</v>
      </c>
      <c r="X136" s="17">
        <v>7.1769999999999996</v>
      </c>
      <c r="Y136" s="17">
        <v>7.1719999999999997</v>
      </c>
      <c r="Z136" s="17">
        <v>7.1790000000000003</v>
      </c>
      <c r="AA136" s="17">
        <v>7.1769999999999996</v>
      </c>
      <c r="AB136" s="17">
        <v>7.1680000000000001</v>
      </c>
      <c r="AC136" s="17">
        <v>7.1639999999999997</v>
      </c>
      <c r="AD136" s="17">
        <v>7.1719999999999997</v>
      </c>
      <c r="AE136" s="17">
        <v>7.165</v>
      </c>
      <c r="AF136" s="17">
        <v>7.1680000000000001</v>
      </c>
      <c r="AG136" s="17">
        <v>7.173</v>
      </c>
      <c r="AH136" s="17">
        <v>7.1760000000000002</v>
      </c>
      <c r="AI136" s="17">
        <v>7.1680000000000001</v>
      </c>
      <c r="AJ136" s="17">
        <v>7.1669999999999998</v>
      </c>
      <c r="AK136" s="17">
        <v>7.1749999999999998</v>
      </c>
      <c r="AL136" s="17">
        <v>7.1760000000000002</v>
      </c>
      <c r="AM136" s="25">
        <v>7.1710000000000003</v>
      </c>
    </row>
    <row r="137" spans="1:39" x14ac:dyDescent="0.35">
      <c r="A137" s="23"/>
      <c r="B137" s="24"/>
      <c r="C137" s="17" t="s">
        <v>5</v>
      </c>
      <c r="D137" s="17">
        <v>891783</v>
      </c>
      <c r="E137" s="17">
        <v>911881</v>
      </c>
      <c r="F137" s="17">
        <v>895725</v>
      </c>
      <c r="G137" s="17">
        <v>938759</v>
      </c>
      <c r="H137" s="17">
        <v>922461</v>
      </c>
      <c r="I137" s="17">
        <v>751516</v>
      </c>
      <c r="J137" s="17">
        <v>928994</v>
      </c>
      <c r="K137" s="17">
        <v>896916</v>
      </c>
      <c r="L137" s="17">
        <v>886921</v>
      </c>
      <c r="M137" s="17">
        <v>864121</v>
      </c>
      <c r="N137" s="17">
        <v>894263</v>
      </c>
      <c r="O137" s="17">
        <v>872576</v>
      </c>
      <c r="P137" s="17">
        <v>904589</v>
      </c>
      <c r="Q137" s="17">
        <v>845900</v>
      </c>
      <c r="R137" s="17">
        <v>913609</v>
      </c>
      <c r="S137" s="17">
        <v>894054</v>
      </c>
      <c r="T137" s="17">
        <v>864748</v>
      </c>
      <c r="U137" s="17">
        <v>869784</v>
      </c>
      <c r="V137" s="17">
        <v>922472</v>
      </c>
      <c r="W137" s="17">
        <v>902521</v>
      </c>
      <c r="X137" s="17">
        <v>913763</v>
      </c>
      <c r="Y137" s="17">
        <v>860330</v>
      </c>
      <c r="Z137" s="17">
        <v>903361</v>
      </c>
      <c r="AA137" s="17">
        <v>920979</v>
      </c>
      <c r="AB137" s="17">
        <v>906004</v>
      </c>
      <c r="AC137" s="17">
        <v>883578</v>
      </c>
      <c r="AD137" s="17">
        <v>925861</v>
      </c>
      <c r="AE137" s="17">
        <v>891787</v>
      </c>
      <c r="AF137" s="17">
        <v>924880</v>
      </c>
      <c r="AG137" s="17">
        <v>950154</v>
      </c>
      <c r="AH137" s="17">
        <v>953240</v>
      </c>
      <c r="AI137" s="17">
        <v>952899</v>
      </c>
      <c r="AJ137" s="17">
        <v>979321</v>
      </c>
      <c r="AK137" s="17">
        <v>931131</v>
      </c>
      <c r="AL137" s="17">
        <v>919784</v>
      </c>
      <c r="AM137" s="25">
        <v>896533</v>
      </c>
    </row>
    <row r="138" spans="1:39" x14ac:dyDescent="0.35">
      <c r="A138" s="23"/>
      <c r="B138" s="24"/>
      <c r="C138" s="17" t="s">
        <v>1</v>
      </c>
      <c r="D138" s="17">
        <v>219.07730000000001</v>
      </c>
      <c r="E138" s="17">
        <v>219.077</v>
      </c>
      <c r="F138" s="17">
        <v>219.0771</v>
      </c>
      <c r="G138" s="17">
        <v>219.077</v>
      </c>
      <c r="H138" s="17">
        <v>219.0771</v>
      </c>
      <c r="I138" s="17">
        <v>219.0771</v>
      </c>
      <c r="J138" s="17">
        <v>219.0772</v>
      </c>
      <c r="K138" s="17">
        <v>219.0771</v>
      </c>
      <c r="L138" s="17">
        <v>219.0771</v>
      </c>
      <c r="M138" s="17">
        <v>219.07730000000001</v>
      </c>
      <c r="N138" s="17">
        <v>219.07730000000001</v>
      </c>
      <c r="O138" s="17">
        <v>219.07689999999999</v>
      </c>
      <c r="P138" s="17">
        <v>219.07730000000001</v>
      </c>
      <c r="Q138" s="17">
        <v>219.0772</v>
      </c>
      <c r="R138" s="17">
        <v>219.0772</v>
      </c>
      <c r="S138" s="17">
        <v>219.0772</v>
      </c>
      <c r="T138" s="17">
        <v>219.0771</v>
      </c>
      <c r="U138" s="17">
        <v>219.07730000000001</v>
      </c>
      <c r="V138" s="17">
        <v>219.077</v>
      </c>
      <c r="W138" s="17">
        <v>219.07689999999999</v>
      </c>
      <c r="X138" s="17">
        <v>219.0771</v>
      </c>
      <c r="Y138" s="17">
        <v>219.077</v>
      </c>
      <c r="Z138" s="17">
        <v>219.0772</v>
      </c>
      <c r="AA138" s="17">
        <v>219.0771</v>
      </c>
      <c r="AB138" s="17">
        <v>219.0772</v>
      </c>
      <c r="AC138" s="17">
        <v>219.0772</v>
      </c>
      <c r="AD138" s="17">
        <v>219.0771</v>
      </c>
      <c r="AE138" s="17">
        <v>219.0771</v>
      </c>
      <c r="AF138" s="17">
        <v>219.0772</v>
      </c>
      <c r="AG138" s="17">
        <v>219.0772</v>
      </c>
      <c r="AH138" s="17">
        <v>219.07730000000001</v>
      </c>
      <c r="AI138" s="17">
        <v>219.07730000000001</v>
      </c>
      <c r="AJ138" s="17">
        <v>219.077</v>
      </c>
      <c r="AK138" s="17">
        <v>219.0772</v>
      </c>
      <c r="AL138" s="17">
        <v>219.07730000000001</v>
      </c>
      <c r="AM138" s="25">
        <v>219.0772</v>
      </c>
    </row>
    <row r="139" spans="1:39" ht="15" thickBot="1" x14ac:dyDescent="0.4">
      <c r="A139" s="28"/>
      <c r="B139" s="29"/>
      <c r="C139" s="30" t="s">
        <v>9</v>
      </c>
      <c r="D139" s="18">
        <f>(D138-219.0758)/(219.0758/1000000)</f>
        <v>6.8469452126678227</v>
      </c>
      <c r="E139" s="18">
        <f t="shared" ref="E139" si="1082">(E138-219.0758)/(219.0758/1000000)</f>
        <v>5.4775561701083113</v>
      </c>
      <c r="F139" s="18">
        <f t="shared" ref="F139" si="1083">(F138-219.0758)/(219.0758/1000000)</f>
        <v>5.9340191842948151</v>
      </c>
      <c r="G139" s="18">
        <f t="shared" ref="G139" si="1084">(G138-219.0758)/(219.0758/1000000)</f>
        <v>5.4775561701083113</v>
      </c>
      <c r="H139" s="18">
        <f t="shared" ref="H139" si="1085">(H138-219.0758)/(219.0758/1000000)</f>
        <v>5.9340191842948151</v>
      </c>
      <c r="I139" s="18">
        <f t="shared" ref="I139" si="1086">(I138-219.0758)/(219.0758/1000000)</f>
        <v>5.9340191842948151</v>
      </c>
      <c r="J139" s="18">
        <f t="shared" ref="J139" si="1087">(J138-219.0758)/(219.0758/1000000)</f>
        <v>6.3904821984813189</v>
      </c>
      <c r="K139" s="18">
        <f t="shared" ref="K139" si="1088">(K138-219.0758)/(219.0758/1000000)</f>
        <v>5.9340191842948151</v>
      </c>
      <c r="L139" s="18">
        <f t="shared" ref="L139" si="1089">(L138-219.0758)/(219.0758/1000000)</f>
        <v>5.9340191842948151</v>
      </c>
      <c r="M139" s="18">
        <f t="shared" ref="M139" si="1090">(M138-219.0758)/(219.0758/1000000)</f>
        <v>6.8469452126678227</v>
      </c>
      <c r="N139" s="18">
        <f t="shared" ref="N139" si="1091">(N138-219.0758)/(219.0758/1000000)</f>
        <v>6.8469452126678227</v>
      </c>
      <c r="O139" s="18">
        <f t="shared" ref="O139" si="1092">(O138-219.0758)/(219.0758/1000000)</f>
        <v>5.0210931559218075</v>
      </c>
      <c r="P139" s="18">
        <f t="shared" ref="P139" si="1093">(P138-219.0758)/(219.0758/1000000)</f>
        <v>6.8469452126678227</v>
      </c>
      <c r="Q139" s="18">
        <f t="shared" ref="Q139" si="1094">(Q138-219.0758)/(219.0758/1000000)</f>
        <v>6.3904821984813189</v>
      </c>
      <c r="R139" s="18">
        <f t="shared" ref="R139" si="1095">(R138-219.0758)/(219.0758/1000000)</f>
        <v>6.3904821984813189</v>
      </c>
      <c r="S139" s="18">
        <f t="shared" ref="S139" si="1096">(S138-219.0758)/(219.0758/1000000)</f>
        <v>6.3904821984813189</v>
      </c>
      <c r="T139" s="18">
        <f t="shared" ref="T139" si="1097">(T138-219.0758)/(219.0758/1000000)</f>
        <v>5.9340191842948151</v>
      </c>
      <c r="U139" s="18">
        <f t="shared" ref="U139" si="1098">(U138-219.0758)/(219.0758/1000000)</f>
        <v>6.8469452126678227</v>
      </c>
      <c r="V139" s="18">
        <f t="shared" ref="V139" si="1099">(V138-219.0758)/(219.0758/1000000)</f>
        <v>5.4775561701083113</v>
      </c>
      <c r="W139" s="18">
        <f t="shared" ref="W139" si="1100">(W138-219.0758)/(219.0758/1000000)</f>
        <v>5.0210931559218075</v>
      </c>
      <c r="X139" s="18">
        <f t="shared" ref="X139" si="1101">(X138-219.0758)/(219.0758/1000000)</f>
        <v>5.9340191842948151</v>
      </c>
      <c r="Y139" s="18">
        <f t="shared" ref="Y139" si="1102">(Y138-219.0758)/(219.0758/1000000)</f>
        <v>5.4775561701083113</v>
      </c>
      <c r="Z139" s="18">
        <f t="shared" ref="Z139" si="1103">(Z138-219.0758)/(219.0758/1000000)</f>
        <v>6.3904821984813189</v>
      </c>
      <c r="AA139" s="18">
        <f t="shared" ref="AA139" si="1104">(AA138-219.0758)/(219.0758/1000000)</f>
        <v>5.9340191842948151</v>
      </c>
      <c r="AB139" s="18">
        <f t="shared" ref="AB139" si="1105">(AB138-219.0758)/(219.0758/1000000)</f>
        <v>6.3904821984813189</v>
      </c>
      <c r="AC139" s="18">
        <f t="shared" ref="AC139" si="1106">(AC138-219.0758)/(219.0758/1000000)</f>
        <v>6.3904821984813189</v>
      </c>
      <c r="AD139" s="18">
        <f t="shared" ref="AD139" si="1107">(AD138-219.0758)/(219.0758/1000000)</f>
        <v>5.9340191842948151</v>
      </c>
      <c r="AE139" s="18">
        <f t="shared" ref="AE139" si="1108">(AE138-219.0758)/(219.0758/1000000)</f>
        <v>5.9340191842948151</v>
      </c>
      <c r="AF139" s="18">
        <f t="shared" ref="AF139" si="1109">(AF138-219.0758)/(219.0758/1000000)</f>
        <v>6.3904821984813189</v>
      </c>
      <c r="AG139" s="18">
        <f t="shared" ref="AG139" si="1110">(AG138-219.0758)/(219.0758/1000000)</f>
        <v>6.3904821984813189</v>
      </c>
      <c r="AH139" s="18">
        <f t="shared" ref="AH139" si="1111">(AH138-219.0758)/(219.0758/1000000)</f>
        <v>6.8469452126678227</v>
      </c>
      <c r="AI139" s="18">
        <f t="shared" ref="AI139" si="1112">(AI138-219.0758)/(219.0758/1000000)</f>
        <v>6.8469452126678227</v>
      </c>
      <c r="AJ139" s="18">
        <f t="shared" ref="AJ139" si="1113">(AJ138-219.0758)/(219.0758/1000000)</f>
        <v>5.4775561701083113</v>
      </c>
      <c r="AK139" s="18">
        <f t="shared" ref="AK139" si="1114">(AK138-219.0758)/(219.0758/1000000)</f>
        <v>6.3904821984813189</v>
      </c>
      <c r="AL139" s="18">
        <f t="shared" ref="AL139" si="1115">(AL138-219.0758)/(219.0758/1000000)</f>
        <v>6.8469452126678227</v>
      </c>
      <c r="AM139" s="27">
        <f t="shared" ref="AM139" si="1116">(AM138-219.0758)/(219.0758/1000000)</f>
        <v>6.3904821984813189</v>
      </c>
    </row>
    <row r="140" spans="1:39" x14ac:dyDescent="0.35">
      <c r="A140" s="23" t="s">
        <v>63</v>
      </c>
      <c r="B140" s="24" t="s">
        <v>3</v>
      </c>
      <c r="C140" s="17" t="s">
        <v>0</v>
      </c>
      <c r="D140" s="17">
        <v>6.6310000000000002</v>
      </c>
      <c r="E140" s="17">
        <v>6.6289999999999996</v>
      </c>
      <c r="F140" s="17">
        <v>6.6379999999999999</v>
      </c>
      <c r="G140" s="17">
        <v>6.6379999999999999</v>
      </c>
      <c r="H140" s="17">
        <v>6.6369999999999996</v>
      </c>
      <c r="I140" s="17">
        <v>6.633</v>
      </c>
      <c r="J140" s="17">
        <v>6.6319999999999997</v>
      </c>
      <c r="K140" s="17">
        <v>6.6369999999999996</v>
      </c>
      <c r="L140" s="17">
        <v>6.6379999999999999</v>
      </c>
      <c r="M140" s="17">
        <v>6.6349999999999998</v>
      </c>
      <c r="N140" s="17">
        <v>6.6379999999999999</v>
      </c>
      <c r="O140" s="17">
        <v>6.6379999999999999</v>
      </c>
      <c r="P140" s="17">
        <v>6.641</v>
      </c>
      <c r="Q140" s="17">
        <v>6.641</v>
      </c>
      <c r="R140" s="17">
        <v>6.6369999999999996</v>
      </c>
      <c r="S140" s="17" t="s">
        <v>81</v>
      </c>
      <c r="T140" s="17">
        <v>6.6390000000000002</v>
      </c>
      <c r="U140" s="17">
        <v>6.6429999999999998</v>
      </c>
      <c r="V140" s="17">
        <v>6.6390000000000002</v>
      </c>
      <c r="W140" s="17">
        <v>6.64</v>
      </c>
      <c r="X140" s="17">
        <v>6.6440000000000001</v>
      </c>
      <c r="Y140" s="17">
        <v>6.6390000000000002</v>
      </c>
      <c r="Z140" s="17">
        <v>6.6470000000000002</v>
      </c>
      <c r="AA140" s="17">
        <v>6.6429999999999998</v>
      </c>
      <c r="AB140" s="17">
        <v>6.6459999999999999</v>
      </c>
      <c r="AC140" s="17">
        <v>6.6429999999999998</v>
      </c>
      <c r="AD140" s="17">
        <v>6.6459999999999999</v>
      </c>
      <c r="AE140" s="17">
        <v>6.6509999999999998</v>
      </c>
      <c r="AF140" s="17">
        <v>6.6449999999999996</v>
      </c>
      <c r="AG140" s="17">
        <v>6.6429999999999998</v>
      </c>
      <c r="AH140" s="17">
        <v>6.641</v>
      </c>
      <c r="AI140" s="17">
        <v>6.6440000000000001</v>
      </c>
      <c r="AJ140" s="17">
        <v>6.6429999999999998</v>
      </c>
      <c r="AK140" s="17">
        <v>6.6449999999999996</v>
      </c>
      <c r="AL140" s="17">
        <v>6.641</v>
      </c>
      <c r="AM140" s="25">
        <v>6.6470000000000002</v>
      </c>
    </row>
    <row r="141" spans="1:39" x14ac:dyDescent="0.35">
      <c r="A141" s="23"/>
      <c r="B141" s="24"/>
      <c r="C141" s="17" t="s">
        <v>5</v>
      </c>
      <c r="D141" s="17">
        <v>23063918</v>
      </c>
      <c r="E141" s="17">
        <v>22401370</v>
      </c>
      <c r="F141" s="17">
        <v>22166518</v>
      </c>
      <c r="G141" s="17">
        <v>16276593</v>
      </c>
      <c r="H141" s="17">
        <v>22282400</v>
      </c>
      <c r="I141" s="17">
        <v>16345704</v>
      </c>
      <c r="J141" s="17">
        <v>22574028</v>
      </c>
      <c r="K141" s="17">
        <v>21958822</v>
      </c>
      <c r="L141" s="17">
        <v>21818586</v>
      </c>
      <c r="M141" s="17">
        <v>22550124</v>
      </c>
      <c r="N141" s="17">
        <v>22538494</v>
      </c>
      <c r="O141" s="17">
        <v>21963472</v>
      </c>
      <c r="P141" s="17">
        <v>21654456</v>
      </c>
      <c r="Q141" s="17">
        <v>21859424</v>
      </c>
      <c r="R141" s="17">
        <v>16631027</v>
      </c>
      <c r="S141" s="17" t="s">
        <v>81</v>
      </c>
      <c r="T141" s="17">
        <v>21683328</v>
      </c>
      <c r="U141" s="17">
        <v>15779820</v>
      </c>
      <c r="V141" s="17">
        <v>20778580</v>
      </c>
      <c r="W141" s="17">
        <v>20478732</v>
      </c>
      <c r="X141" s="17">
        <v>20832446</v>
      </c>
      <c r="Y141" s="17">
        <v>20930308</v>
      </c>
      <c r="Z141" s="17">
        <v>20530558</v>
      </c>
      <c r="AA141" s="17">
        <v>20999210</v>
      </c>
      <c r="AB141" s="17">
        <v>20388526</v>
      </c>
      <c r="AC141" s="17">
        <v>15491154</v>
      </c>
      <c r="AD141" s="17">
        <v>20586274</v>
      </c>
      <c r="AE141" s="17">
        <v>20251348</v>
      </c>
      <c r="AF141" s="17">
        <v>20062216</v>
      </c>
      <c r="AG141" s="17">
        <v>20028882</v>
      </c>
      <c r="AH141" s="17">
        <v>20412744</v>
      </c>
      <c r="AI141" s="17">
        <v>20308044</v>
      </c>
      <c r="AJ141" s="17">
        <v>15128929</v>
      </c>
      <c r="AK141" s="17">
        <v>20092974</v>
      </c>
      <c r="AL141" s="17">
        <v>19922280</v>
      </c>
      <c r="AM141" s="25">
        <v>19855528</v>
      </c>
    </row>
    <row r="142" spans="1:39" x14ac:dyDescent="0.35">
      <c r="A142" s="23"/>
      <c r="B142" s="24"/>
      <c r="C142" s="17" t="s">
        <v>1</v>
      </c>
      <c r="D142" s="17">
        <v>195.18709999999999</v>
      </c>
      <c r="E142" s="17">
        <v>195.18510000000001</v>
      </c>
      <c r="F142" s="17">
        <v>195.1866</v>
      </c>
      <c r="G142" s="17">
        <v>195.18350000000001</v>
      </c>
      <c r="H142" s="17">
        <v>195.18610000000001</v>
      </c>
      <c r="I142" s="17">
        <v>195.18279999999999</v>
      </c>
      <c r="J142" s="17">
        <v>195.1866</v>
      </c>
      <c r="K142" s="17">
        <v>195.18510000000001</v>
      </c>
      <c r="L142" s="17">
        <v>195.18510000000001</v>
      </c>
      <c r="M142" s="17">
        <v>195.18600000000001</v>
      </c>
      <c r="N142" s="17">
        <v>195.1857</v>
      </c>
      <c r="O142" s="17">
        <v>195.18559999999999</v>
      </c>
      <c r="P142" s="17">
        <v>195.18459999999999</v>
      </c>
      <c r="Q142" s="17">
        <v>195.18469999999999</v>
      </c>
      <c r="R142" s="17">
        <v>195.1848</v>
      </c>
      <c r="S142" s="17" t="s">
        <v>81</v>
      </c>
      <c r="T142" s="17">
        <v>195.18620000000001</v>
      </c>
      <c r="U142" s="17">
        <v>195.1842</v>
      </c>
      <c r="V142" s="17">
        <v>195.1857</v>
      </c>
      <c r="W142" s="17">
        <v>195.184</v>
      </c>
      <c r="X142" s="17">
        <v>195.18610000000001</v>
      </c>
      <c r="Y142" s="17">
        <v>195.1865</v>
      </c>
      <c r="Z142" s="17">
        <v>195.18600000000001</v>
      </c>
      <c r="AA142" s="17">
        <v>195.18639999999999</v>
      </c>
      <c r="AB142" s="17">
        <v>195.1866</v>
      </c>
      <c r="AC142" s="17">
        <v>195.18350000000001</v>
      </c>
      <c r="AD142" s="17">
        <v>195.18389999999999</v>
      </c>
      <c r="AE142" s="17">
        <v>195.18639999999999</v>
      </c>
      <c r="AF142" s="17">
        <v>195.1866</v>
      </c>
      <c r="AG142" s="17">
        <v>195.1867</v>
      </c>
      <c r="AH142" s="17">
        <v>195.185</v>
      </c>
      <c r="AI142" s="17">
        <v>195.185</v>
      </c>
      <c r="AJ142" s="17">
        <v>195.1832</v>
      </c>
      <c r="AK142" s="17">
        <v>195.1865</v>
      </c>
      <c r="AL142" s="17">
        <v>195.18520000000001</v>
      </c>
      <c r="AM142" s="25">
        <v>195.1865</v>
      </c>
    </row>
    <row r="143" spans="1:39" x14ac:dyDescent="0.35">
      <c r="A143" s="23"/>
      <c r="B143" s="26"/>
      <c r="C143" s="18" t="s">
        <v>9</v>
      </c>
      <c r="D143" s="18">
        <f>(D142-195.1867)/(195.1867/1000000)</f>
        <v>2.0493199587105932</v>
      </c>
      <c r="E143" s="18">
        <f t="shared" ref="E143" si="1117">(E142-195.1867)/(195.1867/1000000)</f>
        <v>-8.1972798351335978</v>
      </c>
      <c r="F143" s="18">
        <f t="shared" ref="F143" si="1118">(F142-195.1867)/(195.1867/1000000)</f>
        <v>-0.51232998971405153</v>
      </c>
      <c r="G143" s="18">
        <f t="shared" ref="G143" si="1119">(G142-195.1867)/(195.1867/1000000)</f>
        <v>-16.394559670267196</v>
      </c>
      <c r="H143" s="18">
        <f t="shared" ref="H143" si="1120">(H142-195.1867)/(195.1867/1000000)</f>
        <v>-3.0739799381386961</v>
      </c>
      <c r="I143" s="18">
        <f t="shared" ref="I143" si="1121">(I142-195.1867)/(195.1867/1000000)</f>
        <v>-19.980869598265556</v>
      </c>
      <c r="J143" s="18">
        <f t="shared" ref="J143" si="1122">(J142-195.1867)/(195.1867/1000000)</f>
        <v>-0.51232998971405153</v>
      </c>
      <c r="K143" s="18">
        <f t="shared" ref="K143" si="1123">(K142-195.1867)/(195.1867/1000000)</f>
        <v>-8.1972798351335978</v>
      </c>
      <c r="L143" s="18">
        <f t="shared" ref="L143" si="1124">(L142-195.1867)/(195.1867/1000000)</f>
        <v>-8.1972798351335978</v>
      </c>
      <c r="M143" s="18">
        <f t="shared" ref="M143" si="1125">(M142-195.1867)/(195.1867/1000000)</f>
        <v>-3.5863099278527475</v>
      </c>
      <c r="N143" s="18">
        <f t="shared" ref="N143" si="1126">(N142-195.1867)/(195.1867/1000000)</f>
        <v>-5.1232998969949026</v>
      </c>
      <c r="O143" s="18">
        <f t="shared" ref="O143" si="1127">(O142-195.1867)/(195.1867/1000000)</f>
        <v>-5.635629886708954</v>
      </c>
      <c r="P143" s="18">
        <f t="shared" ref="P143" si="1128">(P142-195.1867)/(195.1867/1000000)</f>
        <v>-10.758929783703856</v>
      </c>
      <c r="Q143" s="18">
        <f t="shared" ref="Q143" si="1129">(Q142-195.1867)/(195.1867/1000000)</f>
        <v>-10.246599793989805</v>
      </c>
      <c r="R143" s="18">
        <f t="shared" ref="R143" si="1130">(R142-195.1867)/(195.1867/1000000)</f>
        <v>-9.7342698042757529</v>
      </c>
      <c r="S143" s="18" t="s">
        <v>82</v>
      </c>
      <c r="T143" s="18">
        <f t="shared" ref="T143" si="1131">(T142-195.1867)/(195.1867/1000000)</f>
        <v>-2.5616499484246447</v>
      </c>
      <c r="U143" s="18">
        <f t="shared" ref="U143" si="1132">(U142-195.1867)/(195.1867/1000000)</f>
        <v>-12.80824974241445</v>
      </c>
      <c r="V143" s="18">
        <f t="shared" ref="V143" si="1133">(V142-195.1867)/(195.1867/1000000)</f>
        <v>-5.1232998969949026</v>
      </c>
      <c r="W143" s="18">
        <f t="shared" ref="W143" si="1134">(W142-195.1867)/(195.1867/1000000)</f>
        <v>-13.832909721842553</v>
      </c>
      <c r="X143" s="18">
        <f t="shared" ref="X143" si="1135">(X142-195.1867)/(195.1867/1000000)</f>
        <v>-3.0739799381386961</v>
      </c>
      <c r="Y143" s="18">
        <f t="shared" ref="Y143" si="1136">(Y142-195.1867)/(195.1867/1000000)</f>
        <v>-1.0246599794281031</v>
      </c>
      <c r="Z143" s="18">
        <f t="shared" ref="Z143" si="1137">(Z142-195.1867)/(195.1867/1000000)</f>
        <v>-3.5863099278527475</v>
      </c>
      <c r="AA143" s="18">
        <f t="shared" ref="AA143" si="1138">(AA142-195.1867)/(195.1867/1000000)</f>
        <v>-1.5369899691421545</v>
      </c>
      <c r="AB143" s="18">
        <f t="shared" ref="AB143" si="1139">(AB142-195.1867)/(195.1867/1000000)</f>
        <v>-0.51232998971405153</v>
      </c>
      <c r="AC143" s="18">
        <f t="shared" ref="AC143" si="1140">(AC142-195.1867)/(195.1867/1000000)</f>
        <v>-16.394559670267196</v>
      </c>
      <c r="AD143" s="18">
        <f t="shared" ref="AD143" si="1141">(AD142-195.1867)/(195.1867/1000000)</f>
        <v>-14.345239711556603</v>
      </c>
      <c r="AE143" s="18">
        <f t="shared" ref="AE143" si="1142">(AE142-195.1867)/(195.1867/1000000)</f>
        <v>-1.5369899691421545</v>
      </c>
      <c r="AF143" s="18">
        <f t="shared" ref="AF143" si="1143">(AF142-195.1867)/(195.1867/1000000)</f>
        <v>-0.51232998971405153</v>
      </c>
      <c r="AG143" s="18">
        <f t="shared" ref="AG143" si="1144">(AG142-195.1867)/(195.1867/1000000)</f>
        <v>0</v>
      </c>
      <c r="AH143" s="18">
        <f t="shared" ref="AH143" si="1145">(AH142-195.1867)/(195.1867/1000000)</f>
        <v>-8.7096098248476501</v>
      </c>
      <c r="AI143" s="18">
        <f t="shared" ref="AI143" si="1146">(AI142-195.1867)/(195.1867/1000000)</f>
        <v>-8.7096098248476501</v>
      </c>
      <c r="AJ143" s="18">
        <f t="shared" ref="AJ143" si="1147">(AJ142-195.1867)/(195.1867/1000000)</f>
        <v>-17.931549639409351</v>
      </c>
      <c r="AK143" s="18">
        <f t="shared" ref="AK143" si="1148">(AK142-195.1867)/(195.1867/1000000)</f>
        <v>-1.0246599794281031</v>
      </c>
      <c r="AL143" s="18">
        <f t="shared" ref="AL143" si="1149">(AL142-195.1867)/(195.1867/1000000)</f>
        <v>-7.6849498454195473</v>
      </c>
      <c r="AM143" s="27">
        <f t="shared" ref="AM143" si="1150">(AM142-195.1867)/(195.1867/1000000)</f>
        <v>-1.0246599794281031</v>
      </c>
    </row>
    <row r="144" spans="1:39" x14ac:dyDescent="0.35">
      <c r="A144" s="23"/>
      <c r="B144" s="24" t="s">
        <v>4</v>
      </c>
      <c r="C144" s="17" t="s">
        <v>0</v>
      </c>
      <c r="D144" s="17">
        <v>7.1680000000000001</v>
      </c>
      <c r="E144" s="17">
        <v>7.1680000000000001</v>
      </c>
      <c r="F144" s="17">
        <v>7.1719999999999997</v>
      </c>
      <c r="G144" s="17">
        <v>7.1689999999999996</v>
      </c>
      <c r="H144" s="17">
        <v>7.173</v>
      </c>
      <c r="I144" s="17">
        <v>7.1719999999999997</v>
      </c>
      <c r="J144" s="17">
        <v>7.1740000000000004</v>
      </c>
      <c r="K144" s="17">
        <v>7.1680000000000001</v>
      </c>
      <c r="L144" s="17">
        <v>7.1680000000000001</v>
      </c>
      <c r="M144" s="17">
        <v>7.1669999999999998</v>
      </c>
      <c r="N144" s="17">
        <v>7.1740000000000004</v>
      </c>
      <c r="O144" s="17">
        <v>7.1710000000000003</v>
      </c>
      <c r="P144" s="17">
        <v>7.1710000000000003</v>
      </c>
      <c r="Q144" s="17">
        <v>7.17</v>
      </c>
      <c r="R144" s="17">
        <v>7.1749999999999998</v>
      </c>
      <c r="S144" s="17">
        <v>7.1719999999999997</v>
      </c>
      <c r="T144" s="17">
        <v>7.1680000000000001</v>
      </c>
      <c r="U144" s="17">
        <v>7.1719999999999997</v>
      </c>
      <c r="V144" s="17">
        <v>7.1710000000000003</v>
      </c>
      <c r="W144" s="17">
        <v>7.1760000000000002</v>
      </c>
      <c r="X144" s="17">
        <v>7.1760000000000002</v>
      </c>
      <c r="Y144" s="17">
        <v>7.1689999999999996</v>
      </c>
      <c r="Z144" s="17">
        <v>7.1790000000000003</v>
      </c>
      <c r="AA144" s="17">
        <v>7.1779999999999999</v>
      </c>
      <c r="AB144" s="17">
        <v>7.181</v>
      </c>
      <c r="AC144" s="17">
        <v>7.1769999999999996</v>
      </c>
      <c r="AD144" s="17">
        <v>7.18</v>
      </c>
      <c r="AE144" s="17">
        <v>7.1749999999999998</v>
      </c>
      <c r="AF144" s="17">
        <v>7.1769999999999996</v>
      </c>
      <c r="AG144" s="17">
        <v>7.1840000000000002</v>
      </c>
      <c r="AH144" s="17">
        <v>7.1870000000000003</v>
      </c>
      <c r="AI144" s="17">
        <v>7.1769999999999996</v>
      </c>
      <c r="AJ144" s="17">
        <v>7.1879999999999997</v>
      </c>
      <c r="AK144" s="17">
        <v>7.19</v>
      </c>
      <c r="AL144" s="17">
        <v>7.1879999999999997</v>
      </c>
      <c r="AM144" s="25">
        <v>7.1849999999999996</v>
      </c>
    </row>
    <row r="145" spans="1:39" x14ac:dyDescent="0.35">
      <c r="A145" s="23"/>
      <c r="B145" s="24"/>
      <c r="C145" s="17" t="s">
        <v>5</v>
      </c>
      <c r="D145" s="17">
        <v>895367</v>
      </c>
      <c r="E145" s="17">
        <v>868396</v>
      </c>
      <c r="F145" s="17">
        <v>842972</v>
      </c>
      <c r="G145" s="17">
        <v>919367</v>
      </c>
      <c r="H145" s="17">
        <v>880690</v>
      </c>
      <c r="I145" s="17">
        <v>905986</v>
      </c>
      <c r="J145" s="17">
        <v>873330</v>
      </c>
      <c r="K145" s="17">
        <v>892709</v>
      </c>
      <c r="L145" s="17">
        <v>909321</v>
      </c>
      <c r="M145" s="17">
        <v>889586</v>
      </c>
      <c r="N145" s="17">
        <v>933221</v>
      </c>
      <c r="O145" s="17">
        <v>899232</v>
      </c>
      <c r="P145" s="17">
        <v>865497</v>
      </c>
      <c r="Q145" s="17">
        <v>861472</v>
      </c>
      <c r="R145" s="17">
        <v>886192</v>
      </c>
      <c r="S145" s="17">
        <v>889254</v>
      </c>
      <c r="T145" s="17">
        <v>895417</v>
      </c>
      <c r="U145" s="17">
        <v>866777</v>
      </c>
      <c r="V145" s="17">
        <v>846605</v>
      </c>
      <c r="W145" s="17">
        <v>875255</v>
      </c>
      <c r="X145" s="17">
        <v>861420</v>
      </c>
      <c r="Y145" s="17">
        <v>891919</v>
      </c>
      <c r="Z145" s="17">
        <v>851237</v>
      </c>
      <c r="AA145" s="17">
        <v>915527</v>
      </c>
      <c r="AB145" s="17">
        <v>903715</v>
      </c>
      <c r="AC145" s="17">
        <v>908087</v>
      </c>
      <c r="AD145" s="17">
        <v>912080</v>
      </c>
      <c r="AE145" s="17">
        <v>848121</v>
      </c>
      <c r="AF145" s="17">
        <v>894477</v>
      </c>
      <c r="AG145" s="17">
        <v>958363</v>
      </c>
      <c r="AH145" s="17">
        <v>945266</v>
      </c>
      <c r="AI145" s="17">
        <v>939096</v>
      </c>
      <c r="AJ145" s="17">
        <v>944674</v>
      </c>
      <c r="AK145" s="17">
        <v>887200</v>
      </c>
      <c r="AL145" s="17">
        <v>916540</v>
      </c>
      <c r="AM145" s="25">
        <v>942147</v>
      </c>
    </row>
    <row r="146" spans="1:39" x14ac:dyDescent="0.35">
      <c r="A146" s="23"/>
      <c r="B146" s="24"/>
      <c r="C146" s="17" t="s">
        <v>1</v>
      </c>
      <c r="D146" s="17">
        <v>219.0771</v>
      </c>
      <c r="E146" s="17">
        <v>219.0771</v>
      </c>
      <c r="F146" s="17">
        <v>219.07730000000001</v>
      </c>
      <c r="G146" s="17">
        <v>219.0771</v>
      </c>
      <c r="H146" s="17">
        <v>219.07730000000001</v>
      </c>
      <c r="I146" s="17">
        <v>219.0771</v>
      </c>
      <c r="J146" s="17">
        <v>219.077</v>
      </c>
      <c r="K146" s="17">
        <v>219.0772</v>
      </c>
      <c r="L146" s="17">
        <v>219.0771</v>
      </c>
      <c r="M146" s="17">
        <v>219.07730000000001</v>
      </c>
      <c r="N146" s="17">
        <v>219.0772</v>
      </c>
      <c r="O146" s="17">
        <v>219.07730000000001</v>
      </c>
      <c r="P146" s="17">
        <v>219.0772</v>
      </c>
      <c r="Q146" s="17">
        <v>219.0771</v>
      </c>
      <c r="R146" s="17">
        <v>219.0772</v>
      </c>
      <c r="S146" s="17">
        <v>219.0772</v>
      </c>
      <c r="T146" s="17">
        <v>219.07730000000001</v>
      </c>
      <c r="U146" s="17">
        <v>219.0771</v>
      </c>
      <c r="V146" s="17">
        <v>219.0771</v>
      </c>
      <c r="W146" s="17">
        <v>219.07740000000001</v>
      </c>
      <c r="X146" s="17">
        <v>219.0771</v>
      </c>
      <c r="Y146" s="17">
        <v>219.0772</v>
      </c>
      <c r="Z146" s="17">
        <v>219.077</v>
      </c>
      <c r="AA146" s="17">
        <v>219.07740000000001</v>
      </c>
      <c r="AB146" s="17">
        <v>219.07730000000001</v>
      </c>
      <c r="AC146" s="17">
        <v>219.07730000000001</v>
      </c>
      <c r="AD146" s="17">
        <v>219.0772</v>
      </c>
      <c r="AE146" s="17">
        <v>219.07749999999999</v>
      </c>
      <c r="AF146" s="17">
        <v>219.07730000000001</v>
      </c>
      <c r="AG146" s="17">
        <v>219.07730000000001</v>
      </c>
      <c r="AH146" s="17">
        <v>219.07730000000001</v>
      </c>
      <c r="AI146" s="17">
        <v>219.0772</v>
      </c>
      <c r="AJ146" s="17">
        <v>219.07730000000001</v>
      </c>
      <c r="AK146" s="17">
        <v>219.07730000000001</v>
      </c>
      <c r="AL146" s="17">
        <v>219.0772</v>
      </c>
      <c r="AM146" s="25">
        <v>219.0771</v>
      </c>
    </row>
    <row r="147" spans="1:39" ht="15" thickBot="1" x14ac:dyDescent="0.4">
      <c r="A147" s="23"/>
      <c r="B147" s="24"/>
      <c r="C147" s="17" t="s">
        <v>9</v>
      </c>
      <c r="D147" s="18">
        <f>(D146-219.0758)/(219.0758/1000000)</f>
        <v>5.9340191842948151</v>
      </c>
      <c r="E147" s="18">
        <f t="shared" ref="E147" si="1151">(E146-219.0758)/(219.0758/1000000)</f>
        <v>5.9340191842948151</v>
      </c>
      <c r="F147" s="18">
        <f t="shared" ref="F147" si="1152">(F146-219.0758)/(219.0758/1000000)</f>
        <v>6.8469452126678227</v>
      </c>
      <c r="G147" s="18">
        <f t="shared" ref="G147" si="1153">(G146-219.0758)/(219.0758/1000000)</f>
        <v>5.9340191842948151</v>
      </c>
      <c r="H147" s="18">
        <f t="shared" ref="H147" si="1154">(H146-219.0758)/(219.0758/1000000)</f>
        <v>6.8469452126678227</v>
      </c>
      <c r="I147" s="18">
        <f t="shared" ref="I147" si="1155">(I146-219.0758)/(219.0758/1000000)</f>
        <v>5.9340191842948151</v>
      </c>
      <c r="J147" s="18">
        <f t="shared" ref="J147" si="1156">(J146-219.0758)/(219.0758/1000000)</f>
        <v>5.4775561701083113</v>
      </c>
      <c r="K147" s="18">
        <f t="shared" ref="K147" si="1157">(K146-219.0758)/(219.0758/1000000)</f>
        <v>6.3904821984813189</v>
      </c>
      <c r="L147" s="18">
        <f t="shared" ref="L147" si="1158">(L146-219.0758)/(219.0758/1000000)</f>
        <v>5.9340191842948151</v>
      </c>
      <c r="M147" s="18">
        <f t="shared" ref="M147" si="1159">(M146-219.0758)/(219.0758/1000000)</f>
        <v>6.8469452126678227</v>
      </c>
      <c r="N147" s="18">
        <f t="shared" ref="N147" si="1160">(N146-219.0758)/(219.0758/1000000)</f>
        <v>6.3904821984813189</v>
      </c>
      <c r="O147" s="18">
        <f t="shared" ref="O147" si="1161">(O146-219.0758)/(219.0758/1000000)</f>
        <v>6.8469452126678227</v>
      </c>
      <c r="P147" s="18">
        <f t="shared" ref="P147" si="1162">(P146-219.0758)/(219.0758/1000000)</f>
        <v>6.3904821984813189</v>
      </c>
      <c r="Q147" s="18">
        <f t="shared" ref="Q147" si="1163">(Q146-219.0758)/(219.0758/1000000)</f>
        <v>5.9340191842948151</v>
      </c>
      <c r="R147" s="18">
        <f t="shared" ref="R147" si="1164">(R146-219.0758)/(219.0758/1000000)</f>
        <v>6.3904821984813189</v>
      </c>
      <c r="S147" s="18">
        <f t="shared" ref="S147" si="1165">(S146-219.0758)/(219.0758/1000000)</f>
        <v>6.3904821984813189</v>
      </c>
      <c r="T147" s="18">
        <f t="shared" ref="T147" si="1166">(T146-219.0758)/(219.0758/1000000)</f>
        <v>6.8469452126678227</v>
      </c>
      <c r="U147" s="18">
        <f t="shared" ref="U147" si="1167">(U146-219.0758)/(219.0758/1000000)</f>
        <v>5.9340191842948151</v>
      </c>
      <c r="V147" s="18">
        <f t="shared" ref="V147" si="1168">(V146-219.0758)/(219.0758/1000000)</f>
        <v>5.9340191842948151</v>
      </c>
      <c r="W147" s="18">
        <f t="shared" ref="W147" si="1169">(W146-219.0758)/(219.0758/1000000)</f>
        <v>7.3034082268543257</v>
      </c>
      <c r="X147" s="18">
        <f t="shared" ref="X147" si="1170">(X146-219.0758)/(219.0758/1000000)</f>
        <v>5.9340191842948151</v>
      </c>
      <c r="Y147" s="18">
        <f t="shared" ref="Y147" si="1171">(Y146-219.0758)/(219.0758/1000000)</f>
        <v>6.3904821984813189</v>
      </c>
      <c r="Z147" s="18">
        <f t="shared" ref="Z147" si="1172">(Z146-219.0758)/(219.0758/1000000)</f>
        <v>5.4775561701083113</v>
      </c>
      <c r="AA147" s="18">
        <f t="shared" ref="AA147" si="1173">(AA146-219.0758)/(219.0758/1000000)</f>
        <v>7.3034082268543257</v>
      </c>
      <c r="AB147" s="18">
        <f t="shared" ref="AB147" si="1174">(AB146-219.0758)/(219.0758/1000000)</f>
        <v>6.8469452126678227</v>
      </c>
      <c r="AC147" s="18">
        <f t="shared" ref="AC147" si="1175">(AC146-219.0758)/(219.0758/1000000)</f>
        <v>6.8469452126678227</v>
      </c>
      <c r="AD147" s="18">
        <f t="shared" ref="AD147" si="1176">(AD146-219.0758)/(219.0758/1000000)</f>
        <v>6.3904821984813189</v>
      </c>
      <c r="AE147" s="18">
        <f t="shared" ref="AE147" si="1177">(AE146-219.0758)/(219.0758/1000000)</f>
        <v>7.759871240911095</v>
      </c>
      <c r="AF147" s="18">
        <f t="shared" ref="AF147" si="1178">(AF146-219.0758)/(219.0758/1000000)</f>
        <v>6.8469452126678227</v>
      </c>
      <c r="AG147" s="18">
        <f t="shared" ref="AG147" si="1179">(AG146-219.0758)/(219.0758/1000000)</f>
        <v>6.8469452126678227</v>
      </c>
      <c r="AH147" s="18">
        <f t="shared" ref="AH147" si="1180">(AH146-219.0758)/(219.0758/1000000)</f>
        <v>6.8469452126678227</v>
      </c>
      <c r="AI147" s="18">
        <f t="shared" ref="AI147" si="1181">(AI146-219.0758)/(219.0758/1000000)</f>
        <v>6.3904821984813189</v>
      </c>
      <c r="AJ147" s="18">
        <f t="shared" ref="AJ147" si="1182">(AJ146-219.0758)/(219.0758/1000000)</f>
        <v>6.8469452126678227</v>
      </c>
      <c r="AK147" s="18">
        <f t="shared" ref="AK147" si="1183">(AK146-219.0758)/(219.0758/1000000)</f>
        <v>6.8469452126678227</v>
      </c>
      <c r="AL147" s="18">
        <f t="shared" ref="AL147" si="1184">(AL146-219.0758)/(219.0758/1000000)</f>
        <v>6.3904821984813189</v>
      </c>
      <c r="AM147" s="27">
        <f t="shared" ref="AM147" si="1185">(AM146-219.0758)/(219.0758/1000000)</f>
        <v>5.9340191842948151</v>
      </c>
    </row>
    <row r="148" spans="1:39" x14ac:dyDescent="0.35">
      <c r="A148" s="20" t="s">
        <v>64</v>
      </c>
      <c r="B148" s="21" t="s">
        <v>3</v>
      </c>
      <c r="C148" s="16" t="s">
        <v>0</v>
      </c>
      <c r="D148" s="16">
        <v>6.67</v>
      </c>
      <c r="E148" s="16">
        <v>6.6660000000000004</v>
      </c>
      <c r="F148" s="16">
        <v>6.6680000000000001</v>
      </c>
      <c r="G148" s="16">
        <v>6.6719999999999997</v>
      </c>
      <c r="H148" s="16">
        <v>6.6689999999999996</v>
      </c>
      <c r="I148" s="16">
        <v>6.673</v>
      </c>
      <c r="J148" s="16">
        <v>6.67</v>
      </c>
      <c r="K148" s="16">
        <v>6.673</v>
      </c>
      <c r="L148" s="16">
        <v>6.6749999999999998</v>
      </c>
      <c r="M148" s="16">
        <v>6.6680000000000001</v>
      </c>
      <c r="N148" s="16">
        <v>6.673</v>
      </c>
      <c r="O148" s="16">
        <v>6.6669999999999998</v>
      </c>
      <c r="P148" s="16">
        <v>6.6689999999999996</v>
      </c>
      <c r="Q148" s="16">
        <v>6.6719999999999997</v>
      </c>
      <c r="R148" s="16">
        <v>6.6719999999999997</v>
      </c>
      <c r="S148" s="16">
        <v>6.673</v>
      </c>
      <c r="T148" s="16">
        <v>6.6740000000000004</v>
      </c>
      <c r="U148" s="16">
        <v>6.6710000000000003</v>
      </c>
      <c r="V148" s="16">
        <v>6.6689999999999996</v>
      </c>
      <c r="W148" s="16">
        <v>6.6660000000000004</v>
      </c>
      <c r="X148" s="16">
        <v>6.6680000000000001</v>
      </c>
      <c r="Y148" s="16">
        <v>6.6680000000000001</v>
      </c>
      <c r="Z148" s="16">
        <v>6.6639999999999997</v>
      </c>
      <c r="AA148" s="16">
        <v>6.665</v>
      </c>
      <c r="AB148" s="16">
        <v>6.66</v>
      </c>
      <c r="AC148" s="16">
        <v>6.665</v>
      </c>
      <c r="AD148" s="16">
        <v>6.6609999999999996</v>
      </c>
      <c r="AE148" s="16">
        <v>6.6689999999999996</v>
      </c>
      <c r="AF148" s="16">
        <v>6.6639999999999997</v>
      </c>
      <c r="AG148" s="16">
        <v>6.6680000000000001</v>
      </c>
      <c r="AH148" s="16">
        <v>6.6660000000000004</v>
      </c>
      <c r="AI148" s="16">
        <v>6.6639999999999997</v>
      </c>
      <c r="AJ148" s="16">
        <v>6.6719999999999997</v>
      </c>
      <c r="AK148" s="16">
        <v>6.665</v>
      </c>
      <c r="AL148" s="16">
        <v>6.6710000000000003</v>
      </c>
      <c r="AM148" s="22">
        <v>6.665</v>
      </c>
    </row>
    <row r="149" spans="1:39" x14ac:dyDescent="0.35">
      <c r="A149" s="23"/>
      <c r="B149" s="24"/>
      <c r="C149" s="17" t="s">
        <v>5</v>
      </c>
      <c r="D149" s="17">
        <v>43501584</v>
      </c>
      <c r="E149" s="17">
        <v>41858932</v>
      </c>
      <c r="F149" s="17">
        <v>41187296</v>
      </c>
      <c r="G149" s="17">
        <v>33307138</v>
      </c>
      <c r="H149" s="17">
        <v>30454954</v>
      </c>
      <c r="I149" s="17">
        <v>28252026</v>
      </c>
      <c r="J149" s="17">
        <v>27669624</v>
      </c>
      <c r="K149" s="17">
        <v>31323742</v>
      </c>
      <c r="L149" s="17">
        <v>31431498</v>
      </c>
      <c r="M149" s="17">
        <v>34345068</v>
      </c>
      <c r="N149" s="17">
        <v>23135878</v>
      </c>
      <c r="O149" s="17">
        <v>25648026</v>
      </c>
      <c r="P149" s="17">
        <v>18054590</v>
      </c>
      <c r="Q149" s="17">
        <v>31995320</v>
      </c>
      <c r="R149" s="17">
        <v>27336706</v>
      </c>
      <c r="S149" s="17">
        <v>31304704</v>
      </c>
      <c r="T149" s="17">
        <v>30779182</v>
      </c>
      <c r="U149" s="17">
        <v>20876894</v>
      </c>
      <c r="V149" s="17">
        <v>30689258</v>
      </c>
      <c r="W149" s="17">
        <v>29467336</v>
      </c>
      <c r="X149" s="17">
        <v>29020860</v>
      </c>
      <c r="Y149" s="17">
        <v>28734584</v>
      </c>
      <c r="Z149" s="17">
        <v>27896902</v>
      </c>
      <c r="AA149" s="17">
        <v>27419930</v>
      </c>
      <c r="AB149" s="17">
        <v>27783504</v>
      </c>
      <c r="AC149" s="17">
        <v>29614482</v>
      </c>
      <c r="AD149" s="17">
        <v>33457270</v>
      </c>
      <c r="AE149" s="17">
        <v>27051616</v>
      </c>
      <c r="AF149" s="17">
        <v>29168214</v>
      </c>
      <c r="AG149" s="17">
        <v>23945814</v>
      </c>
      <c r="AH149" s="17">
        <v>25360644</v>
      </c>
      <c r="AI149" s="17">
        <v>30046048</v>
      </c>
      <c r="AJ149" s="17">
        <v>29765852</v>
      </c>
      <c r="AK149" s="17">
        <v>24858316</v>
      </c>
      <c r="AL149" s="17">
        <v>20647656</v>
      </c>
      <c r="AM149" s="25">
        <v>26316392</v>
      </c>
    </row>
    <row r="150" spans="1:39" x14ac:dyDescent="0.35">
      <c r="A150" s="23"/>
      <c r="B150" s="24"/>
      <c r="C150" s="17" t="s">
        <v>1</v>
      </c>
      <c r="D150" s="17">
        <v>195.18639999999999</v>
      </c>
      <c r="E150" s="17">
        <v>195.18530000000001</v>
      </c>
      <c r="F150" s="17">
        <v>195.18600000000001</v>
      </c>
      <c r="G150" s="17">
        <v>195.18690000000001</v>
      </c>
      <c r="H150" s="17">
        <v>195.18469999999999</v>
      </c>
      <c r="I150" s="17">
        <v>195.18520000000001</v>
      </c>
      <c r="J150" s="17">
        <v>195.1865</v>
      </c>
      <c r="K150" s="17">
        <v>195.1865</v>
      </c>
      <c r="L150" s="17">
        <v>195.18510000000001</v>
      </c>
      <c r="M150" s="17">
        <v>195.185</v>
      </c>
      <c r="N150" s="17">
        <v>195.18559999999999</v>
      </c>
      <c r="O150" s="17">
        <v>195.18510000000001</v>
      </c>
      <c r="P150" s="17">
        <v>195.18369999999999</v>
      </c>
      <c r="Q150" s="17">
        <v>195.18510000000001</v>
      </c>
      <c r="R150" s="17">
        <v>195.1841</v>
      </c>
      <c r="S150" s="17">
        <v>195.18549999999999</v>
      </c>
      <c r="T150" s="17">
        <v>195.18510000000001</v>
      </c>
      <c r="U150" s="17">
        <v>195.18469999999999</v>
      </c>
      <c r="V150" s="17">
        <v>195.185</v>
      </c>
      <c r="W150" s="17">
        <v>195.18709999999999</v>
      </c>
      <c r="X150" s="17">
        <v>195.185</v>
      </c>
      <c r="Y150" s="17">
        <v>195.18690000000001</v>
      </c>
      <c r="Z150" s="17">
        <v>195.18559999999999</v>
      </c>
      <c r="AA150" s="17">
        <v>195.18539999999999</v>
      </c>
      <c r="AB150" s="17">
        <v>195.18539999999999</v>
      </c>
      <c r="AC150" s="17">
        <v>195.18430000000001</v>
      </c>
      <c r="AD150" s="17">
        <v>195.18510000000001</v>
      </c>
      <c r="AE150" s="17">
        <v>195.18549999999999</v>
      </c>
      <c r="AF150" s="17">
        <v>195.18770000000001</v>
      </c>
      <c r="AG150" s="17">
        <v>195.1841</v>
      </c>
      <c r="AH150" s="17">
        <v>195.18440000000001</v>
      </c>
      <c r="AI150" s="17">
        <v>195.18459999999999</v>
      </c>
      <c r="AJ150" s="17">
        <v>195.18510000000001</v>
      </c>
      <c r="AK150" s="17">
        <v>195.1859</v>
      </c>
      <c r="AL150" s="17">
        <v>195.18440000000001</v>
      </c>
      <c r="AM150" s="25">
        <v>195.18520000000001</v>
      </c>
    </row>
    <row r="151" spans="1:39" x14ac:dyDescent="0.35">
      <c r="A151" s="23"/>
      <c r="B151" s="26"/>
      <c r="C151" s="18" t="s">
        <v>9</v>
      </c>
      <c r="D151" s="18">
        <f>(D150-195.1867)/(195.1867/1000000)</f>
        <v>-1.5369899691421545</v>
      </c>
      <c r="E151" s="18">
        <f t="shared" ref="E151" si="1186">(E150-195.1867)/(195.1867/1000000)</f>
        <v>-7.172619855705495</v>
      </c>
      <c r="F151" s="18">
        <f t="shared" ref="F151" si="1187">(F150-195.1867)/(195.1867/1000000)</f>
        <v>-3.5863099278527475</v>
      </c>
      <c r="G151" s="18">
        <f t="shared" ref="G151" si="1188">(G150-195.1867)/(195.1867/1000000)</f>
        <v>1.0246599794281031</v>
      </c>
      <c r="H151" s="18">
        <f t="shared" ref="H151" si="1189">(H150-195.1867)/(195.1867/1000000)</f>
        <v>-10.246599793989805</v>
      </c>
      <c r="I151" s="18">
        <f t="shared" ref="I151" si="1190">(I150-195.1867)/(195.1867/1000000)</f>
        <v>-7.6849498454195473</v>
      </c>
      <c r="J151" s="18">
        <f t="shared" ref="J151" si="1191">(J150-195.1867)/(195.1867/1000000)</f>
        <v>-1.0246599794281031</v>
      </c>
      <c r="K151" s="18">
        <f t="shared" ref="K151" si="1192">(K150-195.1867)/(195.1867/1000000)</f>
        <v>-1.0246599794281031</v>
      </c>
      <c r="L151" s="18">
        <f t="shared" ref="L151" si="1193">(L150-195.1867)/(195.1867/1000000)</f>
        <v>-8.1972798351335978</v>
      </c>
      <c r="M151" s="18">
        <f t="shared" ref="M151" si="1194">(M150-195.1867)/(195.1867/1000000)</f>
        <v>-8.7096098248476501</v>
      </c>
      <c r="N151" s="18">
        <f t="shared" ref="N151" si="1195">(N150-195.1867)/(195.1867/1000000)</f>
        <v>-5.635629886708954</v>
      </c>
      <c r="O151" s="18">
        <f t="shared" ref="O151" si="1196">(O150-195.1867)/(195.1867/1000000)</f>
        <v>-8.1972798351335978</v>
      </c>
      <c r="P151" s="18">
        <f t="shared" ref="P151" si="1197">(P150-195.1867)/(195.1867/1000000)</f>
        <v>-15.369899690984706</v>
      </c>
      <c r="Q151" s="18">
        <f t="shared" ref="Q151" si="1198">(Q150-195.1867)/(195.1867/1000000)</f>
        <v>-8.1972798351335978</v>
      </c>
      <c r="R151" s="18">
        <f t="shared" ref="R151" si="1199">(R150-195.1867)/(195.1867/1000000)</f>
        <v>-13.3205797321285</v>
      </c>
      <c r="S151" s="18">
        <f t="shared" ref="S151" si="1200">(S150-195.1867)/(195.1867/1000000)</f>
        <v>-6.1479598764230055</v>
      </c>
      <c r="T151" s="18">
        <f t="shared" ref="T151" si="1201">(T150-195.1867)/(195.1867/1000000)</f>
        <v>-8.1972798351335978</v>
      </c>
      <c r="U151" s="18">
        <f t="shared" ref="U151" si="1202">(U150-195.1867)/(195.1867/1000000)</f>
        <v>-10.246599793989805</v>
      </c>
      <c r="V151" s="18">
        <f t="shared" ref="V151" si="1203">(V150-195.1867)/(195.1867/1000000)</f>
        <v>-8.7096098248476501</v>
      </c>
      <c r="W151" s="18">
        <f t="shared" ref="W151" si="1204">(W150-195.1867)/(195.1867/1000000)</f>
        <v>2.0493199587105932</v>
      </c>
      <c r="X151" s="18">
        <f t="shared" ref="X151" si="1205">(X150-195.1867)/(195.1867/1000000)</f>
        <v>-8.7096098248476501</v>
      </c>
      <c r="Y151" s="18">
        <f t="shared" ref="Y151" si="1206">(Y150-195.1867)/(195.1867/1000000)</f>
        <v>1.0246599794281031</v>
      </c>
      <c r="Z151" s="18">
        <f t="shared" ref="Z151" si="1207">(Z150-195.1867)/(195.1867/1000000)</f>
        <v>-5.635629886708954</v>
      </c>
      <c r="AA151" s="18">
        <f t="shared" ref="AA151" si="1208">(AA150-195.1867)/(195.1867/1000000)</f>
        <v>-6.6602898661370569</v>
      </c>
      <c r="AB151" s="18">
        <f t="shared" ref="AB151" si="1209">(AB150-195.1867)/(195.1867/1000000)</f>
        <v>-6.6602898661370569</v>
      </c>
      <c r="AC151" s="18">
        <f t="shared" ref="AC151" si="1210">(AC150-195.1867)/(195.1867/1000000)</f>
        <v>-12.295919752700398</v>
      </c>
      <c r="AD151" s="18">
        <f t="shared" ref="AD151" si="1211">(AD150-195.1867)/(195.1867/1000000)</f>
        <v>-8.1972798351335978</v>
      </c>
      <c r="AE151" s="18">
        <f t="shared" ref="AE151" si="1212">(AE150-195.1867)/(195.1867/1000000)</f>
        <v>-6.1479598764230055</v>
      </c>
      <c r="AF151" s="18">
        <f t="shared" ref="AF151" si="1213">(AF150-195.1867)/(195.1867/1000000)</f>
        <v>5.1232998969949026</v>
      </c>
      <c r="AG151" s="18">
        <f t="shared" ref="AG151" si="1214">(AG150-195.1867)/(195.1867/1000000)</f>
        <v>-13.3205797321285</v>
      </c>
      <c r="AH151" s="18">
        <f t="shared" ref="AH151" si="1215">(AH150-195.1867)/(195.1867/1000000)</f>
        <v>-11.783589762986345</v>
      </c>
      <c r="AI151" s="18">
        <f t="shared" ref="AI151" si="1216">(AI150-195.1867)/(195.1867/1000000)</f>
        <v>-10.758929783703856</v>
      </c>
      <c r="AJ151" s="18">
        <f t="shared" ref="AJ151" si="1217">(AJ150-195.1867)/(195.1867/1000000)</f>
        <v>-8.1972798351335978</v>
      </c>
      <c r="AK151" s="18">
        <f t="shared" ref="AK151" si="1218">(AK150-195.1867)/(195.1867/1000000)</f>
        <v>-4.0986399175667989</v>
      </c>
      <c r="AL151" s="18">
        <f t="shared" ref="AL151" si="1219">(AL150-195.1867)/(195.1867/1000000)</f>
        <v>-11.783589762986345</v>
      </c>
      <c r="AM151" s="27">
        <f t="shared" ref="AM151" si="1220">(AM150-195.1867)/(195.1867/1000000)</f>
        <v>-7.6849498454195473</v>
      </c>
    </row>
    <row r="152" spans="1:39" x14ac:dyDescent="0.35">
      <c r="A152" s="23"/>
      <c r="B152" s="24" t="s">
        <v>4</v>
      </c>
      <c r="C152" s="17" t="s">
        <v>0</v>
      </c>
      <c r="D152" s="17">
        <v>7.0720000000000001</v>
      </c>
      <c r="E152" s="17">
        <v>7.0609999999999999</v>
      </c>
      <c r="F152" s="17">
        <v>7.0640000000000001</v>
      </c>
      <c r="G152" s="17">
        <v>7.0720000000000001</v>
      </c>
      <c r="H152" s="17">
        <v>7.0629999999999997</v>
      </c>
      <c r="I152" s="17">
        <v>7.0629999999999997</v>
      </c>
      <c r="J152" s="17">
        <v>7.0579999999999998</v>
      </c>
      <c r="K152" s="17">
        <v>7.0570000000000004</v>
      </c>
      <c r="L152" s="17">
        <v>7.0579999999999998</v>
      </c>
      <c r="M152" s="17">
        <v>7.0490000000000004</v>
      </c>
      <c r="N152" s="17">
        <v>7.0510000000000002</v>
      </c>
      <c r="O152" s="17">
        <v>7.0490000000000004</v>
      </c>
      <c r="P152" s="17">
        <v>7.0540000000000003</v>
      </c>
      <c r="Q152" s="17">
        <v>7.0469999999999997</v>
      </c>
      <c r="R152" s="17">
        <v>7.0529999999999999</v>
      </c>
      <c r="S152" s="17">
        <v>7.0469999999999997</v>
      </c>
      <c r="T152" s="17">
        <v>7.048</v>
      </c>
      <c r="U152" s="17">
        <v>7.0490000000000004</v>
      </c>
      <c r="V152" s="17">
        <v>7.0490000000000004</v>
      </c>
      <c r="W152" s="17">
        <v>7.05</v>
      </c>
      <c r="X152" s="17">
        <v>7.0490000000000004</v>
      </c>
      <c r="Y152" s="17">
        <v>7.0469999999999997</v>
      </c>
      <c r="Z152" s="17">
        <v>7.0419999999999998</v>
      </c>
      <c r="AA152" s="17">
        <v>7.04</v>
      </c>
      <c r="AB152" s="17">
        <v>7.0549999999999997</v>
      </c>
      <c r="AC152" s="17">
        <v>7.0490000000000004</v>
      </c>
      <c r="AD152" s="17">
        <v>7.05</v>
      </c>
      <c r="AE152" s="17">
        <v>7.0519999999999996</v>
      </c>
      <c r="AF152" s="17">
        <v>7.0490000000000004</v>
      </c>
      <c r="AG152" s="17">
        <v>7.0510000000000002</v>
      </c>
      <c r="AH152" s="17">
        <v>7.0519999999999996</v>
      </c>
      <c r="AI152" s="17">
        <v>7.0460000000000003</v>
      </c>
      <c r="AJ152" s="17">
        <v>7.0529999999999999</v>
      </c>
      <c r="AK152" s="17">
        <v>7.0460000000000003</v>
      </c>
      <c r="AL152" s="17">
        <v>7.0519999999999996</v>
      </c>
      <c r="AM152" s="25">
        <v>7.0510000000000002</v>
      </c>
    </row>
    <row r="153" spans="1:39" x14ac:dyDescent="0.35">
      <c r="A153" s="23"/>
      <c r="B153" s="24"/>
      <c r="C153" s="17" t="s">
        <v>5</v>
      </c>
      <c r="D153" s="17">
        <v>828340</v>
      </c>
      <c r="E153" s="17">
        <v>812548</v>
      </c>
      <c r="F153" s="17">
        <v>798434</v>
      </c>
      <c r="G153" s="17">
        <v>808782</v>
      </c>
      <c r="H153" s="17">
        <v>797100</v>
      </c>
      <c r="I153" s="17">
        <v>839177</v>
      </c>
      <c r="J153" s="17">
        <v>808864</v>
      </c>
      <c r="K153" s="17">
        <v>800770</v>
      </c>
      <c r="L153" s="17">
        <v>823388</v>
      </c>
      <c r="M153" s="17">
        <v>788096</v>
      </c>
      <c r="N153" s="17">
        <v>762528</v>
      </c>
      <c r="O153" s="17">
        <v>770615</v>
      </c>
      <c r="P153" s="17">
        <v>805949</v>
      </c>
      <c r="Q153" s="17">
        <v>743163</v>
      </c>
      <c r="R153" s="17">
        <v>731601</v>
      </c>
      <c r="S153" s="17">
        <v>771847</v>
      </c>
      <c r="T153" s="17">
        <v>777049</v>
      </c>
      <c r="U153" s="17">
        <v>798016</v>
      </c>
      <c r="V153" s="17">
        <v>765065</v>
      </c>
      <c r="W153" s="17">
        <v>743609</v>
      </c>
      <c r="X153" s="17">
        <v>737094</v>
      </c>
      <c r="Y153" s="17">
        <v>744213</v>
      </c>
      <c r="Z153" s="17">
        <v>743253</v>
      </c>
      <c r="AA153" s="17">
        <v>731302</v>
      </c>
      <c r="AB153" s="17">
        <v>674093</v>
      </c>
      <c r="AC153" s="17">
        <v>729845</v>
      </c>
      <c r="AD153" s="17">
        <v>743580</v>
      </c>
      <c r="AE153" s="17">
        <v>665197</v>
      </c>
      <c r="AF153" s="17">
        <v>738870</v>
      </c>
      <c r="AG153" s="17">
        <v>727489</v>
      </c>
      <c r="AH153" s="17">
        <v>677364</v>
      </c>
      <c r="AI153" s="17">
        <v>728108</v>
      </c>
      <c r="AJ153" s="17">
        <v>726010</v>
      </c>
      <c r="AK153" s="17">
        <v>642977</v>
      </c>
      <c r="AL153" s="17">
        <v>643940</v>
      </c>
      <c r="AM153" s="25">
        <v>637530</v>
      </c>
    </row>
    <row r="154" spans="1:39" x14ac:dyDescent="0.35">
      <c r="A154" s="23"/>
      <c r="B154" s="24"/>
      <c r="C154" s="17" t="s">
        <v>1</v>
      </c>
      <c r="D154" s="17">
        <v>219.0771</v>
      </c>
      <c r="E154" s="17">
        <v>219.0771</v>
      </c>
      <c r="F154" s="17">
        <v>219.077</v>
      </c>
      <c r="G154" s="17">
        <v>219.0771</v>
      </c>
      <c r="H154" s="17">
        <v>219.0772</v>
      </c>
      <c r="I154" s="17">
        <v>219.07730000000001</v>
      </c>
      <c r="J154" s="17">
        <v>219.0772</v>
      </c>
      <c r="K154" s="17">
        <v>219.07740000000001</v>
      </c>
      <c r="L154" s="17">
        <v>219.0771</v>
      </c>
      <c r="M154" s="17">
        <v>219.07740000000001</v>
      </c>
      <c r="N154" s="17">
        <v>219.07730000000001</v>
      </c>
      <c r="O154" s="17">
        <v>219.07730000000001</v>
      </c>
      <c r="P154" s="17">
        <v>219.0772</v>
      </c>
      <c r="Q154" s="17">
        <v>219.07749999999999</v>
      </c>
      <c r="R154" s="17">
        <v>219.07740000000001</v>
      </c>
      <c r="S154" s="17">
        <v>219.07730000000001</v>
      </c>
      <c r="T154" s="17">
        <v>219.0772</v>
      </c>
      <c r="U154" s="17">
        <v>219.07730000000001</v>
      </c>
      <c r="V154" s="17">
        <v>219.0771</v>
      </c>
      <c r="W154" s="17">
        <v>219.07740000000001</v>
      </c>
      <c r="X154" s="17">
        <v>219.07730000000001</v>
      </c>
      <c r="Y154" s="17">
        <v>219.07740000000001</v>
      </c>
      <c r="Z154" s="17">
        <v>219.0772</v>
      </c>
      <c r="AA154" s="17">
        <v>219.07730000000001</v>
      </c>
      <c r="AB154" s="17">
        <v>219.07730000000001</v>
      </c>
      <c r="AC154" s="17">
        <v>219.0772</v>
      </c>
      <c r="AD154" s="17">
        <v>219.07730000000001</v>
      </c>
      <c r="AE154" s="17">
        <v>219.07749999999999</v>
      </c>
      <c r="AF154" s="17">
        <v>219.07740000000001</v>
      </c>
      <c r="AG154" s="17">
        <v>219.07740000000001</v>
      </c>
      <c r="AH154" s="17">
        <v>219.07730000000001</v>
      </c>
      <c r="AI154" s="17">
        <v>219.07740000000001</v>
      </c>
      <c r="AJ154" s="17">
        <v>219.07749999999999</v>
      </c>
      <c r="AK154" s="17">
        <v>219.0771</v>
      </c>
      <c r="AL154" s="17">
        <v>219.07730000000001</v>
      </c>
      <c r="AM154" s="25">
        <v>219.07759999999999</v>
      </c>
    </row>
    <row r="155" spans="1:39" ht="15" thickBot="1" x14ac:dyDescent="0.4">
      <c r="A155" s="28"/>
      <c r="B155" s="29"/>
      <c r="C155" s="30" t="s">
        <v>9</v>
      </c>
      <c r="D155" s="18">
        <f>(D154-219.0758)/(219.0758/1000000)</f>
        <v>5.9340191842948151</v>
      </c>
      <c r="E155" s="18">
        <f t="shared" ref="E155" si="1221">(E154-219.0758)/(219.0758/1000000)</f>
        <v>5.9340191842948151</v>
      </c>
      <c r="F155" s="18">
        <f t="shared" ref="F155" si="1222">(F154-219.0758)/(219.0758/1000000)</f>
        <v>5.4775561701083113</v>
      </c>
      <c r="G155" s="18">
        <f t="shared" ref="G155" si="1223">(G154-219.0758)/(219.0758/1000000)</f>
        <v>5.9340191842948151</v>
      </c>
      <c r="H155" s="18">
        <f t="shared" ref="H155" si="1224">(H154-219.0758)/(219.0758/1000000)</f>
        <v>6.3904821984813189</v>
      </c>
      <c r="I155" s="18">
        <f t="shared" ref="I155" si="1225">(I154-219.0758)/(219.0758/1000000)</f>
        <v>6.8469452126678227</v>
      </c>
      <c r="J155" s="18">
        <f t="shared" ref="J155" si="1226">(J154-219.0758)/(219.0758/1000000)</f>
        <v>6.3904821984813189</v>
      </c>
      <c r="K155" s="18">
        <f t="shared" ref="K155" si="1227">(K154-219.0758)/(219.0758/1000000)</f>
        <v>7.3034082268543257</v>
      </c>
      <c r="L155" s="18">
        <f t="shared" ref="L155" si="1228">(L154-219.0758)/(219.0758/1000000)</f>
        <v>5.9340191842948151</v>
      </c>
      <c r="M155" s="18">
        <f t="shared" ref="M155" si="1229">(M154-219.0758)/(219.0758/1000000)</f>
        <v>7.3034082268543257</v>
      </c>
      <c r="N155" s="18">
        <f t="shared" ref="N155" si="1230">(N154-219.0758)/(219.0758/1000000)</f>
        <v>6.8469452126678227</v>
      </c>
      <c r="O155" s="18">
        <f t="shared" ref="O155" si="1231">(O154-219.0758)/(219.0758/1000000)</f>
        <v>6.8469452126678227</v>
      </c>
      <c r="P155" s="18">
        <f t="shared" ref="P155" si="1232">(P154-219.0758)/(219.0758/1000000)</f>
        <v>6.3904821984813189</v>
      </c>
      <c r="Q155" s="18">
        <f t="shared" ref="Q155" si="1233">(Q154-219.0758)/(219.0758/1000000)</f>
        <v>7.759871240911095</v>
      </c>
      <c r="R155" s="18">
        <f t="shared" ref="R155" si="1234">(R154-219.0758)/(219.0758/1000000)</f>
        <v>7.3034082268543257</v>
      </c>
      <c r="S155" s="18">
        <f t="shared" ref="S155" si="1235">(S154-219.0758)/(219.0758/1000000)</f>
        <v>6.8469452126678227</v>
      </c>
      <c r="T155" s="18">
        <f t="shared" ref="T155" si="1236">(T154-219.0758)/(219.0758/1000000)</f>
        <v>6.3904821984813189</v>
      </c>
      <c r="U155" s="18">
        <f t="shared" ref="U155" si="1237">(U154-219.0758)/(219.0758/1000000)</f>
        <v>6.8469452126678227</v>
      </c>
      <c r="V155" s="18">
        <f t="shared" ref="V155" si="1238">(V154-219.0758)/(219.0758/1000000)</f>
        <v>5.9340191842948151</v>
      </c>
      <c r="W155" s="18">
        <f t="shared" ref="W155" si="1239">(W154-219.0758)/(219.0758/1000000)</f>
        <v>7.3034082268543257</v>
      </c>
      <c r="X155" s="18">
        <f t="shared" ref="X155" si="1240">(X154-219.0758)/(219.0758/1000000)</f>
        <v>6.8469452126678227</v>
      </c>
      <c r="Y155" s="18">
        <f t="shared" ref="Y155" si="1241">(Y154-219.0758)/(219.0758/1000000)</f>
        <v>7.3034082268543257</v>
      </c>
      <c r="Z155" s="18">
        <f t="shared" ref="Z155" si="1242">(Z154-219.0758)/(219.0758/1000000)</f>
        <v>6.3904821984813189</v>
      </c>
      <c r="AA155" s="18">
        <f t="shared" ref="AA155" si="1243">(AA154-219.0758)/(219.0758/1000000)</f>
        <v>6.8469452126678227</v>
      </c>
      <c r="AB155" s="18">
        <f t="shared" ref="AB155" si="1244">(AB154-219.0758)/(219.0758/1000000)</f>
        <v>6.8469452126678227</v>
      </c>
      <c r="AC155" s="18">
        <f t="shared" ref="AC155" si="1245">(AC154-219.0758)/(219.0758/1000000)</f>
        <v>6.3904821984813189</v>
      </c>
      <c r="AD155" s="18">
        <f t="shared" ref="AD155" si="1246">(AD154-219.0758)/(219.0758/1000000)</f>
        <v>6.8469452126678227</v>
      </c>
      <c r="AE155" s="18">
        <f t="shared" ref="AE155" si="1247">(AE154-219.0758)/(219.0758/1000000)</f>
        <v>7.759871240911095</v>
      </c>
      <c r="AF155" s="18">
        <f t="shared" ref="AF155" si="1248">(AF154-219.0758)/(219.0758/1000000)</f>
        <v>7.3034082268543257</v>
      </c>
      <c r="AG155" s="18">
        <f t="shared" ref="AG155" si="1249">(AG154-219.0758)/(219.0758/1000000)</f>
        <v>7.3034082268543257</v>
      </c>
      <c r="AH155" s="18">
        <f t="shared" ref="AH155" si="1250">(AH154-219.0758)/(219.0758/1000000)</f>
        <v>6.8469452126678227</v>
      </c>
      <c r="AI155" s="18">
        <f t="shared" ref="AI155" si="1251">(AI154-219.0758)/(219.0758/1000000)</f>
        <v>7.3034082268543257</v>
      </c>
      <c r="AJ155" s="18">
        <f t="shared" ref="AJ155" si="1252">(AJ154-219.0758)/(219.0758/1000000)</f>
        <v>7.759871240911095</v>
      </c>
      <c r="AK155" s="18">
        <f t="shared" ref="AK155" si="1253">(AK154-219.0758)/(219.0758/1000000)</f>
        <v>5.9340191842948151</v>
      </c>
      <c r="AL155" s="18">
        <f t="shared" ref="AL155" si="1254">(AL154-219.0758)/(219.0758/1000000)</f>
        <v>6.8469452126678227</v>
      </c>
      <c r="AM155" s="27">
        <f t="shared" ref="AM155" si="1255">(AM154-219.0758)/(219.0758/1000000)</f>
        <v>8.2163342550975997</v>
      </c>
    </row>
    <row r="156" spans="1:39" x14ac:dyDescent="0.35">
      <c r="A156" s="20" t="s">
        <v>65</v>
      </c>
      <c r="B156" s="21" t="s">
        <v>3</v>
      </c>
      <c r="C156" s="16" t="s">
        <v>0</v>
      </c>
      <c r="D156" s="16">
        <v>6.6660000000000004</v>
      </c>
      <c r="E156" s="16">
        <v>6.6689999999999996</v>
      </c>
      <c r="F156" s="16">
        <v>6.6630000000000003</v>
      </c>
      <c r="G156" s="16">
        <v>6.6660000000000004</v>
      </c>
      <c r="H156" s="16">
        <v>6.6689999999999996</v>
      </c>
      <c r="I156" s="16">
        <v>6.6669999999999998</v>
      </c>
      <c r="J156" s="16">
        <v>6.6639999999999997</v>
      </c>
      <c r="K156" s="16">
        <v>6.6639999999999997</v>
      </c>
      <c r="L156" s="16">
        <v>6.6689999999999996</v>
      </c>
      <c r="M156" s="16">
        <v>6.6660000000000004</v>
      </c>
      <c r="N156" s="16">
        <v>6.6630000000000003</v>
      </c>
      <c r="O156" s="16">
        <v>6.6719999999999997</v>
      </c>
      <c r="P156" s="16">
        <v>6.6710000000000003</v>
      </c>
      <c r="Q156" s="16">
        <v>6.6639999999999997</v>
      </c>
      <c r="R156" s="16">
        <v>6.6669999999999998</v>
      </c>
      <c r="S156" s="16">
        <v>6.673</v>
      </c>
      <c r="T156" s="16">
        <v>6.66</v>
      </c>
      <c r="U156" s="16">
        <v>6.6660000000000004</v>
      </c>
      <c r="V156" s="16">
        <v>6.6669999999999998</v>
      </c>
      <c r="W156" s="16">
        <v>6.6609999999999996</v>
      </c>
      <c r="X156" s="16">
        <v>6.665</v>
      </c>
      <c r="Y156" s="16">
        <v>6.6609999999999996</v>
      </c>
      <c r="Z156" s="16">
        <v>6.67</v>
      </c>
      <c r="AA156" s="16">
        <v>6.6619999999999999</v>
      </c>
      <c r="AB156" s="16">
        <v>6.6619999999999999</v>
      </c>
      <c r="AC156" s="16">
        <v>6.665</v>
      </c>
      <c r="AD156" s="16">
        <v>6.6630000000000003</v>
      </c>
      <c r="AE156" s="16">
        <v>6.6689999999999996</v>
      </c>
      <c r="AF156" s="16">
        <v>6.6619999999999999</v>
      </c>
      <c r="AG156" s="16">
        <v>6.665</v>
      </c>
      <c r="AH156" s="16">
        <v>6.6680000000000001</v>
      </c>
      <c r="AI156" s="16">
        <v>6.6630000000000003</v>
      </c>
      <c r="AJ156" s="16">
        <v>6.6630000000000003</v>
      </c>
      <c r="AK156" s="16">
        <v>6.6669999999999998</v>
      </c>
      <c r="AL156" s="16">
        <v>6.6639999999999997</v>
      </c>
      <c r="AM156" s="22">
        <v>6.6660000000000004</v>
      </c>
    </row>
    <row r="157" spans="1:39" x14ac:dyDescent="0.35">
      <c r="A157" s="23"/>
      <c r="B157" s="24"/>
      <c r="C157" s="17" t="s">
        <v>5</v>
      </c>
      <c r="D157" s="17">
        <v>27749604</v>
      </c>
      <c r="E157" s="17">
        <v>21614910</v>
      </c>
      <c r="F157" s="17">
        <v>21061974</v>
      </c>
      <c r="G157" s="17">
        <v>24668304</v>
      </c>
      <c r="H157" s="17">
        <v>28689280</v>
      </c>
      <c r="I157" s="17">
        <v>25129204</v>
      </c>
      <c r="J157" s="17">
        <v>27345132</v>
      </c>
      <c r="K157" s="17">
        <v>26851414</v>
      </c>
      <c r="L157" s="17">
        <v>24163480</v>
      </c>
      <c r="M157" s="17">
        <v>27659790</v>
      </c>
      <c r="N157" s="17">
        <v>21410936</v>
      </c>
      <c r="O157" s="17">
        <v>25546704</v>
      </c>
      <c r="P157" s="17">
        <v>24603600</v>
      </c>
      <c r="Q157" s="17">
        <v>20159278</v>
      </c>
      <c r="R157" s="17">
        <v>25658138</v>
      </c>
      <c r="S157" s="17">
        <v>25790186</v>
      </c>
      <c r="T157" s="17">
        <v>24959576</v>
      </c>
      <c r="U157" s="17">
        <v>19890868</v>
      </c>
      <c r="V157" s="17">
        <v>19739704</v>
      </c>
      <c r="W157" s="17">
        <v>21420488</v>
      </c>
      <c r="X157" s="17">
        <v>19281504</v>
      </c>
      <c r="Y157" s="17">
        <v>25778800</v>
      </c>
      <c r="Z157" s="17">
        <v>25167334</v>
      </c>
      <c r="AA157" s="17">
        <v>20156812</v>
      </c>
      <c r="AB157" s="17">
        <v>24582802</v>
      </c>
      <c r="AC157" s="17">
        <v>23953738</v>
      </c>
      <c r="AD157" s="17">
        <v>26829452</v>
      </c>
      <c r="AE157" s="17">
        <v>26068760</v>
      </c>
      <c r="AF157" s="17">
        <v>27745596</v>
      </c>
      <c r="AG157" s="17">
        <v>21623462</v>
      </c>
      <c r="AH157" s="17">
        <v>23696908</v>
      </c>
      <c r="AI157" s="17">
        <v>24655924</v>
      </c>
      <c r="AJ157" s="17">
        <v>26065872</v>
      </c>
      <c r="AK157" s="17">
        <v>23912884</v>
      </c>
      <c r="AL157" s="17">
        <v>25614398</v>
      </c>
      <c r="AM157" s="25">
        <v>25043764</v>
      </c>
    </row>
    <row r="158" spans="1:39" x14ac:dyDescent="0.35">
      <c r="A158" s="23"/>
      <c r="B158" s="24"/>
      <c r="C158" s="17" t="s">
        <v>1</v>
      </c>
      <c r="D158" s="17">
        <v>195.18700000000001</v>
      </c>
      <c r="E158" s="17">
        <v>195.18350000000001</v>
      </c>
      <c r="F158" s="17">
        <v>195.18340000000001</v>
      </c>
      <c r="G158" s="17">
        <v>195.18379999999999</v>
      </c>
      <c r="H158" s="17">
        <v>195.18440000000001</v>
      </c>
      <c r="I158" s="17">
        <v>195.1842</v>
      </c>
      <c r="J158" s="17">
        <v>195.18520000000001</v>
      </c>
      <c r="K158" s="17">
        <v>195.184</v>
      </c>
      <c r="L158" s="17">
        <v>195.1832</v>
      </c>
      <c r="M158" s="17">
        <v>195.18680000000001</v>
      </c>
      <c r="N158" s="17">
        <v>195.1831</v>
      </c>
      <c r="O158" s="17">
        <v>195.18450000000001</v>
      </c>
      <c r="P158" s="17">
        <v>195.1841</v>
      </c>
      <c r="Q158" s="17">
        <v>195.18369999999999</v>
      </c>
      <c r="R158" s="17">
        <v>195.1841</v>
      </c>
      <c r="S158" s="17">
        <v>195.1848</v>
      </c>
      <c r="T158" s="17">
        <v>195.1849</v>
      </c>
      <c r="U158" s="17">
        <v>195.1832</v>
      </c>
      <c r="V158" s="17">
        <v>195.1833</v>
      </c>
      <c r="W158" s="17">
        <v>195.18379999999999</v>
      </c>
      <c r="X158" s="17">
        <v>195.184</v>
      </c>
      <c r="Y158" s="17">
        <v>195.185</v>
      </c>
      <c r="Z158" s="17">
        <v>195.18539999999999</v>
      </c>
      <c r="AA158" s="17">
        <v>195.18469999999999</v>
      </c>
      <c r="AB158" s="17">
        <v>195.18539999999999</v>
      </c>
      <c r="AC158" s="17">
        <v>195.18340000000001</v>
      </c>
      <c r="AD158" s="17">
        <v>195.18450000000001</v>
      </c>
      <c r="AE158" s="17">
        <v>195.18530000000001</v>
      </c>
      <c r="AF158" s="17">
        <v>195.18620000000001</v>
      </c>
      <c r="AG158" s="17">
        <v>195.18360000000001</v>
      </c>
      <c r="AH158" s="17">
        <v>195.18469999999999</v>
      </c>
      <c r="AI158" s="17">
        <v>195.1865</v>
      </c>
      <c r="AJ158" s="17">
        <v>195.18690000000001</v>
      </c>
      <c r="AK158" s="17">
        <v>195.18629999999999</v>
      </c>
      <c r="AL158" s="17">
        <v>195.1858</v>
      </c>
      <c r="AM158" s="25">
        <v>195.18620000000001</v>
      </c>
    </row>
    <row r="159" spans="1:39" x14ac:dyDescent="0.35">
      <c r="A159" s="23"/>
      <c r="B159" s="26"/>
      <c r="C159" s="18" t="s">
        <v>9</v>
      </c>
      <c r="D159" s="18">
        <f>(D158-195.1867)/(195.1867/1000000)</f>
        <v>1.5369899691421545</v>
      </c>
      <c r="E159" s="18">
        <f t="shared" ref="E159" si="1256">(E158-195.1867)/(195.1867/1000000)</f>
        <v>-16.394559670267196</v>
      </c>
      <c r="F159" s="18">
        <f t="shared" ref="F159" si="1257">(F158-195.1867)/(195.1867/1000000)</f>
        <v>-16.90688965998125</v>
      </c>
      <c r="G159" s="18">
        <f t="shared" ref="G159" si="1258">(G158-195.1867)/(195.1867/1000000)</f>
        <v>-14.857569701270656</v>
      </c>
      <c r="H159" s="18">
        <f t="shared" ref="H159" si="1259">(H158-195.1867)/(195.1867/1000000)</f>
        <v>-11.783589762986345</v>
      </c>
      <c r="I159" s="18">
        <f t="shared" ref="I159" si="1260">(I158-195.1867)/(195.1867/1000000)</f>
        <v>-12.80824974241445</v>
      </c>
      <c r="J159" s="18">
        <f t="shared" ref="J159" si="1261">(J158-195.1867)/(195.1867/1000000)</f>
        <v>-7.6849498454195473</v>
      </c>
      <c r="K159" s="18">
        <f t="shared" ref="K159" si="1262">(K158-195.1867)/(195.1867/1000000)</f>
        <v>-13.832909721842553</v>
      </c>
      <c r="L159" s="18">
        <f t="shared" ref="L159" si="1263">(L158-195.1867)/(195.1867/1000000)</f>
        <v>-17.931549639409351</v>
      </c>
      <c r="M159" s="18">
        <f t="shared" ref="M159" si="1264">(M158-195.1867)/(195.1867/1000000)</f>
        <v>0.51232998971405153</v>
      </c>
      <c r="N159" s="18">
        <f t="shared" ref="N159" si="1265">(N158-195.1867)/(195.1867/1000000)</f>
        <v>-18.443879629123401</v>
      </c>
      <c r="O159" s="18">
        <f t="shared" ref="O159" si="1266">(O158-195.1867)/(195.1867/1000000)</f>
        <v>-11.271259773272295</v>
      </c>
      <c r="P159" s="18">
        <f t="shared" ref="P159" si="1267">(P158-195.1867)/(195.1867/1000000)</f>
        <v>-13.3205797321285</v>
      </c>
      <c r="Q159" s="18">
        <f t="shared" ref="Q159" si="1268">(Q158-195.1867)/(195.1867/1000000)</f>
        <v>-15.369899690984706</v>
      </c>
      <c r="R159" s="18">
        <f t="shared" ref="R159" si="1269">(R158-195.1867)/(195.1867/1000000)</f>
        <v>-13.3205797321285</v>
      </c>
      <c r="S159" s="18">
        <f t="shared" ref="S159" si="1270">(S158-195.1867)/(195.1867/1000000)</f>
        <v>-9.7342698042757529</v>
      </c>
      <c r="T159" s="18">
        <f t="shared" ref="T159" si="1271">(T158-195.1867)/(195.1867/1000000)</f>
        <v>-9.2219398145617006</v>
      </c>
      <c r="U159" s="18">
        <f t="shared" ref="U159" si="1272">(U158-195.1867)/(195.1867/1000000)</f>
        <v>-17.931549639409351</v>
      </c>
      <c r="V159" s="18">
        <f t="shared" ref="V159" si="1273">(V158-195.1867)/(195.1867/1000000)</f>
        <v>-17.4192196496953</v>
      </c>
      <c r="W159" s="18">
        <f t="shared" ref="W159" si="1274">(W158-195.1867)/(195.1867/1000000)</f>
        <v>-14.857569701270656</v>
      </c>
      <c r="X159" s="18">
        <f t="shared" ref="X159" si="1275">(X158-195.1867)/(195.1867/1000000)</f>
        <v>-13.832909721842553</v>
      </c>
      <c r="Y159" s="18">
        <f t="shared" ref="Y159" si="1276">(Y158-195.1867)/(195.1867/1000000)</f>
        <v>-8.7096098248476501</v>
      </c>
      <c r="Z159" s="18">
        <f t="shared" ref="Z159" si="1277">(Z158-195.1867)/(195.1867/1000000)</f>
        <v>-6.6602898661370569</v>
      </c>
      <c r="AA159" s="18">
        <f t="shared" ref="AA159" si="1278">(AA158-195.1867)/(195.1867/1000000)</f>
        <v>-10.246599793989805</v>
      </c>
      <c r="AB159" s="18">
        <f t="shared" ref="AB159" si="1279">(AB158-195.1867)/(195.1867/1000000)</f>
        <v>-6.6602898661370569</v>
      </c>
      <c r="AC159" s="18">
        <f t="shared" ref="AC159" si="1280">(AC158-195.1867)/(195.1867/1000000)</f>
        <v>-16.90688965998125</v>
      </c>
      <c r="AD159" s="18">
        <f t="shared" ref="AD159" si="1281">(AD158-195.1867)/(195.1867/1000000)</f>
        <v>-11.271259773272295</v>
      </c>
      <c r="AE159" s="18">
        <f t="shared" ref="AE159" si="1282">(AE158-195.1867)/(195.1867/1000000)</f>
        <v>-7.172619855705495</v>
      </c>
      <c r="AF159" s="18">
        <f t="shared" ref="AF159" si="1283">(AF158-195.1867)/(195.1867/1000000)</f>
        <v>-2.5616499484246447</v>
      </c>
      <c r="AG159" s="18">
        <f t="shared" ref="AG159" si="1284">(AG158-195.1867)/(195.1867/1000000)</f>
        <v>-15.882229680553145</v>
      </c>
      <c r="AH159" s="18">
        <f t="shared" ref="AH159" si="1285">(AH158-195.1867)/(195.1867/1000000)</f>
        <v>-10.246599793989805</v>
      </c>
      <c r="AI159" s="18">
        <f t="shared" ref="AI159" si="1286">(AI158-195.1867)/(195.1867/1000000)</f>
        <v>-1.0246599794281031</v>
      </c>
      <c r="AJ159" s="18">
        <f t="shared" ref="AJ159" si="1287">(AJ158-195.1867)/(195.1867/1000000)</f>
        <v>1.0246599794281031</v>
      </c>
      <c r="AK159" s="18">
        <f t="shared" ref="AK159" si="1288">(AK158-195.1867)/(195.1867/1000000)</f>
        <v>-2.0493199588562061</v>
      </c>
      <c r="AL159" s="18">
        <f t="shared" ref="AL159" si="1289">(AL158-195.1867)/(195.1867/1000000)</f>
        <v>-4.6109699072808503</v>
      </c>
      <c r="AM159" s="27">
        <f t="shared" ref="AM159" si="1290">(AM158-195.1867)/(195.1867/1000000)</f>
        <v>-2.5616499484246447</v>
      </c>
    </row>
    <row r="160" spans="1:39" x14ac:dyDescent="0.35">
      <c r="A160" s="23"/>
      <c r="B160" s="24" t="s">
        <v>4</v>
      </c>
      <c r="C160" s="17" t="s">
        <v>0</v>
      </c>
      <c r="D160" s="17">
        <v>7.0460000000000003</v>
      </c>
      <c r="E160" s="17">
        <v>7.0529999999999999</v>
      </c>
      <c r="F160" s="17">
        <v>7.0549999999999997</v>
      </c>
      <c r="G160" s="17">
        <v>7.048</v>
      </c>
      <c r="H160" s="17">
        <v>7.0490000000000004</v>
      </c>
      <c r="I160" s="17">
        <v>7.0549999999999997</v>
      </c>
      <c r="J160" s="17">
        <v>7.0510000000000002</v>
      </c>
      <c r="K160" s="17">
        <v>7.056</v>
      </c>
      <c r="L160" s="17">
        <v>7.0529999999999999</v>
      </c>
      <c r="M160" s="17">
        <v>7.0490000000000004</v>
      </c>
      <c r="N160" s="17">
        <v>7.0490000000000004</v>
      </c>
      <c r="O160" s="17">
        <v>7.05</v>
      </c>
      <c r="P160" s="17">
        <v>7.0359999999999996</v>
      </c>
      <c r="Q160" s="17">
        <v>7.04</v>
      </c>
      <c r="R160" s="17">
        <v>7.0460000000000003</v>
      </c>
      <c r="S160" s="17">
        <v>7.0359999999999996</v>
      </c>
      <c r="T160" s="17">
        <v>7.0380000000000003</v>
      </c>
      <c r="U160" s="17">
        <v>7.0419999999999998</v>
      </c>
      <c r="V160" s="17">
        <v>7.0350000000000001</v>
      </c>
      <c r="W160" s="17">
        <v>7.0449999999999999</v>
      </c>
      <c r="X160" s="17">
        <v>7.0419999999999998</v>
      </c>
      <c r="Y160" s="17">
        <v>7.0380000000000003</v>
      </c>
      <c r="Z160" s="17">
        <v>7.0410000000000004</v>
      </c>
      <c r="AA160" s="17">
        <v>7.04</v>
      </c>
      <c r="AB160" s="17">
        <v>7.0549999999999997</v>
      </c>
      <c r="AC160" s="17">
        <v>7.0490000000000004</v>
      </c>
      <c r="AD160" s="17">
        <v>7.048</v>
      </c>
      <c r="AE160" s="17">
        <v>7.048</v>
      </c>
      <c r="AF160" s="17">
        <v>7.0519999999999996</v>
      </c>
      <c r="AG160" s="17">
        <v>7.04</v>
      </c>
      <c r="AH160" s="17">
        <v>7.0439999999999996</v>
      </c>
      <c r="AI160" s="17">
        <v>7.0389999999999997</v>
      </c>
      <c r="AJ160" s="17">
        <v>7.0419999999999998</v>
      </c>
      <c r="AK160" s="17">
        <v>7.0469999999999997</v>
      </c>
      <c r="AL160" s="17">
        <v>7.0419999999999998</v>
      </c>
      <c r="AM160" s="25">
        <v>7.0410000000000004</v>
      </c>
    </row>
    <row r="161" spans="1:39" x14ac:dyDescent="0.35">
      <c r="A161" s="23"/>
      <c r="B161" s="24"/>
      <c r="C161" s="17" t="s">
        <v>5</v>
      </c>
      <c r="D161" s="17">
        <v>733305</v>
      </c>
      <c r="E161" s="17">
        <v>720718</v>
      </c>
      <c r="F161" s="17">
        <v>736091</v>
      </c>
      <c r="G161" s="17">
        <v>748820</v>
      </c>
      <c r="H161" s="17">
        <v>748123</v>
      </c>
      <c r="I161" s="17">
        <v>765723</v>
      </c>
      <c r="J161" s="17">
        <v>721865</v>
      </c>
      <c r="K161" s="17">
        <v>710777</v>
      </c>
      <c r="L161" s="17">
        <v>714936</v>
      </c>
      <c r="M161" s="17">
        <v>724834</v>
      </c>
      <c r="N161" s="17">
        <v>754619</v>
      </c>
      <c r="O161" s="17">
        <v>741706</v>
      </c>
      <c r="P161" s="17">
        <v>702199</v>
      </c>
      <c r="Q161" s="17">
        <v>690073</v>
      </c>
      <c r="R161" s="17">
        <v>698035</v>
      </c>
      <c r="S161" s="17">
        <v>703625</v>
      </c>
      <c r="T161" s="17">
        <v>730255</v>
      </c>
      <c r="U161" s="17">
        <v>722348</v>
      </c>
      <c r="V161" s="17">
        <v>702780</v>
      </c>
      <c r="W161" s="17">
        <v>692410</v>
      </c>
      <c r="X161" s="17">
        <v>689482</v>
      </c>
      <c r="Y161" s="17">
        <v>732511</v>
      </c>
      <c r="Z161" s="17">
        <v>734106</v>
      </c>
      <c r="AA161" s="17">
        <v>734854</v>
      </c>
      <c r="AB161" s="17">
        <v>732296</v>
      </c>
      <c r="AC161" s="17">
        <v>692508</v>
      </c>
      <c r="AD161" s="17">
        <v>675851</v>
      </c>
      <c r="AE161" s="17">
        <v>645792</v>
      </c>
      <c r="AF161" s="17">
        <v>649633</v>
      </c>
      <c r="AG161" s="17">
        <v>680521</v>
      </c>
      <c r="AH161" s="17">
        <v>346059</v>
      </c>
      <c r="AI161" s="17">
        <v>703659</v>
      </c>
      <c r="AJ161" s="17">
        <v>720971</v>
      </c>
      <c r="AK161" s="17">
        <v>709590</v>
      </c>
      <c r="AL161" s="17">
        <v>680744</v>
      </c>
      <c r="AM161" s="25">
        <v>642598</v>
      </c>
    </row>
    <row r="162" spans="1:39" x14ac:dyDescent="0.35">
      <c r="A162" s="23"/>
      <c r="B162" s="24"/>
      <c r="C162" s="17" t="s">
        <v>1</v>
      </c>
      <c r="D162" s="17">
        <v>219.07740000000001</v>
      </c>
      <c r="E162" s="17">
        <v>219.07749999999999</v>
      </c>
      <c r="F162" s="17">
        <v>219.07730000000001</v>
      </c>
      <c r="G162" s="17">
        <v>219.07740000000001</v>
      </c>
      <c r="H162" s="17">
        <v>219.07740000000001</v>
      </c>
      <c r="I162" s="17">
        <v>219.07740000000001</v>
      </c>
      <c r="J162" s="17">
        <v>219.07740000000001</v>
      </c>
      <c r="K162" s="17">
        <v>219.07740000000001</v>
      </c>
      <c r="L162" s="17">
        <v>219.07740000000001</v>
      </c>
      <c r="M162" s="17">
        <v>219.07740000000001</v>
      </c>
      <c r="N162" s="17">
        <v>219.07730000000001</v>
      </c>
      <c r="O162" s="17">
        <v>219.07740000000001</v>
      </c>
      <c r="P162" s="17">
        <v>219.07740000000001</v>
      </c>
      <c r="Q162" s="17">
        <v>219.0772</v>
      </c>
      <c r="R162" s="17">
        <v>219.07730000000001</v>
      </c>
      <c r="S162" s="17">
        <v>219.07749999999999</v>
      </c>
      <c r="T162" s="17">
        <v>219.07740000000001</v>
      </c>
      <c r="U162" s="17">
        <v>219.0772</v>
      </c>
      <c r="V162" s="17">
        <v>219.07749999999999</v>
      </c>
      <c r="W162" s="17">
        <v>219.07730000000001</v>
      </c>
      <c r="X162" s="17">
        <v>219.07740000000001</v>
      </c>
      <c r="Y162" s="17">
        <v>219.07749999999999</v>
      </c>
      <c r="Z162" s="17">
        <v>219.07749999999999</v>
      </c>
      <c r="AA162" s="17">
        <v>219.07759999999999</v>
      </c>
      <c r="AB162" s="17">
        <v>219.07749999999999</v>
      </c>
      <c r="AC162" s="17">
        <v>219.07730000000001</v>
      </c>
      <c r="AD162" s="17">
        <v>219.07730000000001</v>
      </c>
      <c r="AE162" s="17">
        <v>219.0772</v>
      </c>
      <c r="AF162" s="17">
        <v>219.07730000000001</v>
      </c>
      <c r="AG162" s="17">
        <v>219.07730000000001</v>
      </c>
      <c r="AH162" s="17">
        <v>219.0772</v>
      </c>
      <c r="AI162" s="17">
        <v>219.07740000000001</v>
      </c>
      <c r="AJ162" s="17">
        <v>219.0772</v>
      </c>
      <c r="AK162" s="17">
        <v>219.07730000000001</v>
      </c>
      <c r="AL162" s="17">
        <v>219.0772</v>
      </c>
      <c r="AM162" s="25">
        <v>219.07759999999999</v>
      </c>
    </row>
    <row r="163" spans="1:39" ht="15" thickBot="1" x14ac:dyDescent="0.4">
      <c r="A163" s="28"/>
      <c r="B163" s="29"/>
      <c r="C163" s="30" t="s">
        <v>9</v>
      </c>
      <c r="D163" s="18">
        <f>(D162-219.0758)/(219.0758/1000000)</f>
        <v>7.3034082268543257</v>
      </c>
      <c r="E163" s="18">
        <f t="shared" ref="E163" si="1291">(E162-219.0758)/(219.0758/1000000)</f>
        <v>7.759871240911095</v>
      </c>
      <c r="F163" s="18">
        <f t="shared" ref="F163" si="1292">(F162-219.0758)/(219.0758/1000000)</f>
        <v>6.8469452126678227</v>
      </c>
      <c r="G163" s="18">
        <f t="shared" ref="G163" si="1293">(G162-219.0758)/(219.0758/1000000)</f>
        <v>7.3034082268543257</v>
      </c>
      <c r="H163" s="18">
        <f t="shared" ref="H163" si="1294">(H162-219.0758)/(219.0758/1000000)</f>
        <v>7.3034082268543257</v>
      </c>
      <c r="I163" s="18">
        <f t="shared" ref="I163" si="1295">(I162-219.0758)/(219.0758/1000000)</f>
        <v>7.3034082268543257</v>
      </c>
      <c r="J163" s="18">
        <f t="shared" ref="J163" si="1296">(J162-219.0758)/(219.0758/1000000)</f>
        <v>7.3034082268543257</v>
      </c>
      <c r="K163" s="18">
        <f t="shared" ref="K163" si="1297">(K162-219.0758)/(219.0758/1000000)</f>
        <v>7.3034082268543257</v>
      </c>
      <c r="L163" s="18">
        <f t="shared" ref="L163" si="1298">(L162-219.0758)/(219.0758/1000000)</f>
        <v>7.3034082268543257</v>
      </c>
      <c r="M163" s="18">
        <f t="shared" ref="M163" si="1299">(M162-219.0758)/(219.0758/1000000)</f>
        <v>7.3034082268543257</v>
      </c>
      <c r="N163" s="18">
        <f t="shared" ref="N163" si="1300">(N162-219.0758)/(219.0758/1000000)</f>
        <v>6.8469452126678227</v>
      </c>
      <c r="O163" s="18">
        <f t="shared" ref="O163" si="1301">(O162-219.0758)/(219.0758/1000000)</f>
        <v>7.3034082268543257</v>
      </c>
      <c r="P163" s="18">
        <f t="shared" ref="P163" si="1302">(P162-219.0758)/(219.0758/1000000)</f>
        <v>7.3034082268543257</v>
      </c>
      <c r="Q163" s="18">
        <f t="shared" ref="Q163" si="1303">(Q162-219.0758)/(219.0758/1000000)</f>
        <v>6.3904821984813189</v>
      </c>
      <c r="R163" s="18">
        <f t="shared" ref="R163" si="1304">(R162-219.0758)/(219.0758/1000000)</f>
        <v>6.8469452126678227</v>
      </c>
      <c r="S163" s="18">
        <f t="shared" ref="S163" si="1305">(S162-219.0758)/(219.0758/1000000)</f>
        <v>7.759871240911095</v>
      </c>
      <c r="T163" s="18">
        <f t="shared" ref="T163" si="1306">(T162-219.0758)/(219.0758/1000000)</f>
        <v>7.3034082268543257</v>
      </c>
      <c r="U163" s="18">
        <f t="shared" ref="U163" si="1307">(U162-219.0758)/(219.0758/1000000)</f>
        <v>6.3904821984813189</v>
      </c>
      <c r="V163" s="18">
        <f t="shared" ref="V163" si="1308">(V162-219.0758)/(219.0758/1000000)</f>
        <v>7.759871240911095</v>
      </c>
      <c r="W163" s="18">
        <f t="shared" ref="W163" si="1309">(W162-219.0758)/(219.0758/1000000)</f>
        <v>6.8469452126678227</v>
      </c>
      <c r="X163" s="18">
        <f t="shared" ref="X163" si="1310">(X162-219.0758)/(219.0758/1000000)</f>
        <v>7.3034082268543257</v>
      </c>
      <c r="Y163" s="18">
        <f t="shared" ref="Y163" si="1311">(Y162-219.0758)/(219.0758/1000000)</f>
        <v>7.759871240911095</v>
      </c>
      <c r="Z163" s="18">
        <f t="shared" ref="Z163" si="1312">(Z162-219.0758)/(219.0758/1000000)</f>
        <v>7.759871240911095</v>
      </c>
      <c r="AA163" s="18">
        <f t="shared" ref="AA163" si="1313">(AA162-219.0758)/(219.0758/1000000)</f>
        <v>8.2163342550975997</v>
      </c>
      <c r="AB163" s="18">
        <f t="shared" ref="AB163" si="1314">(AB162-219.0758)/(219.0758/1000000)</f>
        <v>7.759871240911095</v>
      </c>
      <c r="AC163" s="18">
        <f t="shared" ref="AC163" si="1315">(AC162-219.0758)/(219.0758/1000000)</f>
        <v>6.8469452126678227</v>
      </c>
      <c r="AD163" s="18">
        <f t="shared" ref="AD163" si="1316">(AD162-219.0758)/(219.0758/1000000)</f>
        <v>6.8469452126678227</v>
      </c>
      <c r="AE163" s="18">
        <f t="shared" ref="AE163" si="1317">(AE162-219.0758)/(219.0758/1000000)</f>
        <v>6.3904821984813189</v>
      </c>
      <c r="AF163" s="18">
        <f t="shared" ref="AF163" si="1318">(AF162-219.0758)/(219.0758/1000000)</f>
        <v>6.8469452126678227</v>
      </c>
      <c r="AG163" s="18">
        <f t="shared" ref="AG163" si="1319">(AG162-219.0758)/(219.0758/1000000)</f>
        <v>6.8469452126678227</v>
      </c>
      <c r="AH163" s="18">
        <f t="shared" ref="AH163" si="1320">(AH162-219.0758)/(219.0758/1000000)</f>
        <v>6.3904821984813189</v>
      </c>
      <c r="AI163" s="18">
        <f t="shared" ref="AI163" si="1321">(AI162-219.0758)/(219.0758/1000000)</f>
        <v>7.3034082268543257</v>
      </c>
      <c r="AJ163" s="18">
        <f t="shared" ref="AJ163" si="1322">(AJ162-219.0758)/(219.0758/1000000)</f>
        <v>6.3904821984813189</v>
      </c>
      <c r="AK163" s="18">
        <f t="shared" ref="AK163" si="1323">(AK162-219.0758)/(219.0758/1000000)</f>
        <v>6.8469452126678227</v>
      </c>
      <c r="AL163" s="18">
        <f t="shared" ref="AL163" si="1324">(AL162-219.0758)/(219.0758/1000000)</f>
        <v>6.3904821984813189</v>
      </c>
      <c r="AM163" s="27">
        <f t="shared" ref="AM163" si="1325">(AM162-219.0758)/(219.0758/1000000)</f>
        <v>8.2163342550975997</v>
      </c>
    </row>
    <row r="164" spans="1:39" x14ac:dyDescent="0.35">
      <c r="A164" s="20" t="s">
        <v>66</v>
      </c>
      <c r="B164" s="21" t="s">
        <v>3</v>
      </c>
      <c r="C164" s="16" t="s">
        <v>0</v>
      </c>
      <c r="D164" s="16">
        <v>6.6609999999999996</v>
      </c>
      <c r="E164" s="16">
        <v>6.6680000000000001</v>
      </c>
      <c r="F164" s="16">
        <v>6.6630000000000003</v>
      </c>
      <c r="G164" s="16">
        <v>6.6609999999999996</v>
      </c>
      <c r="H164" s="16">
        <v>6.665</v>
      </c>
      <c r="I164" s="16">
        <v>6.6639999999999997</v>
      </c>
      <c r="J164" s="16">
        <v>6.6639999999999997</v>
      </c>
      <c r="K164" s="16">
        <v>6.6619999999999999</v>
      </c>
      <c r="L164" s="16">
        <v>6.6589999999999998</v>
      </c>
      <c r="M164" s="16">
        <v>6.665</v>
      </c>
      <c r="N164" s="16">
        <v>6.6630000000000003</v>
      </c>
      <c r="O164" s="16">
        <v>6.6669999999999998</v>
      </c>
      <c r="P164" s="16">
        <v>6.6619999999999999</v>
      </c>
      <c r="Q164" s="16">
        <v>6.6689999999999996</v>
      </c>
      <c r="R164" s="16">
        <v>6.665</v>
      </c>
      <c r="S164" s="16">
        <v>6.6660000000000004</v>
      </c>
      <c r="T164" s="16">
        <v>6.6630000000000003</v>
      </c>
      <c r="U164" s="16">
        <v>6.6630000000000003</v>
      </c>
      <c r="V164" s="16">
        <v>6.6589999999999998</v>
      </c>
      <c r="W164" s="16">
        <v>6.6680000000000001</v>
      </c>
      <c r="X164" s="16">
        <v>6.6619999999999999</v>
      </c>
      <c r="Y164" s="16">
        <v>6.6639999999999997</v>
      </c>
      <c r="Z164" s="16">
        <v>6.6630000000000003</v>
      </c>
      <c r="AA164" s="16">
        <v>6.6630000000000003</v>
      </c>
      <c r="AB164" s="16">
        <v>6.66</v>
      </c>
      <c r="AC164" s="16">
        <v>6.6619999999999999</v>
      </c>
      <c r="AD164" s="16">
        <v>6.6639999999999997</v>
      </c>
      <c r="AE164" s="16">
        <v>6.6589999999999998</v>
      </c>
      <c r="AF164" s="16">
        <v>6.6639999999999997</v>
      </c>
      <c r="AG164" s="16">
        <v>6.67</v>
      </c>
      <c r="AH164" s="16">
        <v>6.66</v>
      </c>
      <c r="AI164" s="16">
        <v>6.6660000000000004</v>
      </c>
      <c r="AJ164" s="16">
        <v>6.6609999999999996</v>
      </c>
      <c r="AK164" s="16">
        <v>6.6630000000000003</v>
      </c>
      <c r="AL164" s="16">
        <v>6.6619999999999999</v>
      </c>
      <c r="AM164" s="22">
        <v>6.6609999999999996</v>
      </c>
    </row>
    <row r="165" spans="1:39" x14ac:dyDescent="0.35">
      <c r="A165" s="23"/>
      <c r="B165" s="24"/>
      <c r="C165" s="17" t="s">
        <v>5</v>
      </c>
      <c r="D165" s="17">
        <v>25615718</v>
      </c>
      <c r="E165" s="17">
        <v>25271232</v>
      </c>
      <c r="F165" s="17">
        <v>24721018</v>
      </c>
      <c r="G165" s="17">
        <v>25056912</v>
      </c>
      <c r="H165" s="17">
        <v>24779952</v>
      </c>
      <c r="I165" s="17">
        <v>25016558</v>
      </c>
      <c r="J165" s="17">
        <v>25142754</v>
      </c>
      <c r="K165" s="17">
        <v>19811642</v>
      </c>
      <c r="L165" s="17">
        <v>24059366</v>
      </c>
      <c r="M165" s="17">
        <v>24379920</v>
      </c>
      <c r="N165" s="17">
        <v>24259904</v>
      </c>
      <c r="O165" s="17">
        <v>25407782</v>
      </c>
      <c r="P165" s="17">
        <v>19905582</v>
      </c>
      <c r="Q165" s="17">
        <v>24502408</v>
      </c>
      <c r="R165" s="17">
        <v>23564596</v>
      </c>
      <c r="S165" s="17">
        <v>24017294</v>
      </c>
      <c r="T165" s="17">
        <v>12742198</v>
      </c>
      <c r="U165" s="17">
        <v>24330512</v>
      </c>
      <c r="V165" s="17">
        <v>16306684</v>
      </c>
      <c r="W165" s="17">
        <v>23696220</v>
      </c>
      <c r="X165" s="17">
        <v>24237268</v>
      </c>
      <c r="Y165" s="17">
        <v>16900884</v>
      </c>
      <c r="Z165" s="17">
        <v>23103422</v>
      </c>
      <c r="AA165" s="17">
        <v>19862674</v>
      </c>
      <c r="AB165" s="17">
        <v>22760324</v>
      </c>
      <c r="AC165" s="17">
        <v>17614490</v>
      </c>
      <c r="AD165" s="17">
        <v>24133002</v>
      </c>
      <c r="AE165" s="17">
        <v>22117784</v>
      </c>
      <c r="AF165" s="17">
        <v>24099528</v>
      </c>
      <c r="AG165" s="17">
        <v>22557838</v>
      </c>
      <c r="AH165" s="17">
        <v>23084304</v>
      </c>
      <c r="AI165" s="17">
        <v>22283508</v>
      </c>
      <c r="AJ165" s="17">
        <v>23486054</v>
      </c>
      <c r="AK165" s="17">
        <v>23094096</v>
      </c>
      <c r="AL165" s="17">
        <v>19284324</v>
      </c>
      <c r="AM165" s="25">
        <v>23388558</v>
      </c>
    </row>
    <row r="166" spans="1:39" x14ac:dyDescent="0.35">
      <c r="A166" s="23"/>
      <c r="B166" s="24"/>
      <c r="C166" s="17" t="s">
        <v>1</v>
      </c>
      <c r="D166" s="17">
        <v>195.1841</v>
      </c>
      <c r="E166" s="17">
        <v>195.1867</v>
      </c>
      <c r="F166" s="17">
        <v>195.18610000000001</v>
      </c>
      <c r="G166" s="17">
        <v>195.18459999999999</v>
      </c>
      <c r="H166" s="17">
        <v>195.18620000000001</v>
      </c>
      <c r="I166" s="17">
        <v>195.18600000000001</v>
      </c>
      <c r="J166" s="17">
        <v>195.18629999999999</v>
      </c>
      <c r="K166" s="17">
        <v>195.18289999999999</v>
      </c>
      <c r="L166" s="17">
        <v>195.18510000000001</v>
      </c>
      <c r="M166" s="17">
        <v>195.18430000000001</v>
      </c>
      <c r="N166" s="17">
        <v>195.18629999999999</v>
      </c>
      <c r="O166" s="17">
        <v>195.1858</v>
      </c>
      <c r="P166" s="17">
        <v>195.18350000000001</v>
      </c>
      <c r="Q166" s="17">
        <v>195.1865</v>
      </c>
      <c r="R166" s="17">
        <v>195.1849</v>
      </c>
      <c r="S166" s="17">
        <v>195.1848</v>
      </c>
      <c r="T166" s="17">
        <v>195.18440000000001</v>
      </c>
      <c r="U166" s="17">
        <v>195.18549999999999</v>
      </c>
      <c r="V166" s="17">
        <v>195.18389999999999</v>
      </c>
      <c r="W166" s="17">
        <v>195.18530000000001</v>
      </c>
      <c r="X166" s="17">
        <v>195.18469999999999</v>
      </c>
      <c r="Y166" s="17">
        <v>195.1848</v>
      </c>
      <c r="Z166" s="17">
        <v>195.18510000000001</v>
      </c>
      <c r="AA166" s="17">
        <v>195.18510000000001</v>
      </c>
      <c r="AB166" s="17">
        <v>195.1842</v>
      </c>
      <c r="AC166" s="17">
        <v>195.18639999999999</v>
      </c>
      <c r="AD166" s="17">
        <v>195.18450000000001</v>
      </c>
      <c r="AE166" s="17">
        <v>195.1857</v>
      </c>
      <c r="AF166" s="17">
        <v>195.18520000000001</v>
      </c>
      <c r="AG166" s="17">
        <v>195.1858</v>
      </c>
      <c r="AH166" s="17">
        <v>195.18690000000001</v>
      </c>
      <c r="AI166" s="17">
        <v>195.18520000000001</v>
      </c>
      <c r="AJ166" s="17">
        <v>195.18450000000001</v>
      </c>
      <c r="AK166" s="17">
        <v>195.185</v>
      </c>
      <c r="AL166" s="17">
        <v>195.184</v>
      </c>
      <c r="AM166" s="25">
        <v>195.18539999999999</v>
      </c>
    </row>
    <row r="167" spans="1:39" x14ac:dyDescent="0.35">
      <c r="A167" s="23"/>
      <c r="B167" s="26"/>
      <c r="C167" s="18" t="s">
        <v>9</v>
      </c>
      <c r="D167" s="18">
        <f>(D166-195.1867)/(195.1867/1000000)</f>
        <v>-13.3205797321285</v>
      </c>
      <c r="E167" s="18">
        <f t="shared" ref="E167" si="1326">(E166-195.1867)/(195.1867/1000000)</f>
        <v>0</v>
      </c>
      <c r="F167" s="18">
        <f t="shared" ref="F167" si="1327">(F166-195.1867)/(195.1867/1000000)</f>
        <v>-3.0739799381386961</v>
      </c>
      <c r="G167" s="18">
        <f t="shared" ref="G167" si="1328">(G166-195.1867)/(195.1867/1000000)</f>
        <v>-10.758929783703856</v>
      </c>
      <c r="H167" s="18">
        <f t="shared" ref="H167" si="1329">(H166-195.1867)/(195.1867/1000000)</f>
        <v>-2.5616499484246447</v>
      </c>
      <c r="I167" s="18">
        <f t="shared" ref="I167" si="1330">(I166-195.1867)/(195.1867/1000000)</f>
        <v>-3.5863099278527475</v>
      </c>
      <c r="J167" s="18">
        <f t="shared" ref="J167" si="1331">(J166-195.1867)/(195.1867/1000000)</f>
        <v>-2.0493199588562061</v>
      </c>
      <c r="K167" s="18">
        <f t="shared" ref="K167" si="1332">(K166-195.1867)/(195.1867/1000000)</f>
        <v>-19.468539608551506</v>
      </c>
      <c r="L167" s="18">
        <f t="shared" ref="L167" si="1333">(L166-195.1867)/(195.1867/1000000)</f>
        <v>-8.1972798351335978</v>
      </c>
      <c r="M167" s="18">
        <f t="shared" ref="M167" si="1334">(M166-195.1867)/(195.1867/1000000)</f>
        <v>-12.295919752700398</v>
      </c>
      <c r="N167" s="18">
        <f t="shared" ref="N167" si="1335">(N166-195.1867)/(195.1867/1000000)</f>
        <v>-2.0493199588562061</v>
      </c>
      <c r="O167" s="18">
        <f t="shared" ref="O167" si="1336">(O166-195.1867)/(195.1867/1000000)</f>
        <v>-4.6109699072808503</v>
      </c>
      <c r="P167" s="18">
        <f t="shared" ref="P167" si="1337">(P166-195.1867)/(195.1867/1000000)</f>
        <v>-16.394559670267196</v>
      </c>
      <c r="Q167" s="18">
        <f t="shared" ref="Q167" si="1338">(Q166-195.1867)/(195.1867/1000000)</f>
        <v>-1.0246599794281031</v>
      </c>
      <c r="R167" s="18">
        <f t="shared" ref="R167" si="1339">(R166-195.1867)/(195.1867/1000000)</f>
        <v>-9.2219398145617006</v>
      </c>
      <c r="S167" s="18">
        <f t="shared" ref="S167" si="1340">(S166-195.1867)/(195.1867/1000000)</f>
        <v>-9.7342698042757529</v>
      </c>
      <c r="T167" s="18">
        <f t="shared" ref="T167" si="1341">(T166-195.1867)/(195.1867/1000000)</f>
        <v>-11.783589762986345</v>
      </c>
      <c r="U167" s="18">
        <f t="shared" ref="U167" si="1342">(U166-195.1867)/(195.1867/1000000)</f>
        <v>-6.1479598764230055</v>
      </c>
      <c r="V167" s="18">
        <f t="shared" ref="V167" si="1343">(V166-195.1867)/(195.1867/1000000)</f>
        <v>-14.345239711556603</v>
      </c>
      <c r="W167" s="18">
        <f t="shared" ref="W167" si="1344">(W166-195.1867)/(195.1867/1000000)</f>
        <v>-7.172619855705495</v>
      </c>
      <c r="X167" s="18">
        <f t="shared" ref="X167" si="1345">(X166-195.1867)/(195.1867/1000000)</f>
        <v>-10.246599793989805</v>
      </c>
      <c r="Y167" s="18">
        <f t="shared" ref="Y167" si="1346">(Y166-195.1867)/(195.1867/1000000)</f>
        <v>-9.7342698042757529</v>
      </c>
      <c r="Z167" s="18">
        <f t="shared" ref="Z167" si="1347">(Z166-195.1867)/(195.1867/1000000)</f>
        <v>-8.1972798351335978</v>
      </c>
      <c r="AA167" s="18">
        <f t="shared" ref="AA167" si="1348">(AA166-195.1867)/(195.1867/1000000)</f>
        <v>-8.1972798351335978</v>
      </c>
      <c r="AB167" s="18">
        <f t="shared" ref="AB167" si="1349">(AB166-195.1867)/(195.1867/1000000)</f>
        <v>-12.80824974241445</v>
      </c>
      <c r="AC167" s="18">
        <f t="shared" ref="AC167" si="1350">(AC166-195.1867)/(195.1867/1000000)</f>
        <v>-1.5369899691421545</v>
      </c>
      <c r="AD167" s="18">
        <f t="shared" ref="AD167" si="1351">(AD166-195.1867)/(195.1867/1000000)</f>
        <v>-11.271259773272295</v>
      </c>
      <c r="AE167" s="18">
        <f t="shared" ref="AE167" si="1352">(AE166-195.1867)/(195.1867/1000000)</f>
        <v>-5.1232998969949026</v>
      </c>
      <c r="AF167" s="18">
        <f t="shared" ref="AF167" si="1353">(AF166-195.1867)/(195.1867/1000000)</f>
        <v>-7.6849498454195473</v>
      </c>
      <c r="AG167" s="18">
        <f t="shared" ref="AG167" si="1354">(AG166-195.1867)/(195.1867/1000000)</f>
        <v>-4.6109699072808503</v>
      </c>
      <c r="AH167" s="18">
        <f t="shared" ref="AH167" si="1355">(AH166-195.1867)/(195.1867/1000000)</f>
        <v>1.0246599794281031</v>
      </c>
      <c r="AI167" s="18">
        <f t="shared" ref="AI167" si="1356">(AI166-195.1867)/(195.1867/1000000)</f>
        <v>-7.6849498454195473</v>
      </c>
      <c r="AJ167" s="18">
        <f t="shared" ref="AJ167" si="1357">(AJ166-195.1867)/(195.1867/1000000)</f>
        <v>-11.271259773272295</v>
      </c>
      <c r="AK167" s="18">
        <f t="shared" ref="AK167" si="1358">(AK166-195.1867)/(195.1867/1000000)</f>
        <v>-8.7096098248476501</v>
      </c>
      <c r="AL167" s="18">
        <f t="shared" ref="AL167" si="1359">(AL166-195.1867)/(195.1867/1000000)</f>
        <v>-13.832909721842553</v>
      </c>
      <c r="AM167" s="27">
        <f t="shared" ref="AM167" si="1360">(AM166-195.1867)/(195.1867/1000000)</f>
        <v>-6.6602898661370569</v>
      </c>
    </row>
    <row r="168" spans="1:39" x14ac:dyDescent="0.35">
      <c r="A168" s="23"/>
      <c r="B168" s="24" t="s">
        <v>4</v>
      </c>
      <c r="C168" s="17" t="s">
        <v>0</v>
      </c>
      <c r="D168" s="17">
        <v>7.0339999999999998</v>
      </c>
      <c r="E168" s="17">
        <v>7.0389999999999997</v>
      </c>
      <c r="F168" s="17">
        <v>7.0449999999999999</v>
      </c>
      <c r="G168" s="17">
        <v>7.0389999999999997</v>
      </c>
      <c r="H168" s="17">
        <v>7.0410000000000004</v>
      </c>
      <c r="I168" s="17">
        <v>7.0410000000000004</v>
      </c>
      <c r="J168" s="17">
        <v>7.0389999999999997</v>
      </c>
      <c r="K168" s="17">
        <v>7.0380000000000003</v>
      </c>
      <c r="L168" s="17">
        <v>7.0419999999999998</v>
      </c>
      <c r="M168" s="17">
        <v>7.0389999999999997</v>
      </c>
      <c r="N168" s="17">
        <v>7.0430000000000001</v>
      </c>
      <c r="O168" s="17">
        <v>7.0430000000000001</v>
      </c>
      <c r="P168" s="17">
        <v>7.032</v>
      </c>
      <c r="Q168" s="17">
        <v>7.0359999999999996</v>
      </c>
      <c r="R168" s="17">
        <v>7.0330000000000004</v>
      </c>
      <c r="S168" s="17">
        <v>7.0359999999999996</v>
      </c>
      <c r="T168" s="17">
        <v>7.0350000000000001</v>
      </c>
      <c r="U168" s="17">
        <v>7.0330000000000004</v>
      </c>
      <c r="V168" s="17">
        <v>7.0410000000000004</v>
      </c>
      <c r="W168" s="17">
        <v>7.0309999999999997</v>
      </c>
      <c r="X168" s="17">
        <v>7.0330000000000004</v>
      </c>
      <c r="Y168" s="17">
        <v>7.04</v>
      </c>
      <c r="Z168" s="17">
        <v>7.0369999999999999</v>
      </c>
      <c r="AA168" s="17">
        <v>7.0419999999999998</v>
      </c>
      <c r="AB168" s="17">
        <v>7.04</v>
      </c>
      <c r="AC168" s="17">
        <v>7.0419999999999998</v>
      </c>
      <c r="AD168" s="17">
        <v>7.0469999999999997</v>
      </c>
      <c r="AE168" s="17">
        <v>7.0380000000000003</v>
      </c>
      <c r="AF168" s="17">
        <v>7.0430000000000001</v>
      </c>
      <c r="AG168" s="17">
        <v>7.0389999999999997</v>
      </c>
      <c r="AH168" s="17">
        <v>7.0419999999999998</v>
      </c>
      <c r="AI168" s="17">
        <v>7.0339999999999998</v>
      </c>
      <c r="AJ168" s="17">
        <v>7.0359999999999996</v>
      </c>
      <c r="AK168" s="17">
        <v>7.0430000000000001</v>
      </c>
      <c r="AL168" s="17">
        <v>7.0430000000000001</v>
      </c>
      <c r="AM168" s="25">
        <v>7.0389999999999997</v>
      </c>
    </row>
    <row r="169" spans="1:39" x14ac:dyDescent="0.35">
      <c r="A169" s="23"/>
      <c r="B169" s="24"/>
      <c r="C169" s="17" t="s">
        <v>5</v>
      </c>
      <c r="D169" s="17">
        <v>754896</v>
      </c>
      <c r="E169" s="17">
        <v>655821</v>
      </c>
      <c r="F169" s="17">
        <v>752145</v>
      </c>
      <c r="G169" s="17">
        <v>728271</v>
      </c>
      <c r="H169" s="17">
        <v>753092</v>
      </c>
      <c r="I169" s="17">
        <v>772375</v>
      </c>
      <c r="J169" s="17">
        <v>756686</v>
      </c>
      <c r="K169" s="17">
        <v>762722</v>
      </c>
      <c r="L169" s="17">
        <v>768275</v>
      </c>
      <c r="M169" s="17">
        <v>743102</v>
      </c>
      <c r="N169" s="17">
        <v>767873</v>
      </c>
      <c r="O169" s="17">
        <v>762511</v>
      </c>
      <c r="P169" s="17">
        <v>765351</v>
      </c>
      <c r="Q169" s="17">
        <v>750697</v>
      </c>
      <c r="R169" s="17">
        <v>751392</v>
      </c>
      <c r="S169" s="17">
        <v>754358</v>
      </c>
      <c r="T169" s="17">
        <v>769205</v>
      </c>
      <c r="U169" s="17">
        <v>754144</v>
      </c>
      <c r="V169" s="17">
        <v>746353</v>
      </c>
      <c r="W169" s="17">
        <v>743033</v>
      </c>
      <c r="X169" s="17">
        <v>743513</v>
      </c>
      <c r="Y169" s="17">
        <v>761045</v>
      </c>
      <c r="Z169" s="17">
        <v>747870</v>
      </c>
      <c r="AA169" s="17">
        <v>761053</v>
      </c>
      <c r="AB169" s="17">
        <v>657735</v>
      </c>
      <c r="AC169" s="17">
        <v>678362</v>
      </c>
      <c r="AD169" s="17">
        <v>742146</v>
      </c>
      <c r="AE169" s="17">
        <v>746455</v>
      </c>
      <c r="AF169" s="17">
        <v>728534</v>
      </c>
      <c r="AG169" s="17">
        <v>708565</v>
      </c>
      <c r="AH169" s="17">
        <v>747437</v>
      </c>
      <c r="AI169" s="17">
        <v>684168</v>
      </c>
      <c r="AJ169" s="17">
        <v>746929</v>
      </c>
      <c r="AK169" s="17">
        <v>756172</v>
      </c>
      <c r="AL169" s="17">
        <v>653186</v>
      </c>
      <c r="AM169" s="25">
        <v>749951</v>
      </c>
    </row>
    <row r="170" spans="1:39" x14ac:dyDescent="0.35">
      <c r="A170" s="23"/>
      <c r="B170" s="24"/>
      <c r="C170" s="17" t="s">
        <v>1</v>
      </c>
      <c r="D170" s="17">
        <v>219.0772</v>
      </c>
      <c r="E170" s="17">
        <v>219.07730000000001</v>
      </c>
      <c r="F170" s="17">
        <v>219.07730000000001</v>
      </c>
      <c r="G170" s="17">
        <v>219.07740000000001</v>
      </c>
      <c r="H170" s="17">
        <v>219.07730000000001</v>
      </c>
      <c r="I170" s="17">
        <v>219.07740000000001</v>
      </c>
      <c r="J170" s="17">
        <v>219.07730000000001</v>
      </c>
      <c r="K170" s="17">
        <v>219.07740000000001</v>
      </c>
      <c r="L170" s="17">
        <v>219.07740000000001</v>
      </c>
      <c r="M170" s="17">
        <v>219.07740000000001</v>
      </c>
      <c r="N170" s="17">
        <v>219.07730000000001</v>
      </c>
      <c r="O170" s="17">
        <v>219.0772</v>
      </c>
      <c r="P170" s="17">
        <v>219.07730000000001</v>
      </c>
      <c r="Q170" s="17">
        <v>219.07730000000001</v>
      </c>
      <c r="R170" s="17">
        <v>219.07740000000001</v>
      </c>
      <c r="S170" s="17">
        <v>219.07730000000001</v>
      </c>
      <c r="T170" s="17">
        <v>219.07740000000001</v>
      </c>
      <c r="U170" s="17">
        <v>219.0772</v>
      </c>
      <c r="V170" s="17">
        <v>219.07730000000001</v>
      </c>
      <c r="W170" s="17">
        <v>219.0772</v>
      </c>
      <c r="X170" s="17">
        <v>219.07730000000001</v>
      </c>
      <c r="Y170" s="17">
        <v>219.07730000000001</v>
      </c>
      <c r="Z170" s="17">
        <v>219.07740000000001</v>
      </c>
      <c r="AA170" s="17">
        <v>219.07740000000001</v>
      </c>
      <c r="AB170" s="17">
        <v>219.07730000000001</v>
      </c>
      <c r="AC170" s="17">
        <v>219.07740000000001</v>
      </c>
      <c r="AD170" s="17">
        <v>219.07749999999999</v>
      </c>
      <c r="AE170" s="17">
        <v>219.07749999999999</v>
      </c>
      <c r="AF170" s="17">
        <v>219.0772</v>
      </c>
      <c r="AG170" s="17">
        <v>219.07740000000001</v>
      </c>
      <c r="AH170" s="17">
        <v>219.07730000000001</v>
      </c>
      <c r="AI170" s="17">
        <v>219.07730000000001</v>
      </c>
      <c r="AJ170" s="17">
        <v>219.07740000000001</v>
      </c>
      <c r="AK170" s="17">
        <v>219.07740000000001</v>
      </c>
      <c r="AL170" s="17">
        <v>219.07740000000001</v>
      </c>
      <c r="AM170" s="25">
        <v>219.07749999999999</v>
      </c>
    </row>
    <row r="171" spans="1:39" ht="15" thickBot="1" x14ac:dyDescent="0.4">
      <c r="A171" s="28"/>
      <c r="B171" s="29"/>
      <c r="C171" s="30" t="s">
        <v>9</v>
      </c>
      <c r="D171" s="18">
        <f>(D170-219.0758)/(219.0758/1000000)</f>
        <v>6.3904821984813189</v>
      </c>
      <c r="E171" s="18">
        <f t="shared" ref="E171" si="1361">(E170-219.0758)/(219.0758/1000000)</f>
        <v>6.8469452126678227</v>
      </c>
      <c r="F171" s="18">
        <f t="shared" ref="F171" si="1362">(F170-219.0758)/(219.0758/1000000)</f>
        <v>6.8469452126678227</v>
      </c>
      <c r="G171" s="18">
        <f t="shared" ref="G171" si="1363">(G170-219.0758)/(219.0758/1000000)</f>
        <v>7.3034082268543257</v>
      </c>
      <c r="H171" s="18">
        <f t="shared" ref="H171" si="1364">(H170-219.0758)/(219.0758/1000000)</f>
        <v>6.8469452126678227</v>
      </c>
      <c r="I171" s="18">
        <f t="shared" ref="I171" si="1365">(I170-219.0758)/(219.0758/1000000)</f>
        <v>7.3034082268543257</v>
      </c>
      <c r="J171" s="18">
        <f t="shared" ref="J171" si="1366">(J170-219.0758)/(219.0758/1000000)</f>
        <v>6.8469452126678227</v>
      </c>
      <c r="K171" s="18">
        <f t="shared" ref="K171" si="1367">(K170-219.0758)/(219.0758/1000000)</f>
        <v>7.3034082268543257</v>
      </c>
      <c r="L171" s="18">
        <f t="shared" ref="L171" si="1368">(L170-219.0758)/(219.0758/1000000)</f>
        <v>7.3034082268543257</v>
      </c>
      <c r="M171" s="18">
        <f t="shared" ref="M171" si="1369">(M170-219.0758)/(219.0758/1000000)</f>
        <v>7.3034082268543257</v>
      </c>
      <c r="N171" s="18">
        <f t="shared" ref="N171" si="1370">(N170-219.0758)/(219.0758/1000000)</f>
        <v>6.8469452126678227</v>
      </c>
      <c r="O171" s="18">
        <f t="shared" ref="O171" si="1371">(O170-219.0758)/(219.0758/1000000)</f>
        <v>6.3904821984813189</v>
      </c>
      <c r="P171" s="18">
        <f t="shared" ref="P171" si="1372">(P170-219.0758)/(219.0758/1000000)</f>
        <v>6.8469452126678227</v>
      </c>
      <c r="Q171" s="18">
        <f t="shared" ref="Q171" si="1373">(Q170-219.0758)/(219.0758/1000000)</f>
        <v>6.8469452126678227</v>
      </c>
      <c r="R171" s="18">
        <f t="shared" ref="R171" si="1374">(R170-219.0758)/(219.0758/1000000)</f>
        <v>7.3034082268543257</v>
      </c>
      <c r="S171" s="18">
        <f t="shared" ref="S171" si="1375">(S170-219.0758)/(219.0758/1000000)</f>
        <v>6.8469452126678227</v>
      </c>
      <c r="T171" s="18">
        <f t="shared" ref="T171" si="1376">(T170-219.0758)/(219.0758/1000000)</f>
        <v>7.3034082268543257</v>
      </c>
      <c r="U171" s="18">
        <f t="shared" ref="U171" si="1377">(U170-219.0758)/(219.0758/1000000)</f>
        <v>6.3904821984813189</v>
      </c>
      <c r="V171" s="18">
        <f t="shared" ref="V171" si="1378">(V170-219.0758)/(219.0758/1000000)</f>
        <v>6.8469452126678227</v>
      </c>
      <c r="W171" s="18">
        <f t="shared" ref="W171" si="1379">(W170-219.0758)/(219.0758/1000000)</f>
        <v>6.3904821984813189</v>
      </c>
      <c r="X171" s="18">
        <f t="shared" ref="X171" si="1380">(X170-219.0758)/(219.0758/1000000)</f>
        <v>6.8469452126678227</v>
      </c>
      <c r="Y171" s="18">
        <f t="shared" ref="Y171" si="1381">(Y170-219.0758)/(219.0758/1000000)</f>
        <v>6.8469452126678227</v>
      </c>
      <c r="Z171" s="18">
        <f t="shared" ref="Z171" si="1382">(Z170-219.0758)/(219.0758/1000000)</f>
        <v>7.3034082268543257</v>
      </c>
      <c r="AA171" s="18">
        <f t="shared" ref="AA171" si="1383">(AA170-219.0758)/(219.0758/1000000)</f>
        <v>7.3034082268543257</v>
      </c>
      <c r="AB171" s="18">
        <f t="shared" ref="AB171" si="1384">(AB170-219.0758)/(219.0758/1000000)</f>
        <v>6.8469452126678227</v>
      </c>
      <c r="AC171" s="18">
        <f t="shared" ref="AC171" si="1385">(AC170-219.0758)/(219.0758/1000000)</f>
        <v>7.3034082268543257</v>
      </c>
      <c r="AD171" s="18">
        <f t="shared" ref="AD171" si="1386">(AD170-219.0758)/(219.0758/1000000)</f>
        <v>7.759871240911095</v>
      </c>
      <c r="AE171" s="18">
        <f t="shared" ref="AE171" si="1387">(AE170-219.0758)/(219.0758/1000000)</f>
        <v>7.759871240911095</v>
      </c>
      <c r="AF171" s="18">
        <f t="shared" ref="AF171" si="1388">(AF170-219.0758)/(219.0758/1000000)</f>
        <v>6.3904821984813189</v>
      </c>
      <c r="AG171" s="18">
        <f t="shared" ref="AG171" si="1389">(AG170-219.0758)/(219.0758/1000000)</f>
        <v>7.3034082268543257</v>
      </c>
      <c r="AH171" s="18">
        <f t="shared" ref="AH171" si="1390">(AH170-219.0758)/(219.0758/1000000)</f>
        <v>6.8469452126678227</v>
      </c>
      <c r="AI171" s="18">
        <f t="shared" ref="AI171" si="1391">(AI170-219.0758)/(219.0758/1000000)</f>
        <v>6.8469452126678227</v>
      </c>
      <c r="AJ171" s="18">
        <f t="shared" ref="AJ171" si="1392">(AJ170-219.0758)/(219.0758/1000000)</f>
        <v>7.3034082268543257</v>
      </c>
      <c r="AK171" s="18">
        <f t="shared" ref="AK171" si="1393">(AK170-219.0758)/(219.0758/1000000)</f>
        <v>7.3034082268543257</v>
      </c>
      <c r="AL171" s="18">
        <f t="shared" ref="AL171" si="1394">(AL170-219.0758)/(219.0758/1000000)</f>
        <v>7.3034082268543257</v>
      </c>
      <c r="AM171" s="27">
        <f t="shared" ref="AM171" si="1395">(AM170-219.0758)/(219.0758/1000000)</f>
        <v>7.759871240911095</v>
      </c>
    </row>
    <row r="172" spans="1:39" x14ac:dyDescent="0.35">
      <c r="A172" s="20" t="s">
        <v>67</v>
      </c>
      <c r="B172" s="21" t="s">
        <v>3</v>
      </c>
      <c r="C172" s="16" t="s">
        <v>0</v>
      </c>
      <c r="D172" s="16">
        <v>6.6580000000000004</v>
      </c>
      <c r="E172" s="16">
        <v>6.6520000000000001</v>
      </c>
      <c r="F172" s="16">
        <v>6.6619999999999999</v>
      </c>
      <c r="G172" s="16">
        <v>6.6619999999999999</v>
      </c>
      <c r="H172" s="16">
        <v>6.6539999999999999</v>
      </c>
      <c r="I172" s="16">
        <v>6.66</v>
      </c>
      <c r="J172" s="16">
        <v>6.6529999999999996</v>
      </c>
      <c r="K172" s="16">
        <v>6.657</v>
      </c>
      <c r="L172" s="16">
        <v>6.6619999999999999</v>
      </c>
      <c r="M172" s="16">
        <v>6.6619999999999999</v>
      </c>
      <c r="N172" s="16">
        <v>6.6529999999999996</v>
      </c>
      <c r="O172" s="16">
        <v>6.6559999999999997</v>
      </c>
      <c r="P172" s="16">
        <v>6.6550000000000002</v>
      </c>
      <c r="Q172" s="16">
        <v>6.6580000000000004</v>
      </c>
      <c r="R172" s="16">
        <v>6.6609999999999996</v>
      </c>
      <c r="S172" s="16">
        <v>6.6660000000000004</v>
      </c>
      <c r="T172" s="16">
        <v>6.6580000000000004</v>
      </c>
      <c r="U172" s="16">
        <v>6.6550000000000002</v>
      </c>
      <c r="V172" s="16">
        <v>6.6550000000000002</v>
      </c>
      <c r="W172" s="16">
        <v>6.6559999999999997</v>
      </c>
      <c r="X172" s="16">
        <v>6.657</v>
      </c>
      <c r="Y172" s="16">
        <v>6.657</v>
      </c>
      <c r="Z172" s="16">
        <v>6.6520000000000001</v>
      </c>
      <c r="AA172" s="16">
        <v>6.6550000000000002</v>
      </c>
      <c r="AB172" s="16">
        <v>6.6539999999999999</v>
      </c>
      <c r="AC172" s="16">
        <v>6.6609999999999996</v>
      </c>
      <c r="AD172" s="16">
        <v>6.649</v>
      </c>
      <c r="AE172" s="16">
        <v>6.6529999999999996</v>
      </c>
      <c r="AF172" s="16">
        <v>6.6520000000000001</v>
      </c>
      <c r="AG172" s="16">
        <v>6.6589999999999998</v>
      </c>
      <c r="AH172" s="16">
        <v>6.657</v>
      </c>
      <c r="AI172" s="16">
        <v>6.6580000000000004</v>
      </c>
      <c r="AJ172" s="16">
        <v>6.6559999999999997</v>
      </c>
      <c r="AK172" s="16">
        <v>6.6589999999999998</v>
      </c>
      <c r="AL172" s="16">
        <v>6.6559999999999997</v>
      </c>
      <c r="AM172" s="22">
        <v>6.6589999999999998</v>
      </c>
    </row>
    <row r="173" spans="1:39" x14ac:dyDescent="0.35">
      <c r="A173" s="23"/>
      <c r="B173" s="24"/>
      <c r="C173" s="17" t="s">
        <v>5</v>
      </c>
      <c r="D173" s="17">
        <v>38050460</v>
      </c>
      <c r="E173" s="17">
        <v>34685968</v>
      </c>
      <c r="F173" s="17">
        <v>34290980</v>
      </c>
      <c r="G173" s="17">
        <v>32635628</v>
      </c>
      <c r="H173" s="17">
        <v>33916736</v>
      </c>
      <c r="I173" s="17">
        <v>34601456</v>
      </c>
      <c r="J173" s="17">
        <v>34598392</v>
      </c>
      <c r="K173" s="17">
        <v>33295964</v>
      </c>
      <c r="L173" s="17">
        <v>33467408</v>
      </c>
      <c r="M173" s="17">
        <v>33986680</v>
      </c>
      <c r="N173" s="17">
        <v>33394116</v>
      </c>
      <c r="O173" s="17">
        <v>34650992</v>
      </c>
      <c r="P173" s="17">
        <v>30637724</v>
      </c>
      <c r="Q173" s="17">
        <v>14353080</v>
      </c>
      <c r="R173" s="17">
        <v>34204304</v>
      </c>
      <c r="S173" s="17">
        <v>31663852</v>
      </c>
      <c r="T173" s="17">
        <v>30615796</v>
      </c>
      <c r="U173" s="17">
        <v>30712874</v>
      </c>
      <c r="V173" s="17">
        <v>27431416</v>
      </c>
      <c r="W173" s="17">
        <v>31107180</v>
      </c>
      <c r="X173" s="17">
        <v>31769782</v>
      </c>
      <c r="Y173" s="17">
        <v>34915296</v>
      </c>
      <c r="Z173" s="17">
        <v>30805982</v>
      </c>
      <c r="AA173" s="17">
        <v>31542116</v>
      </c>
      <c r="AB173" s="17">
        <v>23141150</v>
      </c>
      <c r="AC173" s="17">
        <v>32281222</v>
      </c>
      <c r="AD173" s="17">
        <v>24254434</v>
      </c>
      <c r="AE173" s="17">
        <v>28613720</v>
      </c>
      <c r="AF173" s="17">
        <v>24584394</v>
      </c>
      <c r="AG173" s="17">
        <v>29369744</v>
      </c>
      <c r="AH173" s="17">
        <v>22922070</v>
      </c>
      <c r="AI173" s="17">
        <v>24739962</v>
      </c>
      <c r="AJ173" s="17">
        <v>23689876</v>
      </c>
      <c r="AK173" s="17">
        <v>31223752</v>
      </c>
      <c r="AL173" s="17">
        <v>26618098</v>
      </c>
      <c r="AM173" s="25">
        <v>31324896</v>
      </c>
    </row>
    <row r="174" spans="1:39" x14ac:dyDescent="0.35">
      <c r="A174" s="23"/>
      <c r="B174" s="24"/>
      <c r="C174" s="17" t="s">
        <v>1</v>
      </c>
      <c r="D174" s="17">
        <v>195.18530000000001</v>
      </c>
      <c r="E174" s="17">
        <v>195.18610000000001</v>
      </c>
      <c r="F174" s="17">
        <v>195.18549999999999</v>
      </c>
      <c r="G174" s="17">
        <v>195.18530000000001</v>
      </c>
      <c r="H174" s="17">
        <v>195.18559999999999</v>
      </c>
      <c r="I174" s="17">
        <v>195.18510000000001</v>
      </c>
      <c r="J174" s="17">
        <v>195.18450000000001</v>
      </c>
      <c r="K174" s="17">
        <v>195.18459999999999</v>
      </c>
      <c r="L174" s="17">
        <v>195.18510000000001</v>
      </c>
      <c r="M174" s="17">
        <v>195.18559999999999</v>
      </c>
      <c r="N174" s="17">
        <v>195.18530000000001</v>
      </c>
      <c r="O174" s="17">
        <v>195.18469999999999</v>
      </c>
      <c r="P174" s="17">
        <v>195.1857</v>
      </c>
      <c r="Q174" s="17">
        <v>195.18520000000001</v>
      </c>
      <c r="R174" s="17">
        <v>195.18430000000001</v>
      </c>
      <c r="S174" s="17">
        <v>195.1842</v>
      </c>
      <c r="T174" s="17">
        <v>195.185</v>
      </c>
      <c r="U174" s="17">
        <v>195.18530000000001</v>
      </c>
      <c r="V174" s="17">
        <v>195.18510000000001</v>
      </c>
      <c r="W174" s="17">
        <v>195.18530000000001</v>
      </c>
      <c r="X174" s="17">
        <v>195.18559999999999</v>
      </c>
      <c r="Y174" s="17">
        <v>195.185</v>
      </c>
      <c r="Z174" s="17">
        <v>195.185</v>
      </c>
      <c r="AA174" s="17">
        <v>195.18530000000001</v>
      </c>
      <c r="AB174" s="17">
        <v>195.1841</v>
      </c>
      <c r="AC174" s="17">
        <v>195.18709999999999</v>
      </c>
      <c r="AD174" s="17">
        <v>195.1842</v>
      </c>
      <c r="AE174" s="17">
        <v>195.1857</v>
      </c>
      <c r="AF174" s="17">
        <v>195.18459999999999</v>
      </c>
      <c r="AG174" s="17">
        <v>195.1842</v>
      </c>
      <c r="AH174" s="17">
        <v>195.18559999999999</v>
      </c>
      <c r="AI174" s="17">
        <v>195.18369999999999</v>
      </c>
      <c r="AJ174" s="17">
        <v>195.18459999999999</v>
      </c>
      <c r="AK174" s="17">
        <v>195.18549999999999</v>
      </c>
      <c r="AL174" s="17">
        <v>195.18459999999999</v>
      </c>
      <c r="AM174" s="25">
        <v>195.18450000000001</v>
      </c>
    </row>
    <row r="175" spans="1:39" x14ac:dyDescent="0.35">
      <c r="A175" s="23"/>
      <c r="B175" s="26"/>
      <c r="C175" s="18" t="s">
        <v>9</v>
      </c>
      <c r="D175" s="18">
        <f>(D174-195.1867)/(195.1867/1000000)</f>
        <v>-7.172619855705495</v>
      </c>
      <c r="E175" s="18">
        <f t="shared" ref="E175" si="1396">(E174-195.1867)/(195.1867/1000000)</f>
        <v>-3.0739799381386961</v>
      </c>
      <c r="F175" s="18">
        <f t="shared" ref="F175" si="1397">(F174-195.1867)/(195.1867/1000000)</f>
        <v>-6.1479598764230055</v>
      </c>
      <c r="G175" s="18">
        <f t="shared" ref="G175" si="1398">(G174-195.1867)/(195.1867/1000000)</f>
        <v>-7.172619855705495</v>
      </c>
      <c r="H175" s="18">
        <f t="shared" ref="H175" si="1399">(H174-195.1867)/(195.1867/1000000)</f>
        <v>-5.635629886708954</v>
      </c>
      <c r="I175" s="18">
        <f t="shared" ref="I175" si="1400">(I174-195.1867)/(195.1867/1000000)</f>
        <v>-8.1972798351335978</v>
      </c>
      <c r="J175" s="18">
        <f t="shared" ref="J175" si="1401">(J174-195.1867)/(195.1867/1000000)</f>
        <v>-11.271259773272295</v>
      </c>
      <c r="K175" s="18">
        <f t="shared" ref="K175" si="1402">(K174-195.1867)/(195.1867/1000000)</f>
        <v>-10.758929783703856</v>
      </c>
      <c r="L175" s="18">
        <f t="shared" ref="L175" si="1403">(L174-195.1867)/(195.1867/1000000)</f>
        <v>-8.1972798351335978</v>
      </c>
      <c r="M175" s="18">
        <f t="shared" ref="M175" si="1404">(M174-195.1867)/(195.1867/1000000)</f>
        <v>-5.635629886708954</v>
      </c>
      <c r="N175" s="18">
        <f t="shared" ref="N175" si="1405">(N174-195.1867)/(195.1867/1000000)</f>
        <v>-7.172619855705495</v>
      </c>
      <c r="O175" s="18">
        <f t="shared" ref="O175" si="1406">(O174-195.1867)/(195.1867/1000000)</f>
        <v>-10.246599793989805</v>
      </c>
      <c r="P175" s="18">
        <f t="shared" ref="P175" si="1407">(P174-195.1867)/(195.1867/1000000)</f>
        <v>-5.1232998969949026</v>
      </c>
      <c r="Q175" s="18">
        <f t="shared" ref="Q175" si="1408">(Q174-195.1867)/(195.1867/1000000)</f>
        <v>-7.6849498454195473</v>
      </c>
      <c r="R175" s="18">
        <f t="shared" ref="R175" si="1409">(R174-195.1867)/(195.1867/1000000)</f>
        <v>-12.295919752700398</v>
      </c>
      <c r="S175" s="18">
        <f t="shared" ref="S175" si="1410">(S174-195.1867)/(195.1867/1000000)</f>
        <v>-12.80824974241445</v>
      </c>
      <c r="T175" s="18">
        <f t="shared" ref="T175" si="1411">(T174-195.1867)/(195.1867/1000000)</f>
        <v>-8.7096098248476501</v>
      </c>
      <c r="U175" s="18">
        <f t="shared" ref="U175" si="1412">(U174-195.1867)/(195.1867/1000000)</f>
        <v>-7.172619855705495</v>
      </c>
      <c r="V175" s="18">
        <f t="shared" ref="V175" si="1413">(V174-195.1867)/(195.1867/1000000)</f>
        <v>-8.1972798351335978</v>
      </c>
      <c r="W175" s="18">
        <f t="shared" ref="W175" si="1414">(W174-195.1867)/(195.1867/1000000)</f>
        <v>-7.172619855705495</v>
      </c>
      <c r="X175" s="18">
        <f t="shared" ref="X175" si="1415">(X174-195.1867)/(195.1867/1000000)</f>
        <v>-5.635629886708954</v>
      </c>
      <c r="Y175" s="18">
        <f t="shared" ref="Y175" si="1416">(Y174-195.1867)/(195.1867/1000000)</f>
        <v>-8.7096098248476501</v>
      </c>
      <c r="Z175" s="18">
        <f t="shared" ref="Z175" si="1417">(Z174-195.1867)/(195.1867/1000000)</f>
        <v>-8.7096098248476501</v>
      </c>
      <c r="AA175" s="18">
        <f t="shared" ref="AA175" si="1418">(AA174-195.1867)/(195.1867/1000000)</f>
        <v>-7.172619855705495</v>
      </c>
      <c r="AB175" s="18">
        <f t="shared" ref="AB175" si="1419">(AB174-195.1867)/(195.1867/1000000)</f>
        <v>-13.3205797321285</v>
      </c>
      <c r="AC175" s="18">
        <f t="shared" ref="AC175" si="1420">(AC174-195.1867)/(195.1867/1000000)</f>
        <v>2.0493199587105932</v>
      </c>
      <c r="AD175" s="18">
        <f t="shared" ref="AD175" si="1421">(AD174-195.1867)/(195.1867/1000000)</f>
        <v>-12.80824974241445</v>
      </c>
      <c r="AE175" s="18">
        <f t="shared" ref="AE175" si="1422">(AE174-195.1867)/(195.1867/1000000)</f>
        <v>-5.1232998969949026</v>
      </c>
      <c r="AF175" s="18">
        <f t="shared" ref="AF175" si="1423">(AF174-195.1867)/(195.1867/1000000)</f>
        <v>-10.758929783703856</v>
      </c>
      <c r="AG175" s="18">
        <f t="shared" ref="AG175" si="1424">(AG174-195.1867)/(195.1867/1000000)</f>
        <v>-12.80824974241445</v>
      </c>
      <c r="AH175" s="18">
        <f t="shared" ref="AH175" si="1425">(AH174-195.1867)/(195.1867/1000000)</f>
        <v>-5.635629886708954</v>
      </c>
      <c r="AI175" s="18">
        <f t="shared" ref="AI175" si="1426">(AI174-195.1867)/(195.1867/1000000)</f>
        <v>-15.369899690984706</v>
      </c>
      <c r="AJ175" s="18">
        <f t="shared" ref="AJ175" si="1427">(AJ174-195.1867)/(195.1867/1000000)</f>
        <v>-10.758929783703856</v>
      </c>
      <c r="AK175" s="18">
        <f t="shared" ref="AK175" si="1428">(AK174-195.1867)/(195.1867/1000000)</f>
        <v>-6.1479598764230055</v>
      </c>
      <c r="AL175" s="18">
        <f t="shared" ref="AL175" si="1429">(AL174-195.1867)/(195.1867/1000000)</f>
        <v>-10.758929783703856</v>
      </c>
      <c r="AM175" s="27">
        <f t="shared" ref="AM175" si="1430">(AM174-195.1867)/(195.1867/1000000)</f>
        <v>-11.271259773272295</v>
      </c>
    </row>
    <row r="176" spans="1:39" x14ac:dyDescent="0.35">
      <c r="A176" s="23"/>
      <c r="B176" s="24" t="s">
        <v>4</v>
      </c>
      <c r="C176" s="17" t="s">
        <v>0</v>
      </c>
      <c r="D176" s="17">
        <v>6.7779999999999996</v>
      </c>
      <c r="E176" s="17">
        <v>6.78</v>
      </c>
      <c r="F176" s="17">
        <v>6.7830000000000004</v>
      </c>
      <c r="G176" s="17">
        <v>6.7729999999999997</v>
      </c>
      <c r="H176" s="17">
        <v>6.7789999999999999</v>
      </c>
      <c r="I176" s="17">
        <v>6.774</v>
      </c>
      <c r="J176" s="17">
        <v>6.7809999999999997</v>
      </c>
      <c r="K176" s="17">
        <v>6.782</v>
      </c>
      <c r="L176" s="17">
        <v>6.782</v>
      </c>
      <c r="M176" s="17">
        <v>6.7779999999999996</v>
      </c>
      <c r="N176" s="17">
        <v>6.7729999999999997</v>
      </c>
      <c r="O176" s="17">
        <v>6.7729999999999997</v>
      </c>
      <c r="P176" s="17">
        <v>6.78</v>
      </c>
      <c r="Q176" s="17">
        <v>6.79</v>
      </c>
      <c r="R176" s="17">
        <v>6.774</v>
      </c>
      <c r="S176" s="17">
        <v>6.7709999999999999</v>
      </c>
      <c r="T176" s="17">
        <v>6.7690000000000001</v>
      </c>
      <c r="U176" s="17">
        <v>6.7770000000000001</v>
      </c>
      <c r="V176" s="17">
        <v>6.7729999999999997</v>
      </c>
      <c r="W176" s="17">
        <v>6.7789999999999999</v>
      </c>
      <c r="X176" s="17">
        <v>6.774</v>
      </c>
      <c r="Y176" s="17">
        <v>6.7729999999999997</v>
      </c>
      <c r="Z176" s="17">
        <v>6.7759999999999998</v>
      </c>
      <c r="AA176" s="17">
        <v>6.7750000000000004</v>
      </c>
      <c r="AB176" s="17">
        <v>6.7969999999999997</v>
      </c>
      <c r="AC176" s="17">
        <v>6.782</v>
      </c>
      <c r="AD176" s="17">
        <v>6.7830000000000004</v>
      </c>
      <c r="AE176" s="17">
        <v>6.7930000000000001</v>
      </c>
      <c r="AF176" s="17">
        <v>6.7859999999999996</v>
      </c>
      <c r="AG176" s="17">
        <v>6.7850000000000001</v>
      </c>
      <c r="AH176" s="17">
        <v>6.7910000000000004</v>
      </c>
      <c r="AI176" s="17">
        <v>6.7880000000000003</v>
      </c>
      <c r="AJ176" s="17">
        <v>6.78</v>
      </c>
      <c r="AK176" s="17">
        <v>6.7910000000000004</v>
      </c>
      <c r="AL176" s="17">
        <v>6.7919999999999998</v>
      </c>
      <c r="AM176" s="25">
        <v>6.7880000000000003</v>
      </c>
    </row>
    <row r="177" spans="1:39" x14ac:dyDescent="0.35">
      <c r="A177" s="23"/>
      <c r="B177" s="24"/>
      <c r="C177" s="17" t="s">
        <v>5</v>
      </c>
      <c r="D177" s="17">
        <v>632844</v>
      </c>
      <c r="E177" s="17">
        <v>652578</v>
      </c>
      <c r="F177" s="17">
        <v>617500</v>
      </c>
      <c r="G177" s="17">
        <v>675851</v>
      </c>
      <c r="H177" s="17">
        <v>701257</v>
      </c>
      <c r="I177" s="17">
        <v>700638</v>
      </c>
      <c r="J177" s="17">
        <v>693431</v>
      </c>
      <c r="K177" s="17">
        <v>683855</v>
      </c>
      <c r="L177" s="17">
        <v>712049</v>
      </c>
      <c r="M177" s="17">
        <v>703872</v>
      </c>
      <c r="N177" s="17">
        <v>689087</v>
      </c>
      <c r="O177" s="17">
        <v>709435</v>
      </c>
      <c r="P177" s="17">
        <v>722729</v>
      </c>
      <c r="Q177" s="17">
        <v>698618</v>
      </c>
      <c r="R177" s="17">
        <v>670636</v>
      </c>
      <c r="S177" s="17">
        <v>671442</v>
      </c>
      <c r="T177" s="17">
        <v>644477</v>
      </c>
      <c r="U177" s="17">
        <v>646779</v>
      </c>
      <c r="V177" s="17">
        <v>730759</v>
      </c>
      <c r="W177" s="17">
        <v>663565</v>
      </c>
      <c r="X177" s="17">
        <v>694385</v>
      </c>
      <c r="Y177" s="17">
        <v>684195</v>
      </c>
      <c r="Z177" s="17">
        <v>652690</v>
      </c>
      <c r="AA177" s="17">
        <v>676559</v>
      </c>
      <c r="AB177" s="17">
        <v>724251</v>
      </c>
      <c r="AC177" s="17">
        <v>700618</v>
      </c>
      <c r="AD177" s="17">
        <v>758786</v>
      </c>
      <c r="AE177" s="17">
        <v>737462</v>
      </c>
      <c r="AF177" s="17">
        <v>755894</v>
      </c>
      <c r="AG177" s="17">
        <v>749643</v>
      </c>
      <c r="AH177" s="17">
        <v>725086</v>
      </c>
      <c r="AI177" s="17">
        <v>707634</v>
      </c>
      <c r="AJ177" s="17">
        <v>713846</v>
      </c>
      <c r="AK177" s="17">
        <v>738696</v>
      </c>
      <c r="AL177" s="17">
        <v>749200</v>
      </c>
      <c r="AM177" s="25">
        <v>743460</v>
      </c>
    </row>
    <row r="178" spans="1:39" x14ac:dyDescent="0.35">
      <c r="A178" s="23"/>
      <c r="B178" s="24"/>
      <c r="C178" s="17" t="s">
        <v>1</v>
      </c>
      <c r="D178" s="17">
        <v>219.07749999999999</v>
      </c>
      <c r="E178" s="17">
        <v>219.07749999999999</v>
      </c>
      <c r="F178" s="17">
        <v>219.07749999999999</v>
      </c>
      <c r="G178" s="17">
        <v>219.07769999999999</v>
      </c>
      <c r="H178" s="17">
        <v>219.0778</v>
      </c>
      <c r="I178" s="17">
        <v>219.07759999999999</v>
      </c>
      <c r="J178" s="17">
        <v>219.07759999999999</v>
      </c>
      <c r="K178" s="17">
        <v>219.07759999999999</v>
      </c>
      <c r="L178" s="17">
        <v>219.07749999999999</v>
      </c>
      <c r="M178" s="17">
        <v>219.07749999999999</v>
      </c>
      <c r="N178" s="17">
        <v>219.07759999999999</v>
      </c>
      <c r="O178" s="17">
        <v>219.07749999999999</v>
      </c>
      <c r="P178" s="17">
        <v>219.07759999999999</v>
      </c>
      <c r="Q178" s="17">
        <v>219.07730000000001</v>
      </c>
      <c r="R178" s="17">
        <v>219.07749999999999</v>
      </c>
      <c r="S178" s="17">
        <v>219.07749999999999</v>
      </c>
      <c r="T178" s="17">
        <v>219.07759999999999</v>
      </c>
      <c r="U178" s="17">
        <v>219.07759999999999</v>
      </c>
      <c r="V178" s="17">
        <v>219.07740000000001</v>
      </c>
      <c r="W178" s="17">
        <v>219.07749999999999</v>
      </c>
      <c r="X178" s="17">
        <v>219.07740000000001</v>
      </c>
      <c r="Y178" s="17">
        <v>219.07759999999999</v>
      </c>
      <c r="Z178" s="17">
        <v>219.0778</v>
      </c>
      <c r="AA178" s="17">
        <v>219.07759999999999</v>
      </c>
      <c r="AB178" s="17">
        <v>219.07769999999999</v>
      </c>
      <c r="AC178" s="17">
        <v>219.07759999999999</v>
      </c>
      <c r="AD178" s="17">
        <v>219.07759999999999</v>
      </c>
      <c r="AE178" s="17">
        <v>219.07740000000001</v>
      </c>
      <c r="AF178" s="17">
        <v>219.07769999999999</v>
      </c>
      <c r="AG178" s="17">
        <v>219.07749999999999</v>
      </c>
      <c r="AH178" s="17">
        <v>219.07759999999999</v>
      </c>
      <c r="AI178" s="17">
        <v>219.07769999999999</v>
      </c>
      <c r="AJ178" s="17">
        <v>219.07749999999999</v>
      </c>
      <c r="AK178" s="17">
        <v>219.07769999999999</v>
      </c>
      <c r="AL178" s="17">
        <v>219.07730000000001</v>
      </c>
      <c r="AM178" s="25">
        <v>219.07759999999999</v>
      </c>
    </row>
    <row r="179" spans="1:39" ht="15" thickBot="1" x14ac:dyDescent="0.4">
      <c r="A179" s="28"/>
      <c r="B179" s="29"/>
      <c r="C179" s="30" t="s">
        <v>9</v>
      </c>
      <c r="D179" s="18">
        <f>(D178-219.0758)/(219.0758/1000000)</f>
        <v>7.759871240911095</v>
      </c>
      <c r="E179" s="18">
        <f t="shared" ref="E179" si="1431">(E178-219.0758)/(219.0758/1000000)</f>
        <v>7.759871240911095</v>
      </c>
      <c r="F179" s="18">
        <f t="shared" ref="F179" si="1432">(F178-219.0758)/(219.0758/1000000)</f>
        <v>7.759871240911095</v>
      </c>
      <c r="G179" s="18">
        <f t="shared" ref="G179" si="1433">(G178-219.0758)/(219.0758/1000000)</f>
        <v>8.6727972692841035</v>
      </c>
      <c r="H179" s="18">
        <f t="shared" ref="H179" si="1434">(H178-219.0758)/(219.0758/1000000)</f>
        <v>9.1292602834706074</v>
      </c>
      <c r="I179" s="18">
        <f t="shared" ref="I179" si="1435">(I178-219.0758)/(219.0758/1000000)</f>
        <v>8.2163342550975997</v>
      </c>
      <c r="J179" s="18">
        <f t="shared" ref="J179" si="1436">(J178-219.0758)/(219.0758/1000000)</f>
        <v>8.2163342550975997</v>
      </c>
      <c r="K179" s="18">
        <f t="shared" ref="K179" si="1437">(K178-219.0758)/(219.0758/1000000)</f>
        <v>8.2163342550975997</v>
      </c>
      <c r="L179" s="18">
        <f t="shared" ref="L179" si="1438">(L178-219.0758)/(219.0758/1000000)</f>
        <v>7.759871240911095</v>
      </c>
      <c r="M179" s="18">
        <f t="shared" ref="M179" si="1439">(M178-219.0758)/(219.0758/1000000)</f>
        <v>7.759871240911095</v>
      </c>
      <c r="N179" s="18">
        <f t="shared" ref="N179" si="1440">(N178-219.0758)/(219.0758/1000000)</f>
        <v>8.2163342550975997</v>
      </c>
      <c r="O179" s="18">
        <f t="shared" ref="O179" si="1441">(O178-219.0758)/(219.0758/1000000)</f>
        <v>7.759871240911095</v>
      </c>
      <c r="P179" s="18">
        <f t="shared" ref="P179" si="1442">(P178-219.0758)/(219.0758/1000000)</f>
        <v>8.2163342550975997</v>
      </c>
      <c r="Q179" s="18">
        <f t="shared" ref="Q179" si="1443">(Q178-219.0758)/(219.0758/1000000)</f>
        <v>6.8469452126678227</v>
      </c>
      <c r="R179" s="18">
        <f t="shared" ref="R179" si="1444">(R178-219.0758)/(219.0758/1000000)</f>
        <v>7.759871240911095</v>
      </c>
      <c r="S179" s="18">
        <f t="shared" ref="S179" si="1445">(S178-219.0758)/(219.0758/1000000)</f>
        <v>7.759871240911095</v>
      </c>
      <c r="T179" s="18">
        <f t="shared" ref="T179" si="1446">(T178-219.0758)/(219.0758/1000000)</f>
        <v>8.2163342550975997</v>
      </c>
      <c r="U179" s="18">
        <f t="shared" ref="U179" si="1447">(U178-219.0758)/(219.0758/1000000)</f>
        <v>8.2163342550975997</v>
      </c>
      <c r="V179" s="18">
        <f t="shared" ref="V179" si="1448">(V178-219.0758)/(219.0758/1000000)</f>
        <v>7.3034082268543257</v>
      </c>
      <c r="W179" s="18">
        <f t="shared" ref="W179" si="1449">(W178-219.0758)/(219.0758/1000000)</f>
        <v>7.759871240911095</v>
      </c>
      <c r="X179" s="18">
        <f t="shared" ref="X179" si="1450">(X178-219.0758)/(219.0758/1000000)</f>
        <v>7.3034082268543257</v>
      </c>
      <c r="Y179" s="18">
        <f t="shared" ref="Y179" si="1451">(Y178-219.0758)/(219.0758/1000000)</f>
        <v>8.2163342550975997</v>
      </c>
      <c r="Z179" s="18">
        <f t="shared" ref="Z179" si="1452">(Z178-219.0758)/(219.0758/1000000)</f>
        <v>9.1292602834706074</v>
      </c>
      <c r="AA179" s="18">
        <f t="shared" ref="AA179" si="1453">(AA178-219.0758)/(219.0758/1000000)</f>
        <v>8.2163342550975997</v>
      </c>
      <c r="AB179" s="18">
        <f t="shared" ref="AB179" si="1454">(AB178-219.0758)/(219.0758/1000000)</f>
        <v>8.6727972692841035</v>
      </c>
      <c r="AC179" s="18">
        <f t="shared" ref="AC179" si="1455">(AC178-219.0758)/(219.0758/1000000)</f>
        <v>8.2163342550975997</v>
      </c>
      <c r="AD179" s="18">
        <f t="shared" ref="AD179" si="1456">(AD178-219.0758)/(219.0758/1000000)</f>
        <v>8.2163342550975997</v>
      </c>
      <c r="AE179" s="18">
        <f t="shared" ref="AE179" si="1457">(AE178-219.0758)/(219.0758/1000000)</f>
        <v>7.3034082268543257</v>
      </c>
      <c r="AF179" s="18">
        <f t="shared" ref="AF179" si="1458">(AF178-219.0758)/(219.0758/1000000)</f>
        <v>8.6727972692841035</v>
      </c>
      <c r="AG179" s="18">
        <f t="shared" ref="AG179" si="1459">(AG178-219.0758)/(219.0758/1000000)</f>
        <v>7.759871240911095</v>
      </c>
      <c r="AH179" s="18">
        <f t="shared" ref="AH179" si="1460">(AH178-219.0758)/(219.0758/1000000)</f>
        <v>8.2163342550975997</v>
      </c>
      <c r="AI179" s="18">
        <f t="shared" ref="AI179" si="1461">(AI178-219.0758)/(219.0758/1000000)</f>
        <v>8.6727972692841035</v>
      </c>
      <c r="AJ179" s="18">
        <f t="shared" ref="AJ179" si="1462">(AJ178-219.0758)/(219.0758/1000000)</f>
        <v>7.759871240911095</v>
      </c>
      <c r="AK179" s="18">
        <f t="shared" ref="AK179" si="1463">(AK178-219.0758)/(219.0758/1000000)</f>
        <v>8.6727972692841035</v>
      </c>
      <c r="AL179" s="18">
        <f t="shared" ref="AL179" si="1464">(AL178-219.0758)/(219.0758/1000000)</f>
        <v>6.8469452126678227</v>
      </c>
      <c r="AM179" s="27">
        <f t="shared" ref="AM179" si="1465">(AM178-219.0758)/(219.0758/1000000)</f>
        <v>8.2163342550975997</v>
      </c>
    </row>
    <row r="180" spans="1:39" x14ac:dyDescent="0.35">
      <c r="A180" s="20" t="s">
        <v>68</v>
      </c>
      <c r="B180" s="21" t="s">
        <v>3</v>
      </c>
      <c r="C180" s="16" t="s">
        <v>0</v>
      </c>
      <c r="D180" s="16">
        <v>6.66</v>
      </c>
      <c r="E180" s="16">
        <v>6.657</v>
      </c>
      <c r="F180" s="16">
        <v>6.6529999999999996</v>
      </c>
      <c r="G180" s="16">
        <v>6.6559999999999997</v>
      </c>
      <c r="H180" s="16">
        <v>6.6619999999999999</v>
      </c>
      <c r="I180" s="16">
        <v>6.65</v>
      </c>
      <c r="J180" s="16">
        <v>6.6470000000000002</v>
      </c>
      <c r="K180" s="16">
        <v>6.657</v>
      </c>
      <c r="L180" s="16">
        <v>6.6529999999999996</v>
      </c>
      <c r="M180" s="16">
        <v>6.6550000000000002</v>
      </c>
      <c r="N180" s="16">
        <v>6.6559999999999997</v>
      </c>
      <c r="O180" s="16">
        <v>6.6559999999999997</v>
      </c>
      <c r="P180" s="16">
        <v>6.6559999999999997</v>
      </c>
      <c r="Q180" s="16">
        <v>6.6559999999999997</v>
      </c>
      <c r="R180" s="16">
        <v>6.6609999999999996</v>
      </c>
      <c r="S180" s="16">
        <v>6.65</v>
      </c>
      <c r="T180" s="16">
        <v>6.6580000000000004</v>
      </c>
      <c r="U180" s="16">
        <v>6.66</v>
      </c>
      <c r="V180" s="16">
        <v>6.6559999999999997</v>
      </c>
      <c r="W180" s="16">
        <v>6.6559999999999997</v>
      </c>
      <c r="X180" s="16">
        <v>6.6559999999999997</v>
      </c>
      <c r="Y180" s="16">
        <v>6.6539999999999999</v>
      </c>
      <c r="Z180" s="16">
        <v>6.6520000000000001</v>
      </c>
      <c r="AA180" s="16">
        <v>6.66</v>
      </c>
      <c r="AB180" s="16">
        <v>6.65</v>
      </c>
      <c r="AC180" s="16">
        <v>6.65</v>
      </c>
      <c r="AD180" s="16">
        <v>6.6559999999999997</v>
      </c>
      <c r="AE180" s="16">
        <v>6.6559999999999997</v>
      </c>
      <c r="AF180" s="16">
        <v>6.6470000000000002</v>
      </c>
      <c r="AG180" s="16">
        <v>6.6580000000000004</v>
      </c>
      <c r="AH180" s="16">
        <v>6.6550000000000002</v>
      </c>
      <c r="AI180" s="16">
        <v>6.6539999999999999</v>
      </c>
      <c r="AJ180" s="16">
        <v>6.6520000000000001</v>
      </c>
      <c r="AK180" s="16">
        <v>6.657</v>
      </c>
      <c r="AL180" s="16">
        <v>6.6559999999999997</v>
      </c>
      <c r="AM180" s="22">
        <v>6.657</v>
      </c>
    </row>
    <row r="181" spans="1:39" x14ac:dyDescent="0.35">
      <c r="A181" s="23"/>
      <c r="B181" s="24"/>
      <c r="C181" s="17" t="s">
        <v>5</v>
      </c>
      <c r="D181" s="17">
        <v>32936782</v>
      </c>
      <c r="E181" s="17">
        <v>25184124</v>
      </c>
      <c r="F181" s="17">
        <v>31842892</v>
      </c>
      <c r="G181" s="17">
        <v>25147870</v>
      </c>
      <c r="H181" s="17">
        <v>33551020</v>
      </c>
      <c r="I181" s="17">
        <v>32283102</v>
      </c>
      <c r="J181" s="17">
        <v>20700124</v>
      </c>
      <c r="K181" s="17">
        <v>32511284</v>
      </c>
      <c r="L181" s="17">
        <v>32256934</v>
      </c>
      <c r="M181" s="17">
        <v>33431312</v>
      </c>
      <c r="N181" s="17">
        <v>24804356</v>
      </c>
      <c r="O181" s="17">
        <v>24385876</v>
      </c>
      <c r="P181" s="17">
        <v>29843774</v>
      </c>
      <c r="Q181" s="17">
        <v>17339258</v>
      </c>
      <c r="R181" s="17">
        <v>31847874</v>
      </c>
      <c r="S181" s="17">
        <v>33059002</v>
      </c>
      <c r="T181" s="17">
        <v>31165612</v>
      </c>
      <c r="U181" s="17">
        <v>31192026</v>
      </c>
      <c r="V181" s="17">
        <v>29487082</v>
      </c>
      <c r="W181" s="17">
        <v>30215490</v>
      </c>
      <c r="X181" s="17">
        <v>30902466</v>
      </c>
      <c r="Y181" s="17">
        <v>31377770</v>
      </c>
      <c r="Z181" s="17">
        <v>22664036</v>
      </c>
      <c r="AA181" s="17">
        <v>29794196</v>
      </c>
      <c r="AB181" s="17">
        <v>23010236</v>
      </c>
      <c r="AC181" s="17">
        <v>19666428</v>
      </c>
      <c r="AD181" s="17">
        <v>23641130</v>
      </c>
      <c r="AE181" s="17">
        <v>23338284</v>
      </c>
      <c r="AF181" s="17">
        <v>22524630</v>
      </c>
      <c r="AG181" s="17">
        <v>32274756</v>
      </c>
      <c r="AH181" s="17">
        <v>25076972</v>
      </c>
      <c r="AI181" s="17">
        <v>31802624</v>
      </c>
      <c r="AJ181" s="17">
        <v>28676038</v>
      </c>
      <c r="AK181" s="17">
        <v>23960954</v>
      </c>
      <c r="AL181" s="17">
        <v>24364836</v>
      </c>
      <c r="AM181" s="25">
        <v>29908246</v>
      </c>
    </row>
    <row r="182" spans="1:39" x14ac:dyDescent="0.35">
      <c r="A182" s="23"/>
      <c r="B182" s="24"/>
      <c r="C182" s="17" t="s">
        <v>1</v>
      </c>
      <c r="D182" s="17">
        <v>195.1849</v>
      </c>
      <c r="E182" s="17">
        <v>195.184</v>
      </c>
      <c r="F182" s="17">
        <v>195.18549999999999</v>
      </c>
      <c r="G182" s="17">
        <v>195.18450000000001</v>
      </c>
      <c r="H182" s="17">
        <v>195.18520000000001</v>
      </c>
      <c r="I182" s="17">
        <v>195.18379999999999</v>
      </c>
      <c r="J182" s="17">
        <v>195.1849</v>
      </c>
      <c r="K182" s="17">
        <v>195.18360000000001</v>
      </c>
      <c r="L182" s="17">
        <v>195.18360000000001</v>
      </c>
      <c r="M182" s="17">
        <v>195.18539999999999</v>
      </c>
      <c r="N182" s="17">
        <v>195.1832</v>
      </c>
      <c r="O182" s="17">
        <v>195.1833</v>
      </c>
      <c r="P182" s="17">
        <v>195.185</v>
      </c>
      <c r="Q182" s="17">
        <v>195.18430000000001</v>
      </c>
      <c r="R182" s="17">
        <v>195.18360000000001</v>
      </c>
      <c r="S182" s="17">
        <v>195.1859</v>
      </c>
      <c r="T182" s="17">
        <v>195.1848</v>
      </c>
      <c r="U182" s="17">
        <v>195.18450000000001</v>
      </c>
      <c r="V182" s="17">
        <v>195.18510000000001</v>
      </c>
      <c r="W182" s="17">
        <v>195.185</v>
      </c>
      <c r="X182" s="17">
        <v>195.18620000000001</v>
      </c>
      <c r="Y182" s="17">
        <v>195.18559999999999</v>
      </c>
      <c r="Z182" s="17">
        <v>195.1849</v>
      </c>
      <c r="AA182" s="17">
        <v>195.18549999999999</v>
      </c>
      <c r="AB182" s="17">
        <v>195.18520000000001</v>
      </c>
      <c r="AC182" s="17">
        <v>195.18459999999999</v>
      </c>
      <c r="AD182" s="17">
        <v>195.1848</v>
      </c>
      <c r="AE182" s="17">
        <v>195.1857</v>
      </c>
      <c r="AF182" s="17">
        <v>195.1857</v>
      </c>
      <c r="AG182" s="17">
        <v>195.18510000000001</v>
      </c>
      <c r="AH182" s="17">
        <v>195.18440000000001</v>
      </c>
      <c r="AI182" s="17">
        <v>195.18430000000001</v>
      </c>
      <c r="AJ182" s="17">
        <v>195.18450000000001</v>
      </c>
      <c r="AK182" s="17">
        <v>195.1866</v>
      </c>
      <c r="AL182" s="17">
        <v>195.1841</v>
      </c>
      <c r="AM182" s="25">
        <v>195.18620000000001</v>
      </c>
    </row>
    <row r="183" spans="1:39" x14ac:dyDescent="0.35">
      <c r="A183" s="23"/>
      <c r="B183" s="26"/>
      <c r="C183" s="18" t="s">
        <v>9</v>
      </c>
      <c r="D183" s="18">
        <f>(D182-195.1867)/(195.1867/1000000)</f>
        <v>-9.2219398145617006</v>
      </c>
      <c r="E183" s="18">
        <f t="shared" ref="E183" si="1466">(E182-195.1867)/(195.1867/1000000)</f>
        <v>-13.832909721842553</v>
      </c>
      <c r="F183" s="18">
        <f t="shared" ref="F183" si="1467">(F182-195.1867)/(195.1867/1000000)</f>
        <v>-6.1479598764230055</v>
      </c>
      <c r="G183" s="18">
        <f t="shared" ref="G183" si="1468">(G182-195.1867)/(195.1867/1000000)</f>
        <v>-11.271259773272295</v>
      </c>
      <c r="H183" s="18">
        <f t="shared" ref="H183" si="1469">(H182-195.1867)/(195.1867/1000000)</f>
        <v>-7.6849498454195473</v>
      </c>
      <c r="I183" s="18">
        <f t="shared" ref="I183" si="1470">(I182-195.1867)/(195.1867/1000000)</f>
        <v>-14.857569701270656</v>
      </c>
      <c r="J183" s="18">
        <f t="shared" ref="J183" si="1471">(J182-195.1867)/(195.1867/1000000)</f>
        <v>-9.2219398145617006</v>
      </c>
      <c r="K183" s="18">
        <f t="shared" ref="K183" si="1472">(K182-195.1867)/(195.1867/1000000)</f>
        <v>-15.882229680553145</v>
      </c>
      <c r="L183" s="18">
        <f t="shared" ref="L183" si="1473">(L182-195.1867)/(195.1867/1000000)</f>
        <v>-15.882229680553145</v>
      </c>
      <c r="M183" s="18">
        <f t="shared" ref="M183" si="1474">(M182-195.1867)/(195.1867/1000000)</f>
        <v>-6.6602898661370569</v>
      </c>
      <c r="N183" s="18">
        <f t="shared" ref="N183" si="1475">(N182-195.1867)/(195.1867/1000000)</f>
        <v>-17.931549639409351</v>
      </c>
      <c r="O183" s="18">
        <f t="shared" ref="O183" si="1476">(O182-195.1867)/(195.1867/1000000)</f>
        <v>-17.4192196496953</v>
      </c>
      <c r="P183" s="18">
        <f t="shared" ref="P183" si="1477">(P182-195.1867)/(195.1867/1000000)</f>
        <v>-8.7096098248476501</v>
      </c>
      <c r="Q183" s="18">
        <f t="shared" ref="Q183" si="1478">(Q182-195.1867)/(195.1867/1000000)</f>
        <v>-12.295919752700398</v>
      </c>
      <c r="R183" s="18">
        <f t="shared" ref="R183" si="1479">(R182-195.1867)/(195.1867/1000000)</f>
        <v>-15.882229680553145</v>
      </c>
      <c r="S183" s="18">
        <f t="shared" ref="S183" si="1480">(S182-195.1867)/(195.1867/1000000)</f>
        <v>-4.0986399175667989</v>
      </c>
      <c r="T183" s="18">
        <f t="shared" ref="T183" si="1481">(T182-195.1867)/(195.1867/1000000)</f>
        <v>-9.7342698042757529</v>
      </c>
      <c r="U183" s="18">
        <f t="shared" ref="U183" si="1482">(U182-195.1867)/(195.1867/1000000)</f>
        <v>-11.271259773272295</v>
      </c>
      <c r="V183" s="18">
        <f t="shared" ref="V183" si="1483">(V182-195.1867)/(195.1867/1000000)</f>
        <v>-8.1972798351335978</v>
      </c>
      <c r="W183" s="18">
        <f t="shared" ref="W183" si="1484">(W182-195.1867)/(195.1867/1000000)</f>
        <v>-8.7096098248476501</v>
      </c>
      <c r="X183" s="18">
        <f t="shared" ref="X183" si="1485">(X182-195.1867)/(195.1867/1000000)</f>
        <v>-2.5616499484246447</v>
      </c>
      <c r="Y183" s="18">
        <f t="shared" ref="Y183" si="1486">(Y182-195.1867)/(195.1867/1000000)</f>
        <v>-5.635629886708954</v>
      </c>
      <c r="Z183" s="18">
        <f t="shared" ref="Z183" si="1487">(Z182-195.1867)/(195.1867/1000000)</f>
        <v>-9.2219398145617006</v>
      </c>
      <c r="AA183" s="18">
        <f t="shared" ref="AA183" si="1488">(AA182-195.1867)/(195.1867/1000000)</f>
        <v>-6.1479598764230055</v>
      </c>
      <c r="AB183" s="18">
        <f t="shared" ref="AB183" si="1489">(AB182-195.1867)/(195.1867/1000000)</f>
        <v>-7.6849498454195473</v>
      </c>
      <c r="AC183" s="18">
        <f t="shared" ref="AC183" si="1490">(AC182-195.1867)/(195.1867/1000000)</f>
        <v>-10.758929783703856</v>
      </c>
      <c r="AD183" s="18">
        <f t="shared" ref="AD183" si="1491">(AD182-195.1867)/(195.1867/1000000)</f>
        <v>-9.7342698042757529</v>
      </c>
      <c r="AE183" s="18">
        <f t="shared" ref="AE183" si="1492">(AE182-195.1867)/(195.1867/1000000)</f>
        <v>-5.1232998969949026</v>
      </c>
      <c r="AF183" s="18">
        <f t="shared" ref="AF183" si="1493">(AF182-195.1867)/(195.1867/1000000)</f>
        <v>-5.1232998969949026</v>
      </c>
      <c r="AG183" s="18">
        <f t="shared" ref="AG183" si="1494">(AG182-195.1867)/(195.1867/1000000)</f>
        <v>-8.1972798351335978</v>
      </c>
      <c r="AH183" s="18">
        <f t="shared" ref="AH183" si="1495">(AH182-195.1867)/(195.1867/1000000)</f>
        <v>-11.783589762986345</v>
      </c>
      <c r="AI183" s="18">
        <f t="shared" ref="AI183" si="1496">(AI182-195.1867)/(195.1867/1000000)</f>
        <v>-12.295919752700398</v>
      </c>
      <c r="AJ183" s="18">
        <f t="shared" ref="AJ183" si="1497">(AJ182-195.1867)/(195.1867/1000000)</f>
        <v>-11.271259773272295</v>
      </c>
      <c r="AK183" s="18">
        <f t="shared" ref="AK183" si="1498">(AK182-195.1867)/(195.1867/1000000)</f>
        <v>-0.51232998971405153</v>
      </c>
      <c r="AL183" s="18">
        <f t="shared" ref="AL183" si="1499">(AL182-195.1867)/(195.1867/1000000)</f>
        <v>-13.3205797321285</v>
      </c>
      <c r="AM183" s="27">
        <f t="shared" ref="AM183" si="1500">(AM182-195.1867)/(195.1867/1000000)</f>
        <v>-2.5616499484246447</v>
      </c>
    </row>
    <row r="184" spans="1:39" x14ac:dyDescent="0.35">
      <c r="A184" s="23"/>
      <c r="B184" s="24" t="s">
        <v>4</v>
      </c>
      <c r="C184" s="17" t="s">
        <v>0</v>
      </c>
      <c r="D184" s="17">
        <v>6.7779999999999996</v>
      </c>
      <c r="E184" s="17">
        <v>6.782</v>
      </c>
      <c r="F184" s="17">
        <v>6.7779999999999996</v>
      </c>
      <c r="G184" s="17">
        <v>6.7789999999999999</v>
      </c>
      <c r="H184" s="17">
        <v>6.78</v>
      </c>
      <c r="I184" s="17">
        <v>6.78</v>
      </c>
      <c r="J184" s="17">
        <v>6.7880000000000003</v>
      </c>
      <c r="K184" s="17">
        <v>6.7839999999999998</v>
      </c>
      <c r="L184" s="17">
        <v>6.7759999999999998</v>
      </c>
      <c r="M184" s="17">
        <v>6.782</v>
      </c>
      <c r="N184" s="17">
        <v>6.78</v>
      </c>
      <c r="O184" s="17">
        <v>6.774</v>
      </c>
      <c r="P184" s="17">
        <v>6.7679999999999998</v>
      </c>
      <c r="Q184" s="17">
        <v>6.782</v>
      </c>
      <c r="R184" s="17">
        <v>6.7690000000000001</v>
      </c>
      <c r="S184" s="17">
        <v>6.766</v>
      </c>
      <c r="T184" s="17">
        <v>6.7670000000000003</v>
      </c>
      <c r="U184" s="17">
        <v>6.7690000000000001</v>
      </c>
      <c r="V184" s="17">
        <v>6.7670000000000003</v>
      </c>
      <c r="W184" s="17">
        <v>6.7729999999999997</v>
      </c>
      <c r="X184" s="17">
        <v>6.7690000000000001</v>
      </c>
      <c r="Y184" s="17">
        <v>6.7679999999999998</v>
      </c>
      <c r="Z184" s="17">
        <v>6.7649999999999997</v>
      </c>
      <c r="AA184" s="17">
        <v>6.77</v>
      </c>
      <c r="AB184" s="17">
        <v>6.7809999999999997</v>
      </c>
      <c r="AC184" s="17">
        <v>6.7839999999999998</v>
      </c>
      <c r="AD184" s="17">
        <v>6.7759999999999998</v>
      </c>
      <c r="AE184" s="17">
        <v>6.7880000000000003</v>
      </c>
      <c r="AF184" s="17">
        <v>6.7850000000000001</v>
      </c>
      <c r="AG184" s="17">
        <v>6.7770000000000001</v>
      </c>
      <c r="AH184" s="17">
        <v>6.7880000000000003</v>
      </c>
      <c r="AI184" s="17">
        <v>6.7880000000000003</v>
      </c>
      <c r="AJ184" s="17">
        <v>6.7809999999999997</v>
      </c>
      <c r="AK184" s="17">
        <v>6.7830000000000004</v>
      </c>
      <c r="AL184" s="17">
        <v>6.7850000000000001</v>
      </c>
      <c r="AM184" s="25">
        <v>6.7839999999999998</v>
      </c>
    </row>
    <row r="185" spans="1:39" x14ac:dyDescent="0.35">
      <c r="A185" s="23"/>
      <c r="B185" s="24"/>
      <c r="C185" s="17" t="s">
        <v>5</v>
      </c>
      <c r="D185" s="17">
        <v>681992</v>
      </c>
      <c r="E185" s="17">
        <v>693323</v>
      </c>
      <c r="F185" s="17">
        <v>709710</v>
      </c>
      <c r="G185" s="17">
        <v>706585</v>
      </c>
      <c r="H185" s="17">
        <v>697712</v>
      </c>
      <c r="I185" s="17">
        <v>709720</v>
      </c>
      <c r="J185" s="17">
        <v>695514</v>
      </c>
      <c r="K185" s="17">
        <v>695789</v>
      </c>
      <c r="L185" s="17">
        <v>708752</v>
      </c>
      <c r="M185" s="17">
        <v>723450</v>
      </c>
      <c r="N185" s="17">
        <v>730671</v>
      </c>
      <c r="O185" s="17">
        <v>696117</v>
      </c>
      <c r="P185" s="17">
        <v>650123</v>
      </c>
      <c r="Q185" s="17">
        <v>720879</v>
      </c>
      <c r="R185" s="17">
        <v>683174</v>
      </c>
      <c r="S185" s="17">
        <v>684183</v>
      </c>
      <c r="T185" s="17">
        <v>662299</v>
      </c>
      <c r="U185" s="17">
        <v>658457</v>
      </c>
      <c r="V185" s="17">
        <v>635248</v>
      </c>
      <c r="W185" s="17">
        <v>673662</v>
      </c>
      <c r="X185" s="17">
        <v>665844</v>
      </c>
      <c r="Y185" s="17">
        <v>659465</v>
      </c>
      <c r="Z185" s="17">
        <v>670812</v>
      </c>
      <c r="AA185" s="17">
        <v>667721</v>
      </c>
      <c r="AB185" s="17">
        <v>686330</v>
      </c>
      <c r="AC185" s="17">
        <v>664928</v>
      </c>
      <c r="AD185" s="17">
        <v>654568</v>
      </c>
      <c r="AE185" s="17">
        <v>727570</v>
      </c>
      <c r="AF185" s="17">
        <v>701229</v>
      </c>
      <c r="AG185" s="17">
        <v>689174</v>
      </c>
      <c r="AH185" s="17">
        <v>723372</v>
      </c>
      <c r="AI185" s="17">
        <v>725875</v>
      </c>
      <c r="AJ185" s="17">
        <v>707496</v>
      </c>
      <c r="AK185" s="17">
        <v>729711</v>
      </c>
      <c r="AL185" s="17">
        <v>772512</v>
      </c>
      <c r="AM185" s="25">
        <v>728145</v>
      </c>
    </row>
    <row r="186" spans="1:39" x14ac:dyDescent="0.35">
      <c r="A186" s="23"/>
      <c r="B186" s="24"/>
      <c r="C186" s="17" t="s">
        <v>1</v>
      </c>
      <c r="D186" s="17">
        <v>219.07759999999999</v>
      </c>
      <c r="E186" s="17">
        <v>219.0779</v>
      </c>
      <c r="F186" s="17">
        <v>219.07759999999999</v>
      </c>
      <c r="G186" s="17">
        <v>219.07769999999999</v>
      </c>
      <c r="H186" s="17">
        <v>219.07740000000001</v>
      </c>
      <c r="I186" s="17">
        <v>219.07759999999999</v>
      </c>
      <c r="J186" s="17">
        <v>219.07759999999999</v>
      </c>
      <c r="K186" s="17">
        <v>219.07759999999999</v>
      </c>
      <c r="L186" s="17">
        <v>219.07749999999999</v>
      </c>
      <c r="M186" s="17">
        <v>219.07749999999999</v>
      </c>
      <c r="N186" s="17">
        <v>219.07759999999999</v>
      </c>
      <c r="O186" s="17">
        <v>219.0771</v>
      </c>
      <c r="P186" s="17">
        <v>219.07759999999999</v>
      </c>
      <c r="Q186" s="17">
        <v>219.07749999999999</v>
      </c>
      <c r="R186" s="17">
        <v>219.07769999999999</v>
      </c>
      <c r="S186" s="17">
        <v>219.07759999999999</v>
      </c>
      <c r="T186" s="17">
        <v>219.07759999999999</v>
      </c>
      <c r="U186" s="17">
        <v>219.07759999999999</v>
      </c>
      <c r="V186" s="17">
        <v>219.07749999999999</v>
      </c>
      <c r="W186" s="17">
        <v>219.07749999999999</v>
      </c>
      <c r="X186" s="17">
        <v>219.07749999999999</v>
      </c>
      <c r="Y186" s="17">
        <v>219.07759999999999</v>
      </c>
      <c r="Z186" s="17">
        <v>219.07769999999999</v>
      </c>
      <c r="AA186" s="17">
        <v>219.07749999999999</v>
      </c>
      <c r="AB186" s="17">
        <v>219.07740000000001</v>
      </c>
      <c r="AC186" s="17">
        <v>219.07759999999999</v>
      </c>
      <c r="AD186" s="17">
        <v>219.07740000000001</v>
      </c>
      <c r="AE186" s="17">
        <v>219.07759999999999</v>
      </c>
      <c r="AF186" s="17">
        <v>219.07759999999999</v>
      </c>
      <c r="AG186" s="17">
        <v>219.07759999999999</v>
      </c>
      <c r="AH186" s="17">
        <v>219.07759999999999</v>
      </c>
      <c r="AI186" s="17">
        <v>219.07769999999999</v>
      </c>
      <c r="AJ186" s="17">
        <v>219.07759999999999</v>
      </c>
      <c r="AK186" s="17">
        <v>219.0778</v>
      </c>
      <c r="AL186" s="17">
        <v>219.07769999999999</v>
      </c>
      <c r="AM186" s="25">
        <v>219.07740000000001</v>
      </c>
    </row>
    <row r="187" spans="1:39" ht="15" thickBot="1" x14ac:dyDescent="0.4">
      <c r="A187" s="28"/>
      <c r="B187" s="29"/>
      <c r="C187" s="30" t="s">
        <v>9</v>
      </c>
      <c r="D187" s="18">
        <f>(D186-219.0758)/(219.0758/1000000)</f>
        <v>8.2163342550975997</v>
      </c>
      <c r="E187" s="18">
        <f t="shared" ref="E187" si="1501">(E186-219.0758)/(219.0758/1000000)</f>
        <v>9.5857232976571112</v>
      </c>
      <c r="F187" s="18">
        <f t="shared" ref="F187" si="1502">(F186-219.0758)/(219.0758/1000000)</f>
        <v>8.2163342550975997</v>
      </c>
      <c r="G187" s="18">
        <f t="shared" ref="G187" si="1503">(G186-219.0758)/(219.0758/1000000)</f>
        <v>8.6727972692841035</v>
      </c>
      <c r="H187" s="18">
        <f t="shared" ref="H187" si="1504">(H186-219.0758)/(219.0758/1000000)</f>
        <v>7.3034082268543257</v>
      </c>
      <c r="I187" s="18">
        <f t="shared" ref="I187" si="1505">(I186-219.0758)/(219.0758/1000000)</f>
        <v>8.2163342550975997</v>
      </c>
      <c r="J187" s="18">
        <f t="shared" ref="J187" si="1506">(J186-219.0758)/(219.0758/1000000)</f>
        <v>8.2163342550975997</v>
      </c>
      <c r="K187" s="18">
        <f t="shared" ref="K187" si="1507">(K186-219.0758)/(219.0758/1000000)</f>
        <v>8.2163342550975997</v>
      </c>
      <c r="L187" s="18">
        <f t="shared" ref="L187" si="1508">(L186-219.0758)/(219.0758/1000000)</f>
        <v>7.759871240911095</v>
      </c>
      <c r="M187" s="18">
        <f t="shared" ref="M187" si="1509">(M186-219.0758)/(219.0758/1000000)</f>
        <v>7.759871240911095</v>
      </c>
      <c r="N187" s="18">
        <f t="shared" ref="N187" si="1510">(N186-219.0758)/(219.0758/1000000)</f>
        <v>8.2163342550975997</v>
      </c>
      <c r="O187" s="18">
        <f t="shared" ref="O187" si="1511">(O186-219.0758)/(219.0758/1000000)</f>
        <v>5.9340191842948151</v>
      </c>
      <c r="P187" s="18">
        <f t="shared" ref="P187" si="1512">(P186-219.0758)/(219.0758/1000000)</f>
        <v>8.2163342550975997</v>
      </c>
      <c r="Q187" s="18">
        <f t="shared" ref="Q187" si="1513">(Q186-219.0758)/(219.0758/1000000)</f>
        <v>7.759871240911095</v>
      </c>
      <c r="R187" s="18">
        <f t="shared" ref="R187" si="1514">(R186-219.0758)/(219.0758/1000000)</f>
        <v>8.6727972692841035</v>
      </c>
      <c r="S187" s="18">
        <f t="shared" ref="S187" si="1515">(S186-219.0758)/(219.0758/1000000)</f>
        <v>8.2163342550975997</v>
      </c>
      <c r="T187" s="18">
        <f t="shared" ref="T187" si="1516">(T186-219.0758)/(219.0758/1000000)</f>
        <v>8.2163342550975997</v>
      </c>
      <c r="U187" s="18">
        <f t="shared" ref="U187" si="1517">(U186-219.0758)/(219.0758/1000000)</f>
        <v>8.2163342550975997</v>
      </c>
      <c r="V187" s="18">
        <f t="shared" ref="V187" si="1518">(V186-219.0758)/(219.0758/1000000)</f>
        <v>7.759871240911095</v>
      </c>
      <c r="W187" s="18">
        <f t="shared" ref="W187" si="1519">(W186-219.0758)/(219.0758/1000000)</f>
        <v>7.759871240911095</v>
      </c>
      <c r="X187" s="18">
        <f t="shared" ref="X187" si="1520">(X186-219.0758)/(219.0758/1000000)</f>
        <v>7.759871240911095</v>
      </c>
      <c r="Y187" s="18">
        <f t="shared" ref="Y187" si="1521">(Y186-219.0758)/(219.0758/1000000)</f>
        <v>8.2163342550975997</v>
      </c>
      <c r="Z187" s="18">
        <f t="shared" ref="Z187" si="1522">(Z186-219.0758)/(219.0758/1000000)</f>
        <v>8.6727972692841035</v>
      </c>
      <c r="AA187" s="18">
        <f t="shared" ref="AA187" si="1523">(AA186-219.0758)/(219.0758/1000000)</f>
        <v>7.759871240911095</v>
      </c>
      <c r="AB187" s="18">
        <f t="shared" ref="AB187" si="1524">(AB186-219.0758)/(219.0758/1000000)</f>
        <v>7.3034082268543257</v>
      </c>
      <c r="AC187" s="18">
        <f t="shared" ref="AC187" si="1525">(AC186-219.0758)/(219.0758/1000000)</f>
        <v>8.2163342550975997</v>
      </c>
      <c r="AD187" s="18">
        <f t="shared" ref="AD187" si="1526">(AD186-219.0758)/(219.0758/1000000)</f>
        <v>7.3034082268543257</v>
      </c>
      <c r="AE187" s="18">
        <f t="shared" ref="AE187" si="1527">(AE186-219.0758)/(219.0758/1000000)</f>
        <v>8.2163342550975997</v>
      </c>
      <c r="AF187" s="18">
        <f t="shared" ref="AF187" si="1528">(AF186-219.0758)/(219.0758/1000000)</f>
        <v>8.2163342550975997</v>
      </c>
      <c r="AG187" s="18">
        <f t="shared" ref="AG187" si="1529">(AG186-219.0758)/(219.0758/1000000)</f>
        <v>8.2163342550975997</v>
      </c>
      <c r="AH187" s="18">
        <f t="shared" ref="AH187" si="1530">(AH186-219.0758)/(219.0758/1000000)</f>
        <v>8.2163342550975997</v>
      </c>
      <c r="AI187" s="18">
        <f t="shared" ref="AI187" si="1531">(AI186-219.0758)/(219.0758/1000000)</f>
        <v>8.6727972692841035</v>
      </c>
      <c r="AJ187" s="18">
        <f t="shared" ref="AJ187" si="1532">(AJ186-219.0758)/(219.0758/1000000)</f>
        <v>8.2163342550975997</v>
      </c>
      <c r="AK187" s="18">
        <f t="shared" ref="AK187" si="1533">(AK186-219.0758)/(219.0758/1000000)</f>
        <v>9.1292602834706074</v>
      </c>
      <c r="AL187" s="18">
        <f t="shared" ref="AL187" si="1534">(AL186-219.0758)/(219.0758/1000000)</f>
        <v>8.6727972692841035</v>
      </c>
      <c r="AM187" s="27">
        <f t="shared" ref="AM187" si="1535">(AM186-219.0758)/(219.0758/1000000)</f>
        <v>7.3034082268543257</v>
      </c>
    </row>
    <row r="188" spans="1:39" x14ac:dyDescent="0.35">
      <c r="A188" s="20" t="s">
        <v>69</v>
      </c>
      <c r="B188" s="21" t="s">
        <v>3</v>
      </c>
      <c r="C188" s="16" t="s">
        <v>0</v>
      </c>
      <c r="D188" s="16">
        <v>6.6139999999999999</v>
      </c>
      <c r="E188" s="16">
        <v>6.6150000000000002</v>
      </c>
      <c r="F188" s="16">
        <v>6.6109999999999998</v>
      </c>
      <c r="G188" s="16">
        <v>6.6130000000000004</v>
      </c>
      <c r="H188" s="16">
        <v>6.6130000000000004</v>
      </c>
      <c r="I188" s="16">
        <v>6.61</v>
      </c>
      <c r="J188" s="16">
        <v>6.6150000000000002</v>
      </c>
      <c r="K188" s="16">
        <v>6.609</v>
      </c>
      <c r="L188" s="16">
        <v>6.6139999999999999</v>
      </c>
      <c r="M188" s="16">
        <v>6.609</v>
      </c>
      <c r="N188" s="16">
        <v>6.6070000000000002</v>
      </c>
      <c r="O188" s="16">
        <v>6.6120000000000001</v>
      </c>
      <c r="P188" s="16">
        <v>6.6159999999999997</v>
      </c>
      <c r="Q188" s="16">
        <v>6.6070000000000002</v>
      </c>
      <c r="R188" s="16">
        <v>6.609</v>
      </c>
      <c r="S188" s="16">
        <v>6.6109999999999998</v>
      </c>
      <c r="T188" s="16">
        <v>6.6079999999999997</v>
      </c>
      <c r="U188" s="16">
        <v>6.61</v>
      </c>
      <c r="V188" s="16">
        <v>6.6040000000000001</v>
      </c>
      <c r="W188" s="16">
        <v>6.6120000000000001</v>
      </c>
      <c r="X188" s="16">
        <v>6.61</v>
      </c>
      <c r="Y188" s="16">
        <v>6.6130000000000004</v>
      </c>
      <c r="Z188" s="16">
        <v>6.6150000000000002</v>
      </c>
      <c r="AA188" s="16">
        <v>6.6139999999999999</v>
      </c>
      <c r="AB188" s="16">
        <v>6.609</v>
      </c>
      <c r="AC188" s="16">
        <v>6.609</v>
      </c>
      <c r="AD188" s="16">
        <v>6.61</v>
      </c>
      <c r="AE188" s="16">
        <v>6.6150000000000002</v>
      </c>
      <c r="AF188" s="16">
        <v>6.6079999999999997</v>
      </c>
      <c r="AG188" s="16">
        <v>6.6040000000000001</v>
      </c>
      <c r="AH188" s="16">
        <v>6.61</v>
      </c>
      <c r="AI188" s="16">
        <v>6.6040000000000001</v>
      </c>
      <c r="AJ188" s="16">
        <v>6.609</v>
      </c>
      <c r="AK188" s="16">
        <v>6.609</v>
      </c>
      <c r="AL188" s="16">
        <v>6.609</v>
      </c>
      <c r="AM188" s="22">
        <v>6.6120000000000001</v>
      </c>
    </row>
    <row r="189" spans="1:39" x14ac:dyDescent="0.35">
      <c r="A189" s="23"/>
      <c r="B189" s="24"/>
      <c r="C189" s="17" t="s">
        <v>5</v>
      </c>
      <c r="D189" s="17">
        <v>30033520</v>
      </c>
      <c r="E189" s="17">
        <v>36800968</v>
      </c>
      <c r="F189" s="17">
        <v>35271540</v>
      </c>
      <c r="G189" s="17">
        <v>35761064</v>
      </c>
      <c r="H189" s="17">
        <v>34664236</v>
      </c>
      <c r="I189" s="17">
        <v>31510226</v>
      </c>
      <c r="J189" s="17">
        <v>35105644</v>
      </c>
      <c r="K189" s="17">
        <v>34248480</v>
      </c>
      <c r="L189" s="17">
        <v>29756938</v>
      </c>
      <c r="M189" s="17">
        <v>28815810</v>
      </c>
      <c r="N189" s="17">
        <v>37267332</v>
      </c>
      <c r="O189" s="17">
        <v>37844292</v>
      </c>
      <c r="P189" s="17">
        <v>32526128</v>
      </c>
      <c r="Q189" s="17">
        <v>34814464</v>
      </c>
      <c r="R189" s="17">
        <v>27771372</v>
      </c>
      <c r="S189" s="17">
        <v>32495732</v>
      </c>
      <c r="T189" s="17">
        <v>32234186</v>
      </c>
      <c r="U189" s="17">
        <v>31021422</v>
      </c>
      <c r="V189" s="17">
        <v>34097640</v>
      </c>
      <c r="W189" s="17">
        <v>37209236</v>
      </c>
      <c r="X189" s="17">
        <v>32752998</v>
      </c>
      <c r="Y189" s="17">
        <v>29089114</v>
      </c>
      <c r="Z189" s="17">
        <v>27061050</v>
      </c>
      <c r="AA189" s="17">
        <v>26995410</v>
      </c>
      <c r="AB189" s="17">
        <v>25620620</v>
      </c>
      <c r="AC189" s="17">
        <v>27756892</v>
      </c>
      <c r="AD189" s="17">
        <v>29644688</v>
      </c>
      <c r="AE189" s="17">
        <v>29812596</v>
      </c>
      <c r="AF189" s="17">
        <v>31255114</v>
      </c>
      <c r="AG189" s="17">
        <v>36498892</v>
      </c>
      <c r="AH189" s="17">
        <v>27413444</v>
      </c>
      <c r="AI189" s="17">
        <v>29153534</v>
      </c>
      <c r="AJ189" s="17">
        <v>24240868</v>
      </c>
      <c r="AK189" s="17">
        <v>32842718</v>
      </c>
      <c r="AL189" s="17">
        <v>27809266</v>
      </c>
      <c r="AM189" s="25">
        <v>28532104</v>
      </c>
    </row>
    <row r="190" spans="1:39" x14ac:dyDescent="0.35">
      <c r="A190" s="23"/>
      <c r="B190" s="24"/>
      <c r="C190" s="17" t="s">
        <v>1</v>
      </c>
      <c r="D190" s="17">
        <v>195.18260000000001</v>
      </c>
      <c r="E190" s="17">
        <v>195.1831</v>
      </c>
      <c r="F190" s="17">
        <v>195.18459999999999</v>
      </c>
      <c r="G190" s="17">
        <v>195.1842</v>
      </c>
      <c r="H190" s="17">
        <v>195.18369999999999</v>
      </c>
      <c r="I190" s="17">
        <v>195.1884</v>
      </c>
      <c r="J190" s="17">
        <v>195.18360000000001</v>
      </c>
      <c r="K190" s="17">
        <v>195.1842</v>
      </c>
      <c r="L190" s="17">
        <v>195.18709999999999</v>
      </c>
      <c r="M190" s="17">
        <v>195.1816</v>
      </c>
      <c r="N190" s="17">
        <v>195.18350000000001</v>
      </c>
      <c r="O190" s="17">
        <v>195.18219999999999</v>
      </c>
      <c r="P190" s="17">
        <v>195.18430000000001</v>
      </c>
      <c r="Q190" s="17">
        <v>195.18450000000001</v>
      </c>
      <c r="R190" s="17">
        <v>195.18289999999999</v>
      </c>
      <c r="S190" s="17">
        <v>195.18279999999999</v>
      </c>
      <c r="T190" s="17">
        <v>195.1823</v>
      </c>
      <c r="U190" s="17">
        <v>195.18289999999999</v>
      </c>
      <c r="V190" s="17">
        <v>195.1841</v>
      </c>
      <c r="W190" s="17">
        <v>195.18219999999999</v>
      </c>
      <c r="X190" s="17">
        <v>195.184</v>
      </c>
      <c r="Y190" s="17">
        <v>195.18129999999999</v>
      </c>
      <c r="Z190" s="17">
        <v>195.18190000000001</v>
      </c>
      <c r="AA190" s="17">
        <v>195.1814</v>
      </c>
      <c r="AB190" s="17">
        <v>195.1849</v>
      </c>
      <c r="AC190" s="17">
        <v>195.18360000000001</v>
      </c>
      <c r="AD190" s="17">
        <v>195.18379999999999</v>
      </c>
      <c r="AE190" s="17">
        <v>195.18350000000001</v>
      </c>
      <c r="AF190" s="17">
        <v>195.18440000000001</v>
      </c>
      <c r="AG190" s="17">
        <v>195.1842</v>
      </c>
      <c r="AH190" s="17">
        <v>195.18389999999999</v>
      </c>
      <c r="AI190" s="17">
        <v>195.1841</v>
      </c>
      <c r="AJ190" s="17">
        <v>195.18430000000001</v>
      </c>
      <c r="AK190" s="17">
        <v>195.18430000000001</v>
      </c>
      <c r="AL190" s="17">
        <v>195.1842</v>
      </c>
      <c r="AM190" s="25">
        <v>195.18469999999999</v>
      </c>
    </row>
    <row r="191" spans="1:39" x14ac:dyDescent="0.35">
      <c r="A191" s="23"/>
      <c r="B191" s="26"/>
      <c r="C191" s="18" t="s">
        <v>9</v>
      </c>
      <c r="D191" s="18">
        <f>(D190-195.1867)/(195.1867/1000000)</f>
        <v>-21.005529577548046</v>
      </c>
      <c r="E191" s="18">
        <f t="shared" ref="E191" si="1536">(E190-195.1867)/(195.1867/1000000)</f>
        <v>-18.443879629123401</v>
      </c>
      <c r="F191" s="18">
        <f t="shared" ref="F191" si="1537">(F190-195.1867)/(195.1867/1000000)</f>
        <v>-10.758929783703856</v>
      </c>
      <c r="G191" s="18">
        <f t="shared" ref="G191" si="1538">(G190-195.1867)/(195.1867/1000000)</f>
        <v>-12.80824974241445</v>
      </c>
      <c r="H191" s="18">
        <f t="shared" ref="H191" si="1539">(H190-195.1867)/(195.1867/1000000)</f>
        <v>-15.369899690984706</v>
      </c>
      <c r="I191" s="18">
        <f t="shared" ref="I191" si="1540">(I190-195.1867)/(195.1867/1000000)</f>
        <v>8.7096098248476501</v>
      </c>
      <c r="J191" s="18">
        <f t="shared" ref="J191" si="1541">(J190-195.1867)/(195.1867/1000000)</f>
        <v>-15.882229680553145</v>
      </c>
      <c r="K191" s="18">
        <f t="shared" ref="K191" si="1542">(K190-195.1867)/(195.1867/1000000)</f>
        <v>-12.80824974241445</v>
      </c>
      <c r="L191" s="18">
        <f t="shared" ref="L191" si="1543">(L190-195.1867)/(195.1867/1000000)</f>
        <v>2.0493199587105932</v>
      </c>
      <c r="M191" s="18">
        <f t="shared" ref="M191" si="1544">(M190-195.1867)/(195.1867/1000000)</f>
        <v>-26.12882947454295</v>
      </c>
      <c r="N191" s="18">
        <f t="shared" ref="N191" si="1545">(N190-195.1867)/(195.1867/1000000)</f>
        <v>-16.394559670267196</v>
      </c>
      <c r="O191" s="18">
        <f t="shared" ref="O191" si="1546">(O190-195.1867)/(195.1867/1000000)</f>
        <v>-23.054849536404255</v>
      </c>
      <c r="P191" s="18">
        <f t="shared" ref="P191" si="1547">(P190-195.1867)/(195.1867/1000000)</f>
        <v>-12.295919752700398</v>
      </c>
      <c r="Q191" s="18">
        <f t="shared" ref="Q191" si="1548">(Q190-195.1867)/(195.1867/1000000)</f>
        <v>-11.271259773272295</v>
      </c>
      <c r="R191" s="18">
        <f t="shared" ref="R191" si="1549">(R190-195.1867)/(195.1867/1000000)</f>
        <v>-19.468539608551506</v>
      </c>
      <c r="S191" s="18">
        <f t="shared" ref="S191" si="1550">(S190-195.1867)/(195.1867/1000000)</f>
        <v>-19.980869598265556</v>
      </c>
      <c r="T191" s="18">
        <f t="shared" ref="T191" si="1551">(T190-195.1867)/(195.1867/1000000)</f>
        <v>-22.542519546690201</v>
      </c>
      <c r="U191" s="18">
        <f t="shared" ref="U191" si="1552">(U190-195.1867)/(195.1867/1000000)</f>
        <v>-19.468539608551506</v>
      </c>
      <c r="V191" s="18">
        <f t="shared" ref="V191" si="1553">(V190-195.1867)/(195.1867/1000000)</f>
        <v>-13.3205797321285</v>
      </c>
      <c r="W191" s="18">
        <f t="shared" ref="W191" si="1554">(W190-195.1867)/(195.1867/1000000)</f>
        <v>-23.054849536404255</v>
      </c>
      <c r="X191" s="18">
        <f t="shared" ref="X191" si="1555">(X190-195.1867)/(195.1867/1000000)</f>
        <v>-13.832909721842553</v>
      </c>
      <c r="Y191" s="18">
        <f t="shared" ref="Y191" si="1556">(Y190-195.1867)/(195.1867/1000000)</f>
        <v>-27.665819443685105</v>
      </c>
      <c r="Z191" s="18">
        <f t="shared" ref="Z191" si="1557">(Z190-195.1867)/(195.1867/1000000)</f>
        <v>-24.591839505400795</v>
      </c>
      <c r="AA191" s="18">
        <f t="shared" ref="AA191" si="1558">(AA190-195.1867)/(195.1867/1000000)</f>
        <v>-27.153489453971051</v>
      </c>
      <c r="AB191" s="18">
        <f t="shared" ref="AB191" si="1559">(AB190-195.1867)/(195.1867/1000000)</f>
        <v>-9.2219398145617006</v>
      </c>
      <c r="AC191" s="18">
        <f t="shared" ref="AC191" si="1560">(AC190-195.1867)/(195.1867/1000000)</f>
        <v>-15.882229680553145</v>
      </c>
      <c r="AD191" s="18">
        <f t="shared" ref="AD191" si="1561">(AD190-195.1867)/(195.1867/1000000)</f>
        <v>-14.857569701270656</v>
      </c>
      <c r="AE191" s="18">
        <f t="shared" ref="AE191" si="1562">(AE190-195.1867)/(195.1867/1000000)</f>
        <v>-16.394559670267196</v>
      </c>
      <c r="AF191" s="18">
        <f t="shared" ref="AF191" si="1563">(AF190-195.1867)/(195.1867/1000000)</f>
        <v>-11.783589762986345</v>
      </c>
      <c r="AG191" s="18">
        <f t="shared" ref="AG191" si="1564">(AG190-195.1867)/(195.1867/1000000)</f>
        <v>-12.80824974241445</v>
      </c>
      <c r="AH191" s="18">
        <f t="shared" ref="AH191" si="1565">(AH190-195.1867)/(195.1867/1000000)</f>
        <v>-14.345239711556603</v>
      </c>
      <c r="AI191" s="18">
        <f t="shared" ref="AI191" si="1566">(AI190-195.1867)/(195.1867/1000000)</f>
        <v>-13.3205797321285</v>
      </c>
      <c r="AJ191" s="18">
        <f t="shared" ref="AJ191" si="1567">(AJ190-195.1867)/(195.1867/1000000)</f>
        <v>-12.295919752700398</v>
      </c>
      <c r="AK191" s="18">
        <f t="shared" ref="AK191" si="1568">(AK190-195.1867)/(195.1867/1000000)</f>
        <v>-12.295919752700398</v>
      </c>
      <c r="AL191" s="18">
        <f t="shared" ref="AL191" si="1569">(AL190-195.1867)/(195.1867/1000000)</f>
        <v>-12.80824974241445</v>
      </c>
      <c r="AM191" s="27">
        <f t="shared" ref="AM191" si="1570">(AM190-195.1867)/(195.1867/1000000)</f>
        <v>-10.246599793989805</v>
      </c>
    </row>
    <row r="192" spans="1:39" x14ac:dyDescent="0.35">
      <c r="A192" s="23"/>
      <c r="B192" s="24" t="s">
        <v>4</v>
      </c>
      <c r="C192" s="17" t="s">
        <v>0</v>
      </c>
      <c r="D192" s="17">
        <v>8.2370000000000001</v>
      </c>
      <c r="E192" s="17">
        <v>8.2370000000000001</v>
      </c>
      <c r="F192" s="17">
        <v>8.2360000000000007</v>
      </c>
      <c r="G192" s="17">
        <v>8.2360000000000007</v>
      </c>
      <c r="H192" s="17">
        <v>8.2390000000000008</v>
      </c>
      <c r="I192" s="17">
        <v>8.24</v>
      </c>
      <c r="J192" s="17">
        <v>8.2379999999999995</v>
      </c>
      <c r="K192" s="17">
        <v>8.24</v>
      </c>
      <c r="L192" s="17">
        <v>8.2390000000000008</v>
      </c>
      <c r="M192" s="17">
        <v>8.2330000000000005</v>
      </c>
      <c r="N192" s="17">
        <v>8.2349999999999994</v>
      </c>
      <c r="O192" s="17" t="s">
        <v>81</v>
      </c>
      <c r="P192" s="17">
        <v>8.24</v>
      </c>
      <c r="Q192" s="17">
        <v>8.2360000000000007</v>
      </c>
      <c r="R192" s="17">
        <v>8.2349999999999994</v>
      </c>
      <c r="S192" s="17">
        <v>8.2379999999999995</v>
      </c>
      <c r="T192" s="17">
        <v>8.2370000000000001</v>
      </c>
      <c r="U192" s="17">
        <v>8.234</v>
      </c>
      <c r="V192" s="17">
        <v>8.24</v>
      </c>
      <c r="W192" s="17">
        <v>8.2390000000000008</v>
      </c>
      <c r="X192" s="17">
        <v>8.2409999999999997</v>
      </c>
      <c r="Y192" s="17">
        <v>8.2390000000000008</v>
      </c>
      <c r="Z192" s="17">
        <v>8.2360000000000007</v>
      </c>
      <c r="AA192" s="17">
        <v>8.2390000000000008</v>
      </c>
      <c r="AB192" s="17">
        <v>8.24</v>
      </c>
      <c r="AC192" s="17">
        <v>8.24</v>
      </c>
      <c r="AD192" s="17">
        <v>8.234</v>
      </c>
      <c r="AE192" s="17">
        <v>8.2379999999999995</v>
      </c>
      <c r="AF192" s="17">
        <v>8.2349999999999994</v>
      </c>
      <c r="AG192" s="17">
        <v>8.2390000000000008</v>
      </c>
      <c r="AH192" s="17">
        <v>8.2409999999999997</v>
      </c>
      <c r="AI192" s="17" t="s">
        <v>81</v>
      </c>
      <c r="AJ192" s="17">
        <v>8.234</v>
      </c>
      <c r="AK192" s="17">
        <v>8.2379999999999995</v>
      </c>
      <c r="AL192" s="17">
        <v>8.2430000000000003</v>
      </c>
      <c r="AM192" s="25">
        <v>8.2390000000000008</v>
      </c>
    </row>
    <row r="193" spans="1:39" x14ac:dyDescent="0.35">
      <c r="A193" s="23"/>
      <c r="B193" s="24"/>
      <c r="C193" s="17" t="s">
        <v>5</v>
      </c>
      <c r="D193" s="17">
        <v>571796</v>
      </c>
      <c r="E193" s="17">
        <v>560663</v>
      </c>
      <c r="F193" s="17">
        <v>663764</v>
      </c>
      <c r="G193" s="17">
        <v>584280</v>
      </c>
      <c r="H193" s="17">
        <v>523043</v>
      </c>
      <c r="I193" s="17">
        <v>565662</v>
      </c>
      <c r="J193" s="17">
        <v>576593</v>
      </c>
      <c r="K193" s="17">
        <v>612277</v>
      </c>
      <c r="L193" s="17">
        <v>584057</v>
      </c>
      <c r="M193" s="17">
        <v>543990</v>
      </c>
      <c r="N193" s="17">
        <v>563567</v>
      </c>
      <c r="O193" s="17" t="s">
        <v>81</v>
      </c>
      <c r="P193" s="17">
        <v>533423</v>
      </c>
      <c r="Q193" s="17">
        <v>611566</v>
      </c>
      <c r="R193" s="17">
        <v>539705</v>
      </c>
      <c r="S193" s="17">
        <v>532136</v>
      </c>
      <c r="T193" s="17">
        <v>527859</v>
      </c>
      <c r="U193" s="17">
        <v>569046</v>
      </c>
      <c r="V193" s="17">
        <v>571727</v>
      </c>
      <c r="W193" s="17">
        <v>616819</v>
      </c>
      <c r="X193" s="17">
        <v>575531</v>
      </c>
      <c r="Y193" s="17">
        <v>575520</v>
      </c>
      <c r="Z193" s="17">
        <v>569313</v>
      </c>
      <c r="AA193" s="17">
        <v>556363</v>
      </c>
      <c r="AB193" s="17">
        <v>541284</v>
      </c>
      <c r="AC193" s="17">
        <v>537405</v>
      </c>
      <c r="AD193" s="17">
        <v>422359</v>
      </c>
      <c r="AE193" s="17">
        <v>499260</v>
      </c>
      <c r="AF193" s="17">
        <v>502079</v>
      </c>
      <c r="AG193" s="17">
        <v>598751</v>
      </c>
      <c r="AH193" s="17">
        <v>501913</v>
      </c>
      <c r="AI193" s="17" t="s">
        <v>81</v>
      </c>
      <c r="AJ193" s="17">
        <v>471953</v>
      </c>
      <c r="AK193" s="17">
        <v>529235</v>
      </c>
      <c r="AL193" s="17">
        <v>527066</v>
      </c>
      <c r="AM193" s="25">
        <v>495512</v>
      </c>
    </row>
    <row r="194" spans="1:39" x14ac:dyDescent="0.35">
      <c r="A194" s="23"/>
      <c r="B194" s="24"/>
      <c r="C194" s="17" t="s">
        <v>1</v>
      </c>
      <c r="D194" s="17">
        <v>219.0771</v>
      </c>
      <c r="E194" s="17">
        <v>219.07730000000001</v>
      </c>
      <c r="F194" s="17">
        <v>219.0772</v>
      </c>
      <c r="G194" s="17">
        <v>219.07730000000001</v>
      </c>
      <c r="H194" s="17">
        <v>219.0772</v>
      </c>
      <c r="I194" s="17">
        <v>219.077</v>
      </c>
      <c r="J194" s="17">
        <v>219.0772</v>
      </c>
      <c r="K194" s="17">
        <v>219.0772</v>
      </c>
      <c r="L194" s="17">
        <v>219.0772</v>
      </c>
      <c r="M194" s="17">
        <v>219.0772</v>
      </c>
      <c r="N194" s="17">
        <v>219.0771</v>
      </c>
      <c r="O194" s="17" t="s">
        <v>81</v>
      </c>
      <c r="P194" s="17">
        <v>219.0771</v>
      </c>
      <c r="Q194" s="17">
        <v>219.0772</v>
      </c>
      <c r="R194" s="17">
        <v>219.077</v>
      </c>
      <c r="S194" s="17">
        <v>219.077</v>
      </c>
      <c r="T194" s="17">
        <v>219.0772</v>
      </c>
      <c r="U194" s="17">
        <v>219.0772</v>
      </c>
      <c r="V194" s="17">
        <v>219.0772</v>
      </c>
      <c r="W194" s="17">
        <v>219.07730000000001</v>
      </c>
      <c r="X194" s="17">
        <v>219.07730000000001</v>
      </c>
      <c r="Y194" s="17">
        <v>219.0772</v>
      </c>
      <c r="Z194" s="17">
        <v>219.0772</v>
      </c>
      <c r="AA194" s="17">
        <v>219.0772</v>
      </c>
      <c r="AB194" s="17">
        <v>219.077</v>
      </c>
      <c r="AC194" s="17">
        <v>219.0772</v>
      </c>
      <c r="AD194" s="17">
        <v>219.07689999999999</v>
      </c>
      <c r="AE194" s="17">
        <v>219.0772</v>
      </c>
      <c r="AF194" s="17">
        <v>219.077</v>
      </c>
      <c r="AG194" s="17">
        <v>219.077</v>
      </c>
      <c r="AH194" s="17">
        <v>219.077</v>
      </c>
      <c r="AI194" s="17" t="s">
        <v>81</v>
      </c>
      <c r="AJ194" s="17">
        <v>219.0771</v>
      </c>
      <c r="AK194" s="17">
        <v>219.0771</v>
      </c>
      <c r="AL194" s="17">
        <v>219.0771</v>
      </c>
      <c r="AM194" s="25">
        <v>219.0771</v>
      </c>
    </row>
    <row r="195" spans="1:39" ht="15" thickBot="1" x14ac:dyDescent="0.4">
      <c r="A195" s="28"/>
      <c r="B195" s="29"/>
      <c r="C195" s="30" t="s">
        <v>9</v>
      </c>
      <c r="D195" s="18">
        <f>(D194-219.0758)/(219.0758/1000000)</f>
        <v>5.9340191842948151</v>
      </c>
      <c r="E195" s="18">
        <f t="shared" ref="E195" si="1571">(E194-219.0758)/(219.0758/1000000)</f>
        <v>6.8469452126678227</v>
      </c>
      <c r="F195" s="18">
        <f t="shared" ref="F195" si="1572">(F194-219.0758)/(219.0758/1000000)</f>
        <v>6.3904821984813189</v>
      </c>
      <c r="G195" s="18">
        <f t="shared" ref="G195" si="1573">(G194-219.0758)/(219.0758/1000000)</f>
        <v>6.8469452126678227</v>
      </c>
      <c r="H195" s="18">
        <f t="shared" ref="H195" si="1574">(H194-219.0758)/(219.0758/1000000)</f>
        <v>6.3904821984813189</v>
      </c>
      <c r="I195" s="18">
        <f t="shared" ref="I195" si="1575">(I194-219.0758)/(219.0758/1000000)</f>
        <v>5.4775561701083113</v>
      </c>
      <c r="J195" s="18">
        <f t="shared" ref="J195" si="1576">(J194-219.0758)/(219.0758/1000000)</f>
        <v>6.3904821984813189</v>
      </c>
      <c r="K195" s="18">
        <f t="shared" ref="K195" si="1577">(K194-219.0758)/(219.0758/1000000)</f>
        <v>6.3904821984813189</v>
      </c>
      <c r="L195" s="18">
        <f t="shared" ref="L195" si="1578">(L194-219.0758)/(219.0758/1000000)</f>
        <v>6.3904821984813189</v>
      </c>
      <c r="M195" s="18">
        <f t="shared" ref="M195" si="1579">(M194-219.0758)/(219.0758/1000000)</f>
        <v>6.3904821984813189</v>
      </c>
      <c r="N195" s="18">
        <f t="shared" ref="N195" si="1580">(N194-219.0758)/(219.0758/1000000)</f>
        <v>5.9340191842948151</v>
      </c>
      <c r="O195" s="18" t="s">
        <v>82</v>
      </c>
      <c r="P195" s="18">
        <f t="shared" ref="P195" si="1581">(P194-219.0758)/(219.0758/1000000)</f>
        <v>5.9340191842948151</v>
      </c>
      <c r="Q195" s="18">
        <f t="shared" ref="Q195" si="1582">(Q194-219.0758)/(219.0758/1000000)</f>
        <v>6.3904821984813189</v>
      </c>
      <c r="R195" s="18">
        <f t="shared" ref="R195" si="1583">(R194-219.0758)/(219.0758/1000000)</f>
        <v>5.4775561701083113</v>
      </c>
      <c r="S195" s="18">
        <f t="shared" ref="S195" si="1584">(S194-219.0758)/(219.0758/1000000)</f>
        <v>5.4775561701083113</v>
      </c>
      <c r="T195" s="18">
        <f t="shared" ref="T195" si="1585">(T194-219.0758)/(219.0758/1000000)</f>
        <v>6.3904821984813189</v>
      </c>
      <c r="U195" s="18">
        <f t="shared" ref="U195" si="1586">(U194-219.0758)/(219.0758/1000000)</f>
        <v>6.3904821984813189</v>
      </c>
      <c r="V195" s="18">
        <f t="shared" ref="V195" si="1587">(V194-219.0758)/(219.0758/1000000)</f>
        <v>6.3904821984813189</v>
      </c>
      <c r="W195" s="18">
        <f t="shared" ref="W195" si="1588">(W194-219.0758)/(219.0758/1000000)</f>
        <v>6.8469452126678227</v>
      </c>
      <c r="X195" s="18">
        <f t="shared" ref="X195" si="1589">(X194-219.0758)/(219.0758/1000000)</f>
        <v>6.8469452126678227</v>
      </c>
      <c r="Y195" s="18">
        <f t="shared" ref="Y195" si="1590">(Y194-219.0758)/(219.0758/1000000)</f>
        <v>6.3904821984813189</v>
      </c>
      <c r="Z195" s="18">
        <f t="shared" ref="Z195" si="1591">(Z194-219.0758)/(219.0758/1000000)</f>
        <v>6.3904821984813189</v>
      </c>
      <c r="AA195" s="18">
        <f t="shared" ref="AA195" si="1592">(AA194-219.0758)/(219.0758/1000000)</f>
        <v>6.3904821984813189</v>
      </c>
      <c r="AB195" s="18">
        <f t="shared" ref="AB195" si="1593">(AB194-219.0758)/(219.0758/1000000)</f>
        <v>5.4775561701083113</v>
      </c>
      <c r="AC195" s="18">
        <f t="shared" ref="AC195" si="1594">(AC194-219.0758)/(219.0758/1000000)</f>
        <v>6.3904821984813189</v>
      </c>
      <c r="AD195" s="18">
        <f t="shared" ref="AD195" si="1595">(AD194-219.0758)/(219.0758/1000000)</f>
        <v>5.0210931559218075</v>
      </c>
      <c r="AE195" s="18">
        <f t="shared" ref="AE195" si="1596">(AE194-219.0758)/(219.0758/1000000)</f>
        <v>6.3904821984813189</v>
      </c>
      <c r="AF195" s="18">
        <f t="shared" ref="AF195" si="1597">(AF194-219.0758)/(219.0758/1000000)</f>
        <v>5.4775561701083113</v>
      </c>
      <c r="AG195" s="18">
        <f t="shared" ref="AG195" si="1598">(AG194-219.0758)/(219.0758/1000000)</f>
        <v>5.4775561701083113</v>
      </c>
      <c r="AH195" s="18">
        <f t="shared" ref="AH195" si="1599">(AH194-219.0758)/(219.0758/1000000)</f>
        <v>5.4775561701083113</v>
      </c>
      <c r="AI195" s="18" t="s">
        <v>82</v>
      </c>
      <c r="AJ195" s="18">
        <f t="shared" ref="AJ195" si="1600">(AJ194-219.0758)/(219.0758/1000000)</f>
        <v>5.9340191842948151</v>
      </c>
      <c r="AK195" s="18">
        <f t="shared" ref="AK195" si="1601">(AK194-219.0758)/(219.0758/1000000)</f>
        <v>5.9340191842948151</v>
      </c>
      <c r="AL195" s="18">
        <f t="shared" ref="AL195" si="1602">(AL194-219.0758)/(219.0758/1000000)</f>
        <v>5.9340191842948151</v>
      </c>
      <c r="AM195" s="27">
        <f t="shared" ref="AM195" si="1603">(AM194-219.0758)/(219.0758/1000000)</f>
        <v>5.9340191842948151</v>
      </c>
    </row>
    <row r="196" spans="1:39" x14ac:dyDescent="0.35">
      <c r="A196" s="20" t="s">
        <v>70</v>
      </c>
      <c r="B196" s="21" t="s">
        <v>3</v>
      </c>
      <c r="C196" s="16" t="s">
        <v>0</v>
      </c>
      <c r="D196" s="16">
        <v>6.609</v>
      </c>
      <c r="E196" s="16">
        <v>6.6079999999999997</v>
      </c>
      <c r="F196" s="16">
        <v>6.6120000000000001</v>
      </c>
      <c r="G196" s="16">
        <v>6.61</v>
      </c>
      <c r="H196" s="16">
        <v>6.6040000000000001</v>
      </c>
      <c r="I196" s="16">
        <v>6.6130000000000004</v>
      </c>
      <c r="J196" s="16">
        <v>6.6079999999999997</v>
      </c>
      <c r="K196" s="16">
        <v>6.6109999999999998</v>
      </c>
      <c r="L196" s="16">
        <v>6.6139999999999999</v>
      </c>
      <c r="M196" s="16">
        <v>6.6109999999999998</v>
      </c>
      <c r="N196" s="16">
        <v>6.62</v>
      </c>
      <c r="O196" s="16">
        <v>6.6059999999999999</v>
      </c>
      <c r="P196" s="16">
        <v>6.61</v>
      </c>
      <c r="Q196" s="16">
        <v>6.6029999999999998</v>
      </c>
      <c r="R196" s="16">
        <v>6.61</v>
      </c>
      <c r="S196" s="16">
        <v>6.6079999999999997</v>
      </c>
      <c r="T196" s="16">
        <v>6.609</v>
      </c>
      <c r="U196" s="16">
        <v>6.6139999999999999</v>
      </c>
      <c r="V196" s="16">
        <v>6.6070000000000002</v>
      </c>
      <c r="W196" s="16">
        <v>6.61</v>
      </c>
      <c r="X196" s="16">
        <v>6.6059999999999999</v>
      </c>
      <c r="Y196" s="16">
        <v>6.6210000000000004</v>
      </c>
      <c r="Z196" s="16">
        <v>6.6120000000000001</v>
      </c>
      <c r="AA196" s="16">
        <v>6.6079999999999997</v>
      </c>
      <c r="AB196" s="16">
        <v>6.6180000000000003</v>
      </c>
      <c r="AC196" s="16">
        <v>6.6150000000000002</v>
      </c>
      <c r="AD196" s="16">
        <v>6.6219999999999999</v>
      </c>
      <c r="AE196" s="16">
        <v>6.6159999999999997</v>
      </c>
      <c r="AF196" s="16">
        <v>6.6180000000000003</v>
      </c>
      <c r="AG196" s="16">
        <v>6.62</v>
      </c>
      <c r="AH196" s="16">
        <v>6.6159999999999997</v>
      </c>
      <c r="AI196" s="16">
        <v>6.6210000000000004</v>
      </c>
      <c r="AJ196" s="16">
        <v>6.6189999999999998</v>
      </c>
      <c r="AK196" s="16">
        <v>6.617</v>
      </c>
      <c r="AL196" s="16">
        <v>6.6219999999999999</v>
      </c>
      <c r="AM196" s="22">
        <v>6.6159999999999997</v>
      </c>
    </row>
    <row r="197" spans="1:39" x14ac:dyDescent="0.35">
      <c r="A197" s="23"/>
      <c r="B197" s="24"/>
      <c r="C197" s="17" t="s">
        <v>5</v>
      </c>
      <c r="D197" s="17">
        <v>25058354</v>
      </c>
      <c r="E197" s="17">
        <v>25377556</v>
      </c>
      <c r="F197" s="17">
        <v>33752688</v>
      </c>
      <c r="G197" s="17">
        <v>30820284</v>
      </c>
      <c r="H197" s="17">
        <v>27653730</v>
      </c>
      <c r="I197" s="17">
        <v>30825492</v>
      </c>
      <c r="J197" s="17">
        <v>37125752</v>
      </c>
      <c r="K197" s="17">
        <v>32110160</v>
      </c>
      <c r="L197" s="17">
        <v>35980780</v>
      </c>
      <c r="M197" s="17">
        <v>34511124</v>
      </c>
      <c r="N197" s="17">
        <v>33288902</v>
      </c>
      <c r="O197" s="17">
        <v>27065086</v>
      </c>
      <c r="P197" s="17">
        <v>24630994</v>
      </c>
      <c r="Q197" s="17">
        <v>29657326</v>
      </c>
      <c r="R197" s="17">
        <v>24882354</v>
      </c>
      <c r="S197" s="17">
        <v>24973168</v>
      </c>
      <c r="T197" s="17">
        <v>30405922</v>
      </c>
      <c r="U197" s="17">
        <v>30234510</v>
      </c>
      <c r="V197" s="17">
        <v>35253700</v>
      </c>
      <c r="W197" s="17">
        <v>30478408</v>
      </c>
      <c r="X197" s="17">
        <v>31464732</v>
      </c>
      <c r="Y197" s="17">
        <v>30752782</v>
      </c>
      <c r="Z197" s="17">
        <v>30448184</v>
      </c>
      <c r="AA197" s="17">
        <v>27661288</v>
      </c>
      <c r="AB197" s="17">
        <v>29253256</v>
      </c>
      <c r="AC197" s="17">
        <v>28353286</v>
      </c>
      <c r="AD197" s="17">
        <v>28310870</v>
      </c>
      <c r="AE197" s="17">
        <v>29222992</v>
      </c>
      <c r="AF197" s="17">
        <v>27329396</v>
      </c>
      <c r="AG197" s="17">
        <v>29671932</v>
      </c>
      <c r="AH197" s="17">
        <v>26781102</v>
      </c>
      <c r="AI197" s="17">
        <v>23036178</v>
      </c>
      <c r="AJ197" s="17">
        <v>32616460</v>
      </c>
      <c r="AK197" s="17">
        <v>29018292</v>
      </c>
      <c r="AL197" s="17">
        <v>29690258</v>
      </c>
      <c r="AM197" s="25">
        <v>29958164</v>
      </c>
    </row>
    <row r="198" spans="1:39" x14ac:dyDescent="0.35">
      <c r="A198" s="23"/>
      <c r="B198" s="24"/>
      <c r="C198" s="17" t="s">
        <v>1</v>
      </c>
      <c r="D198" s="17">
        <v>195.18340000000001</v>
      </c>
      <c r="E198" s="17">
        <v>195.18379999999999</v>
      </c>
      <c r="F198" s="17">
        <v>195.18440000000001</v>
      </c>
      <c r="G198" s="17">
        <v>195.1848</v>
      </c>
      <c r="H198" s="17">
        <v>195.1833</v>
      </c>
      <c r="I198" s="17">
        <v>195.18350000000001</v>
      </c>
      <c r="J198" s="17">
        <v>195.184</v>
      </c>
      <c r="K198" s="17">
        <v>195.18530000000001</v>
      </c>
      <c r="L198" s="17">
        <v>195.18539999999999</v>
      </c>
      <c r="M198" s="17">
        <v>195.18350000000001</v>
      </c>
      <c r="N198" s="17">
        <v>195.1848</v>
      </c>
      <c r="O198" s="17">
        <v>195.18389999999999</v>
      </c>
      <c r="P198" s="17">
        <v>195.18440000000001</v>
      </c>
      <c r="Q198" s="17">
        <v>195.18440000000001</v>
      </c>
      <c r="R198" s="17">
        <v>195.18389999999999</v>
      </c>
      <c r="S198" s="17">
        <v>195.1842</v>
      </c>
      <c r="T198" s="17">
        <v>195.18530000000001</v>
      </c>
      <c r="U198" s="17">
        <v>195.18539999999999</v>
      </c>
      <c r="V198" s="17">
        <v>195.1842</v>
      </c>
      <c r="W198" s="17">
        <v>195.18539999999999</v>
      </c>
      <c r="X198" s="17">
        <v>195.184</v>
      </c>
      <c r="Y198" s="17">
        <v>195.18510000000001</v>
      </c>
      <c r="Z198" s="17">
        <v>195.18530000000001</v>
      </c>
      <c r="AA198" s="17">
        <v>195.18520000000001</v>
      </c>
      <c r="AB198" s="17">
        <v>195.18510000000001</v>
      </c>
      <c r="AC198" s="17">
        <v>195.18510000000001</v>
      </c>
      <c r="AD198" s="17">
        <v>195.1848</v>
      </c>
      <c r="AE198" s="17">
        <v>195.1848</v>
      </c>
      <c r="AF198" s="17">
        <v>195.18530000000001</v>
      </c>
      <c r="AG198" s="17">
        <v>195.18379999999999</v>
      </c>
      <c r="AH198" s="17">
        <v>195.18610000000001</v>
      </c>
      <c r="AI198" s="17">
        <v>195.18350000000001</v>
      </c>
      <c r="AJ198" s="17">
        <v>195.18450000000001</v>
      </c>
      <c r="AK198" s="17">
        <v>195.18340000000001</v>
      </c>
      <c r="AL198" s="17">
        <v>195.18549999999999</v>
      </c>
      <c r="AM198" s="25">
        <v>195.18360000000001</v>
      </c>
    </row>
    <row r="199" spans="1:39" x14ac:dyDescent="0.35">
      <c r="A199" s="23"/>
      <c r="B199" s="26"/>
      <c r="C199" s="18" t="s">
        <v>9</v>
      </c>
      <c r="D199" s="18">
        <f>(D198-195.1867)/(195.1867/1000000)</f>
        <v>-16.90688965998125</v>
      </c>
      <c r="E199" s="18">
        <f t="shared" ref="E199" si="1604">(E198-195.1867)/(195.1867/1000000)</f>
        <v>-14.857569701270656</v>
      </c>
      <c r="F199" s="18">
        <f t="shared" ref="F199" si="1605">(F198-195.1867)/(195.1867/1000000)</f>
        <v>-11.783589762986345</v>
      </c>
      <c r="G199" s="18">
        <f t="shared" ref="G199" si="1606">(G198-195.1867)/(195.1867/1000000)</f>
        <v>-9.7342698042757529</v>
      </c>
      <c r="H199" s="18">
        <f t="shared" ref="H199" si="1607">(H198-195.1867)/(195.1867/1000000)</f>
        <v>-17.4192196496953</v>
      </c>
      <c r="I199" s="18">
        <f t="shared" ref="I199" si="1608">(I198-195.1867)/(195.1867/1000000)</f>
        <v>-16.394559670267196</v>
      </c>
      <c r="J199" s="18">
        <f t="shared" ref="J199" si="1609">(J198-195.1867)/(195.1867/1000000)</f>
        <v>-13.832909721842553</v>
      </c>
      <c r="K199" s="18">
        <f t="shared" ref="K199" si="1610">(K198-195.1867)/(195.1867/1000000)</f>
        <v>-7.172619855705495</v>
      </c>
      <c r="L199" s="18">
        <f t="shared" ref="L199" si="1611">(L198-195.1867)/(195.1867/1000000)</f>
        <v>-6.6602898661370569</v>
      </c>
      <c r="M199" s="18">
        <f t="shared" ref="M199" si="1612">(M198-195.1867)/(195.1867/1000000)</f>
        <v>-16.394559670267196</v>
      </c>
      <c r="N199" s="18">
        <f t="shared" ref="N199" si="1613">(N198-195.1867)/(195.1867/1000000)</f>
        <v>-9.7342698042757529</v>
      </c>
      <c r="O199" s="18">
        <f t="shared" ref="O199" si="1614">(O198-195.1867)/(195.1867/1000000)</f>
        <v>-14.345239711556603</v>
      </c>
      <c r="P199" s="18">
        <f t="shared" ref="P199" si="1615">(P198-195.1867)/(195.1867/1000000)</f>
        <v>-11.783589762986345</v>
      </c>
      <c r="Q199" s="18">
        <f t="shared" ref="Q199" si="1616">(Q198-195.1867)/(195.1867/1000000)</f>
        <v>-11.783589762986345</v>
      </c>
      <c r="R199" s="18">
        <f t="shared" ref="R199" si="1617">(R198-195.1867)/(195.1867/1000000)</f>
        <v>-14.345239711556603</v>
      </c>
      <c r="S199" s="18">
        <f t="shared" ref="S199" si="1618">(S198-195.1867)/(195.1867/1000000)</f>
        <v>-12.80824974241445</v>
      </c>
      <c r="T199" s="18">
        <f t="shared" ref="T199" si="1619">(T198-195.1867)/(195.1867/1000000)</f>
        <v>-7.172619855705495</v>
      </c>
      <c r="U199" s="18">
        <f t="shared" ref="U199" si="1620">(U198-195.1867)/(195.1867/1000000)</f>
        <v>-6.6602898661370569</v>
      </c>
      <c r="V199" s="18">
        <f t="shared" ref="V199" si="1621">(V198-195.1867)/(195.1867/1000000)</f>
        <v>-12.80824974241445</v>
      </c>
      <c r="W199" s="18">
        <f t="shared" ref="W199" si="1622">(W198-195.1867)/(195.1867/1000000)</f>
        <v>-6.6602898661370569</v>
      </c>
      <c r="X199" s="18">
        <f t="shared" ref="X199" si="1623">(X198-195.1867)/(195.1867/1000000)</f>
        <v>-13.832909721842553</v>
      </c>
      <c r="Y199" s="18">
        <f t="shared" ref="Y199" si="1624">(Y198-195.1867)/(195.1867/1000000)</f>
        <v>-8.1972798351335978</v>
      </c>
      <c r="Z199" s="18">
        <f t="shared" ref="Z199" si="1625">(Z198-195.1867)/(195.1867/1000000)</f>
        <v>-7.172619855705495</v>
      </c>
      <c r="AA199" s="18">
        <f t="shared" ref="AA199" si="1626">(AA198-195.1867)/(195.1867/1000000)</f>
        <v>-7.6849498454195473</v>
      </c>
      <c r="AB199" s="18">
        <f t="shared" ref="AB199" si="1627">(AB198-195.1867)/(195.1867/1000000)</f>
        <v>-8.1972798351335978</v>
      </c>
      <c r="AC199" s="18">
        <f t="shared" ref="AC199" si="1628">(AC198-195.1867)/(195.1867/1000000)</f>
        <v>-8.1972798351335978</v>
      </c>
      <c r="AD199" s="18">
        <f t="shared" ref="AD199" si="1629">(AD198-195.1867)/(195.1867/1000000)</f>
        <v>-9.7342698042757529</v>
      </c>
      <c r="AE199" s="18">
        <f t="shared" ref="AE199" si="1630">(AE198-195.1867)/(195.1867/1000000)</f>
        <v>-9.7342698042757529</v>
      </c>
      <c r="AF199" s="18">
        <f t="shared" ref="AF199" si="1631">(AF198-195.1867)/(195.1867/1000000)</f>
        <v>-7.172619855705495</v>
      </c>
      <c r="AG199" s="18">
        <f t="shared" ref="AG199" si="1632">(AG198-195.1867)/(195.1867/1000000)</f>
        <v>-14.857569701270656</v>
      </c>
      <c r="AH199" s="18">
        <f t="shared" ref="AH199" si="1633">(AH198-195.1867)/(195.1867/1000000)</f>
        <v>-3.0739799381386961</v>
      </c>
      <c r="AI199" s="18">
        <f t="shared" ref="AI199" si="1634">(AI198-195.1867)/(195.1867/1000000)</f>
        <v>-16.394559670267196</v>
      </c>
      <c r="AJ199" s="18">
        <f t="shared" ref="AJ199" si="1635">(AJ198-195.1867)/(195.1867/1000000)</f>
        <v>-11.271259773272295</v>
      </c>
      <c r="AK199" s="18">
        <f t="shared" ref="AK199" si="1636">(AK198-195.1867)/(195.1867/1000000)</f>
        <v>-16.90688965998125</v>
      </c>
      <c r="AL199" s="18">
        <f t="shared" ref="AL199" si="1637">(AL198-195.1867)/(195.1867/1000000)</f>
        <v>-6.1479598764230055</v>
      </c>
      <c r="AM199" s="27">
        <f t="shared" ref="AM199" si="1638">(AM198-195.1867)/(195.1867/1000000)</f>
        <v>-15.882229680553145</v>
      </c>
    </row>
    <row r="200" spans="1:39" x14ac:dyDescent="0.35">
      <c r="A200" s="23"/>
      <c r="B200" s="24" t="s">
        <v>4</v>
      </c>
      <c r="C200" s="17" t="s">
        <v>0</v>
      </c>
      <c r="D200" s="17">
        <v>8.18</v>
      </c>
      <c r="E200" s="17">
        <v>8.1769999999999996</v>
      </c>
      <c r="F200" s="17">
        <v>8.1780000000000008</v>
      </c>
      <c r="G200" s="17">
        <v>8.18</v>
      </c>
      <c r="H200" s="17">
        <v>8.1509999999999998</v>
      </c>
      <c r="I200" s="17">
        <v>8.1820000000000004</v>
      </c>
      <c r="J200" s="17">
        <v>8.1809999999999992</v>
      </c>
      <c r="K200" s="17">
        <v>8.1780000000000008</v>
      </c>
      <c r="L200" s="17">
        <v>8.1780000000000008</v>
      </c>
      <c r="M200" s="17">
        <v>8.1809999999999992</v>
      </c>
      <c r="N200" s="17">
        <v>8.1850000000000005</v>
      </c>
      <c r="O200" s="17">
        <v>8.1790000000000003</v>
      </c>
      <c r="P200" s="17">
        <v>8.1820000000000004</v>
      </c>
      <c r="Q200" s="17">
        <v>8.1829999999999998</v>
      </c>
      <c r="R200" s="17">
        <v>8.1809999999999992</v>
      </c>
      <c r="S200" s="17">
        <v>8.18</v>
      </c>
      <c r="T200" s="17">
        <v>8.1820000000000004</v>
      </c>
      <c r="U200" s="17">
        <v>8.18</v>
      </c>
      <c r="V200" s="17">
        <v>8.1820000000000004</v>
      </c>
      <c r="W200" s="17">
        <v>8.1809999999999992</v>
      </c>
      <c r="X200" s="17">
        <v>8.1809999999999992</v>
      </c>
      <c r="Y200" s="17">
        <v>8.18</v>
      </c>
      <c r="Z200" s="17">
        <v>8.1790000000000003</v>
      </c>
      <c r="AA200" s="17">
        <v>8.1809999999999992</v>
      </c>
      <c r="AB200" s="17">
        <v>8.1820000000000004</v>
      </c>
      <c r="AC200" s="17">
        <v>8.1839999999999993</v>
      </c>
      <c r="AD200" s="17">
        <v>8.1839999999999993</v>
      </c>
      <c r="AE200" s="17">
        <v>8.1780000000000008</v>
      </c>
      <c r="AF200" s="17">
        <v>8.1820000000000004</v>
      </c>
      <c r="AG200" s="17">
        <v>8.1820000000000004</v>
      </c>
      <c r="AH200" s="17">
        <v>8.1809999999999992</v>
      </c>
      <c r="AI200" s="17">
        <v>8.1850000000000005</v>
      </c>
      <c r="AJ200" s="17">
        <v>8.1839999999999993</v>
      </c>
      <c r="AK200" s="17">
        <v>8.1859999999999999</v>
      </c>
      <c r="AL200" s="17">
        <v>8.1850000000000005</v>
      </c>
      <c r="AM200" s="25">
        <v>8.1859999999999999</v>
      </c>
    </row>
    <row r="201" spans="1:39" x14ac:dyDescent="0.35">
      <c r="A201" s="23"/>
      <c r="B201" s="24"/>
      <c r="C201" s="17" t="s">
        <v>5</v>
      </c>
      <c r="D201" s="17">
        <v>647530</v>
      </c>
      <c r="E201" s="17">
        <v>665714</v>
      </c>
      <c r="F201" s="17">
        <v>643366</v>
      </c>
      <c r="G201" s="17">
        <v>659380</v>
      </c>
      <c r="H201" s="17">
        <v>200461</v>
      </c>
      <c r="I201" s="17">
        <v>662830</v>
      </c>
      <c r="J201" s="17">
        <v>666243</v>
      </c>
      <c r="K201" s="17">
        <v>672308</v>
      </c>
      <c r="L201" s="17">
        <v>640208</v>
      </c>
      <c r="M201" s="17">
        <v>688332</v>
      </c>
      <c r="N201" s="17">
        <v>669473</v>
      </c>
      <c r="O201" s="17">
        <v>648789</v>
      </c>
      <c r="P201" s="17">
        <v>680535</v>
      </c>
      <c r="Q201" s="17">
        <v>614301</v>
      </c>
      <c r="R201" s="17">
        <v>630613</v>
      </c>
      <c r="S201" s="17">
        <v>619395</v>
      </c>
      <c r="T201" s="17">
        <v>706240</v>
      </c>
      <c r="U201" s="17">
        <v>644466</v>
      </c>
      <c r="V201" s="17">
        <v>666409</v>
      </c>
      <c r="W201" s="17">
        <v>638470</v>
      </c>
      <c r="X201" s="17">
        <v>654036</v>
      </c>
      <c r="Y201" s="17">
        <v>639381</v>
      </c>
      <c r="Z201" s="17">
        <v>693446</v>
      </c>
      <c r="AA201" s="17">
        <v>601490</v>
      </c>
      <c r="AB201" s="17">
        <v>630763</v>
      </c>
      <c r="AC201" s="17">
        <v>644648</v>
      </c>
      <c r="AD201" s="17">
        <v>595877</v>
      </c>
      <c r="AE201" s="17">
        <v>505475</v>
      </c>
      <c r="AF201" s="17">
        <v>574057</v>
      </c>
      <c r="AG201" s="17">
        <v>613772</v>
      </c>
      <c r="AH201" s="17">
        <v>625420</v>
      </c>
      <c r="AI201" s="17">
        <v>578574</v>
      </c>
      <c r="AJ201" s="17">
        <v>568183</v>
      </c>
      <c r="AK201" s="17">
        <v>591971</v>
      </c>
      <c r="AL201" s="17">
        <v>693443</v>
      </c>
      <c r="AM201" s="25">
        <v>541511</v>
      </c>
    </row>
    <row r="202" spans="1:39" x14ac:dyDescent="0.35">
      <c r="A202" s="23"/>
      <c r="B202" s="24"/>
      <c r="C202" s="17" t="s">
        <v>1</v>
      </c>
      <c r="D202" s="17">
        <v>219.07759999999999</v>
      </c>
      <c r="E202" s="17">
        <v>219.07759999999999</v>
      </c>
      <c r="F202" s="17">
        <v>219.07769999999999</v>
      </c>
      <c r="G202" s="17">
        <v>219.07769999999999</v>
      </c>
      <c r="H202" s="17">
        <v>219.0779</v>
      </c>
      <c r="I202" s="17">
        <v>219.07769999999999</v>
      </c>
      <c r="J202" s="17">
        <v>219.07769999999999</v>
      </c>
      <c r="K202" s="17">
        <v>219.07769999999999</v>
      </c>
      <c r="L202" s="17">
        <v>219.07759999999999</v>
      </c>
      <c r="M202" s="17">
        <v>219.07759999999999</v>
      </c>
      <c r="N202" s="17">
        <v>219.07769999999999</v>
      </c>
      <c r="O202" s="17">
        <v>219.07769999999999</v>
      </c>
      <c r="P202" s="17">
        <v>219.07759999999999</v>
      </c>
      <c r="Q202" s="17">
        <v>219.07759999999999</v>
      </c>
      <c r="R202" s="17">
        <v>219.07769999999999</v>
      </c>
      <c r="S202" s="17">
        <v>219.07769999999999</v>
      </c>
      <c r="T202" s="17">
        <v>219.07769999999999</v>
      </c>
      <c r="U202" s="17">
        <v>219.07759999999999</v>
      </c>
      <c r="V202" s="17">
        <v>219.07769999999999</v>
      </c>
      <c r="W202" s="17">
        <v>219.07769999999999</v>
      </c>
      <c r="X202" s="17">
        <v>219.07749999999999</v>
      </c>
      <c r="Y202" s="17">
        <v>219.07769999999999</v>
      </c>
      <c r="Z202" s="17">
        <v>219.07769999999999</v>
      </c>
      <c r="AA202" s="17">
        <v>219.07759999999999</v>
      </c>
      <c r="AB202" s="17">
        <v>219.07740000000001</v>
      </c>
      <c r="AC202" s="17">
        <v>219.07749999999999</v>
      </c>
      <c r="AD202" s="17">
        <v>219.07749999999999</v>
      </c>
      <c r="AE202" s="17">
        <v>219.07759999999999</v>
      </c>
      <c r="AF202" s="17">
        <v>219.07769999999999</v>
      </c>
      <c r="AG202" s="17">
        <v>219.07740000000001</v>
      </c>
      <c r="AH202" s="17">
        <v>219.07749999999999</v>
      </c>
      <c r="AI202" s="17">
        <v>219.0778</v>
      </c>
      <c r="AJ202" s="17">
        <v>219.07759999999999</v>
      </c>
      <c r="AK202" s="17">
        <v>219.07749999999999</v>
      </c>
      <c r="AL202" s="17">
        <v>219.07749999999999</v>
      </c>
      <c r="AM202" s="25">
        <v>219.07769999999999</v>
      </c>
    </row>
    <row r="203" spans="1:39" ht="15" thickBot="1" x14ac:dyDescent="0.4">
      <c r="A203" s="28"/>
      <c r="B203" s="29"/>
      <c r="C203" s="30" t="s">
        <v>9</v>
      </c>
      <c r="D203" s="18">
        <f>(D202-219.0758)/(219.0758/1000000)</f>
        <v>8.2163342550975997</v>
      </c>
      <c r="E203" s="18">
        <f t="shared" ref="E203" si="1639">(E202-219.0758)/(219.0758/1000000)</f>
        <v>8.2163342550975997</v>
      </c>
      <c r="F203" s="18">
        <f t="shared" ref="F203" si="1640">(F202-219.0758)/(219.0758/1000000)</f>
        <v>8.6727972692841035</v>
      </c>
      <c r="G203" s="18">
        <f t="shared" ref="G203" si="1641">(G202-219.0758)/(219.0758/1000000)</f>
        <v>8.6727972692841035</v>
      </c>
      <c r="H203" s="18">
        <f t="shared" ref="H203" si="1642">(H202-219.0758)/(219.0758/1000000)</f>
        <v>9.5857232976571112</v>
      </c>
      <c r="I203" s="18">
        <f t="shared" ref="I203" si="1643">(I202-219.0758)/(219.0758/1000000)</f>
        <v>8.6727972692841035</v>
      </c>
      <c r="J203" s="18">
        <f t="shared" ref="J203" si="1644">(J202-219.0758)/(219.0758/1000000)</f>
        <v>8.6727972692841035</v>
      </c>
      <c r="K203" s="18">
        <f t="shared" ref="K203" si="1645">(K202-219.0758)/(219.0758/1000000)</f>
        <v>8.6727972692841035</v>
      </c>
      <c r="L203" s="18">
        <f t="shared" ref="L203" si="1646">(L202-219.0758)/(219.0758/1000000)</f>
        <v>8.2163342550975997</v>
      </c>
      <c r="M203" s="18">
        <f t="shared" ref="M203" si="1647">(M202-219.0758)/(219.0758/1000000)</f>
        <v>8.2163342550975997</v>
      </c>
      <c r="N203" s="18">
        <f t="shared" ref="N203" si="1648">(N202-219.0758)/(219.0758/1000000)</f>
        <v>8.6727972692841035</v>
      </c>
      <c r="O203" s="18">
        <f t="shared" ref="O203" si="1649">(O202-219.0758)/(219.0758/1000000)</f>
        <v>8.6727972692841035</v>
      </c>
      <c r="P203" s="18">
        <f t="shared" ref="P203" si="1650">(P202-219.0758)/(219.0758/1000000)</f>
        <v>8.2163342550975997</v>
      </c>
      <c r="Q203" s="18">
        <f t="shared" ref="Q203" si="1651">(Q202-219.0758)/(219.0758/1000000)</f>
        <v>8.2163342550975997</v>
      </c>
      <c r="R203" s="18">
        <f t="shared" ref="R203" si="1652">(R202-219.0758)/(219.0758/1000000)</f>
        <v>8.6727972692841035</v>
      </c>
      <c r="S203" s="18">
        <f t="shared" ref="S203" si="1653">(S202-219.0758)/(219.0758/1000000)</f>
        <v>8.6727972692841035</v>
      </c>
      <c r="T203" s="18">
        <f t="shared" ref="T203" si="1654">(T202-219.0758)/(219.0758/1000000)</f>
        <v>8.6727972692841035</v>
      </c>
      <c r="U203" s="18">
        <f t="shared" ref="U203" si="1655">(U202-219.0758)/(219.0758/1000000)</f>
        <v>8.2163342550975997</v>
      </c>
      <c r="V203" s="18">
        <f t="shared" ref="V203" si="1656">(V202-219.0758)/(219.0758/1000000)</f>
        <v>8.6727972692841035</v>
      </c>
      <c r="W203" s="18">
        <f t="shared" ref="W203" si="1657">(W202-219.0758)/(219.0758/1000000)</f>
        <v>8.6727972692841035</v>
      </c>
      <c r="X203" s="18">
        <f t="shared" ref="X203" si="1658">(X202-219.0758)/(219.0758/1000000)</f>
        <v>7.759871240911095</v>
      </c>
      <c r="Y203" s="18">
        <f t="shared" ref="Y203" si="1659">(Y202-219.0758)/(219.0758/1000000)</f>
        <v>8.6727972692841035</v>
      </c>
      <c r="Z203" s="18">
        <f t="shared" ref="Z203" si="1660">(Z202-219.0758)/(219.0758/1000000)</f>
        <v>8.6727972692841035</v>
      </c>
      <c r="AA203" s="18">
        <f t="shared" ref="AA203" si="1661">(AA202-219.0758)/(219.0758/1000000)</f>
        <v>8.2163342550975997</v>
      </c>
      <c r="AB203" s="18">
        <f t="shared" ref="AB203" si="1662">(AB202-219.0758)/(219.0758/1000000)</f>
        <v>7.3034082268543257</v>
      </c>
      <c r="AC203" s="18">
        <f t="shared" ref="AC203" si="1663">(AC202-219.0758)/(219.0758/1000000)</f>
        <v>7.759871240911095</v>
      </c>
      <c r="AD203" s="18">
        <f t="shared" ref="AD203" si="1664">(AD202-219.0758)/(219.0758/1000000)</f>
        <v>7.759871240911095</v>
      </c>
      <c r="AE203" s="18">
        <f t="shared" ref="AE203" si="1665">(AE202-219.0758)/(219.0758/1000000)</f>
        <v>8.2163342550975997</v>
      </c>
      <c r="AF203" s="18">
        <f t="shared" ref="AF203" si="1666">(AF202-219.0758)/(219.0758/1000000)</f>
        <v>8.6727972692841035</v>
      </c>
      <c r="AG203" s="18">
        <f t="shared" ref="AG203" si="1667">(AG202-219.0758)/(219.0758/1000000)</f>
        <v>7.3034082268543257</v>
      </c>
      <c r="AH203" s="18">
        <f t="shared" ref="AH203" si="1668">(AH202-219.0758)/(219.0758/1000000)</f>
        <v>7.759871240911095</v>
      </c>
      <c r="AI203" s="18">
        <f t="shared" ref="AI203" si="1669">(AI202-219.0758)/(219.0758/1000000)</f>
        <v>9.1292602834706074</v>
      </c>
      <c r="AJ203" s="18">
        <f t="shared" ref="AJ203" si="1670">(AJ202-219.0758)/(219.0758/1000000)</f>
        <v>8.2163342550975997</v>
      </c>
      <c r="AK203" s="18">
        <f t="shared" ref="AK203" si="1671">(AK202-219.0758)/(219.0758/1000000)</f>
        <v>7.759871240911095</v>
      </c>
      <c r="AL203" s="18">
        <f t="shared" ref="AL203" si="1672">(AL202-219.0758)/(219.0758/1000000)</f>
        <v>7.759871240911095</v>
      </c>
      <c r="AM203" s="27">
        <f t="shared" ref="AM203" si="1673">(AM202-219.0758)/(219.0758/1000000)</f>
        <v>8.6727972692841035</v>
      </c>
    </row>
    <row r="204" spans="1:39" x14ac:dyDescent="0.35">
      <c r="A204" s="20" t="s">
        <v>71</v>
      </c>
      <c r="B204" s="21" t="s">
        <v>3</v>
      </c>
      <c r="C204" s="16" t="s">
        <v>0</v>
      </c>
      <c r="D204" s="16">
        <v>6.62</v>
      </c>
      <c r="E204" s="16">
        <v>6.6180000000000003</v>
      </c>
      <c r="F204" s="16">
        <v>6.6210000000000004</v>
      </c>
      <c r="G204" s="16">
        <v>6.6180000000000003</v>
      </c>
      <c r="H204" s="16">
        <v>6.6180000000000003</v>
      </c>
      <c r="I204" s="16">
        <v>6.6150000000000002</v>
      </c>
      <c r="J204" s="16">
        <v>6.617</v>
      </c>
      <c r="K204" s="16">
        <v>6.6139999999999999</v>
      </c>
      <c r="L204" s="16">
        <v>6.6130000000000004</v>
      </c>
      <c r="M204" s="16">
        <v>6.6180000000000003</v>
      </c>
      <c r="N204" s="16">
        <v>6.62</v>
      </c>
      <c r="O204" s="16">
        <v>6.6109999999999998</v>
      </c>
      <c r="P204" s="16">
        <v>6.6189999999999998</v>
      </c>
      <c r="Q204" s="16">
        <v>6.62</v>
      </c>
      <c r="R204" s="16">
        <v>6.6130000000000004</v>
      </c>
      <c r="S204" s="16">
        <v>6.6219999999999999</v>
      </c>
      <c r="T204" s="16">
        <v>6.6159999999999997</v>
      </c>
      <c r="U204" s="16">
        <v>6.6189999999999998</v>
      </c>
      <c r="V204" s="16">
        <v>6.6189999999999998</v>
      </c>
      <c r="W204" s="16">
        <v>6.6159999999999997</v>
      </c>
      <c r="X204" s="16">
        <v>6.6130000000000004</v>
      </c>
      <c r="Y204" s="16">
        <v>6.6130000000000004</v>
      </c>
      <c r="Z204" s="16">
        <v>6.6159999999999997</v>
      </c>
      <c r="AA204" s="16">
        <v>6.6150000000000002</v>
      </c>
      <c r="AB204" s="16">
        <v>6.6180000000000003</v>
      </c>
      <c r="AC204" s="16">
        <v>6.6120000000000001</v>
      </c>
      <c r="AD204" s="16">
        <v>6.6120000000000001</v>
      </c>
      <c r="AE204" s="16">
        <v>6.6130000000000004</v>
      </c>
      <c r="AF204" s="16">
        <v>6.6189999999999998</v>
      </c>
      <c r="AG204" s="16">
        <v>6.6109999999999998</v>
      </c>
      <c r="AH204" s="16">
        <v>6.617</v>
      </c>
      <c r="AI204" s="16">
        <v>6.6139999999999999</v>
      </c>
      <c r="AJ204" s="16">
        <v>6.62</v>
      </c>
      <c r="AK204" s="16">
        <v>6.6109999999999998</v>
      </c>
      <c r="AL204" s="16">
        <v>6.6159999999999997</v>
      </c>
      <c r="AM204" s="22">
        <v>6.609</v>
      </c>
    </row>
    <row r="205" spans="1:39" x14ac:dyDescent="0.35">
      <c r="A205" s="23"/>
      <c r="B205" s="24"/>
      <c r="C205" s="17" t="s">
        <v>5</v>
      </c>
      <c r="D205" s="17">
        <v>30873832</v>
      </c>
      <c r="E205" s="17">
        <v>28990466</v>
      </c>
      <c r="F205" s="17">
        <v>29024158</v>
      </c>
      <c r="G205" s="17">
        <v>29167388</v>
      </c>
      <c r="H205" s="17">
        <v>31825348</v>
      </c>
      <c r="I205" s="17">
        <v>31192640</v>
      </c>
      <c r="J205" s="17">
        <v>30910022</v>
      </c>
      <c r="K205" s="17">
        <v>29907458</v>
      </c>
      <c r="L205" s="17">
        <v>32464016</v>
      </c>
      <c r="M205" s="17">
        <v>28401074</v>
      </c>
      <c r="N205" s="17">
        <v>23471636</v>
      </c>
      <c r="O205" s="17">
        <v>31677968</v>
      </c>
      <c r="P205" s="17">
        <v>27563998</v>
      </c>
      <c r="Q205" s="17">
        <v>28806280</v>
      </c>
      <c r="R205" s="17">
        <v>27039700</v>
      </c>
      <c r="S205" s="17">
        <v>27834790</v>
      </c>
      <c r="T205" s="17">
        <v>33653368</v>
      </c>
      <c r="U205" s="17">
        <v>26783314</v>
      </c>
      <c r="V205" s="17">
        <v>34452964</v>
      </c>
      <c r="W205" s="17">
        <v>28767366</v>
      </c>
      <c r="X205" s="17">
        <v>31225422</v>
      </c>
      <c r="Y205" s="17">
        <v>30138750</v>
      </c>
      <c r="Z205" s="17">
        <v>28901706</v>
      </c>
      <c r="AA205" s="17">
        <v>28991620</v>
      </c>
      <c r="AB205" s="17">
        <v>27079926</v>
      </c>
      <c r="AC205" s="17">
        <v>26500788</v>
      </c>
      <c r="AD205" s="17">
        <v>28611464</v>
      </c>
      <c r="AE205" s="17">
        <v>27405188</v>
      </c>
      <c r="AF205" s="17">
        <v>29014400</v>
      </c>
      <c r="AG205" s="17">
        <v>31703540</v>
      </c>
      <c r="AH205" s="17">
        <v>28701502</v>
      </c>
      <c r="AI205" s="17">
        <v>23147374</v>
      </c>
      <c r="AJ205" s="17">
        <v>33433284</v>
      </c>
      <c r="AK205" s="17">
        <v>26466938</v>
      </c>
      <c r="AL205" s="17">
        <v>27565770</v>
      </c>
      <c r="AM205" s="25">
        <v>28430832</v>
      </c>
    </row>
    <row r="206" spans="1:39" x14ac:dyDescent="0.35">
      <c r="A206" s="23"/>
      <c r="B206" s="24"/>
      <c r="C206" s="17" t="s">
        <v>1</v>
      </c>
      <c r="D206" s="17">
        <v>195.18520000000001</v>
      </c>
      <c r="E206" s="17">
        <v>195.185</v>
      </c>
      <c r="F206" s="17">
        <v>195.18539999999999</v>
      </c>
      <c r="G206" s="17">
        <v>195.1848</v>
      </c>
      <c r="H206" s="17">
        <v>195.1848</v>
      </c>
      <c r="I206" s="17">
        <v>195.18620000000001</v>
      </c>
      <c r="J206" s="17">
        <v>195.18610000000001</v>
      </c>
      <c r="K206" s="17">
        <v>195.18379999999999</v>
      </c>
      <c r="L206" s="17">
        <v>195.18600000000001</v>
      </c>
      <c r="M206" s="17">
        <v>195.18340000000001</v>
      </c>
      <c r="N206" s="17">
        <v>195.18530000000001</v>
      </c>
      <c r="O206" s="17">
        <v>195.185</v>
      </c>
      <c r="P206" s="17">
        <v>195.18539999999999</v>
      </c>
      <c r="Q206" s="17">
        <v>195.184</v>
      </c>
      <c r="R206" s="17">
        <v>195.1842</v>
      </c>
      <c r="S206" s="17">
        <v>195.18450000000001</v>
      </c>
      <c r="T206" s="17">
        <v>195.18360000000001</v>
      </c>
      <c r="U206" s="17">
        <v>195.1848</v>
      </c>
      <c r="V206" s="17">
        <v>195.18469999999999</v>
      </c>
      <c r="W206" s="17">
        <v>195.1857</v>
      </c>
      <c r="X206" s="17">
        <v>195.1849</v>
      </c>
      <c r="Y206" s="17">
        <v>195.18530000000001</v>
      </c>
      <c r="Z206" s="17">
        <v>195.18389999999999</v>
      </c>
      <c r="AA206" s="17">
        <v>195.1848</v>
      </c>
      <c r="AB206" s="17">
        <v>195.1849</v>
      </c>
      <c r="AC206" s="17">
        <v>195.18469999999999</v>
      </c>
      <c r="AD206" s="17">
        <v>195.184</v>
      </c>
      <c r="AE206" s="17">
        <v>195.1848</v>
      </c>
      <c r="AF206" s="17">
        <v>195.1858</v>
      </c>
      <c r="AG206" s="17">
        <v>195.1842</v>
      </c>
      <c r="AH206" s="17">
        <v>195.18530000000001</v>
      </c>
      <c r="AI206" s="17">
        <v>195.18440000000001</v>
      </c>
      <c r="AJ206" s="17">
        <v>195.18469999999999</v>
      </c>
      <c r="AK206" s="17">
        <v>195.18610000000001</v>
      </c>
      <c r="AL206" s="17">
        <v>195.185</v>
      </c>
      <c r="AM206" s="25">
        <v>195.1857</v>
      </c>
    </row>
    <row r="207" spans="1:39" x14ac:dyDescent="0.35">
      <c r="A207" s="23"/>
      <c r="B207" s="26"/>
      <c r="C207" s="18" t="s">
        <v>9</v>
      </c>
      <c r="D207" s="18">
        <f>(D206-195.1867)/(195.1867/1000000)</f>
        <v>-7.6849498454195473</v>
      </c>
      <c r="E207" s="18">
        <f t="shared" ref="E207" si="1674">(E206-195.1867)/(195.1867/1000000)</f>
        <v>-8.7096098248476501</v>
      </c>
      <c r="F207" s="18">
        <f t="shared" ref="F207" si="1675">(F206-195.1867)/(195.1867/1000000)</f>
        <v>-6.6602898661370569</v>
      </c>
      <c r="G207" s="18">
        <f t="shared" ref="G207" si="1676">(G206-195.1867)/(195.1867/1000000)</f>
        <v>-9.7342698042757529</v>
      </c>
      <c r="H207" s="18">
        <f t="shared" ref="H207" si="1677">(H206-195.1867)/(195.1867/1000000)</f>
        <v>-9.7342698042757529</v>
      </c>
      <c r="I207" s="18">
        <f t="shared" ref="I207" si="1678">(I206-195.1867)/(195.1867/1000000)</f>
        <v>-2.5616499484246447</v>
      </c>
      <c r="J207" s="18">
        <f t="shared" ref="J207" si="1679">(J206-195.1867)/(195.1867/1000000)</f>
        <v>-3.0739799381386961</v>
      </c>
      <c r="K207" s="18">
        <f t="shared" ref="K207" si="1680">(K206-195.1867)/(195.1867/1000000)</f>
        <v>-14.857569701270656</v>
      </c>
      <c r="L207" s="18">
        <f t="shared" ref="L207" si="1681">(L206-195.1867)/(195.1867/1000000)</f>
        <v>-3.5863099278527475</v>
      </c>
      <c r="M207" s="18">
        <f t="shared" ref="M207" si="1682">(M206-195.1867)/(195.1867/1000000)</f>
        <v>-16.90688965998125</v>
      </c>
      <c r="N207" s="18">
        <f t="shared" ref="N207" si="1683">(N206-195.1867)/(195.1867/1000000)</f>
        <v>-7.172619855705495</v>
      </c>
      <c r="O207" s="18">
        <f t="shared" ref="O207" si="1684">(O206-195.1867)/(195.1867/1000000)</f>
        <v>-8.7096098248476501</v>
      </c>
      <c r="P207" s="18">
        <f t="shared" ref="P207" si="1685">(P206-195.1867)/(195.1867/1000000)</f>
        <v>-6.6602898661370569</v>
      </c>
      <c r="Q207" s="18">
        <f t="shared" ref="Q207" si="1686">(Q206-195.1867)/(195.1867/1000000)</f>
        <v>-13.832909721842553</v>
      </c>
      <c r="R207" s="18">
        <f t="shared" ref="R207" si="1687">(R206-195.1867)/(195.1867/1000000)</f>
        <v>-12.80824974241445</v>
      </c>
      <c r="S207" s="18">
        <f t="shared" ref="S207" si="1688">(S206-195.1867)/(195.1867/1000000)</f>
        <v>-11.271259773272295</v>
      </c>
      <c r="T207" s="18">
        <f t="shared" ref="T207" si="1689">(T206-195.1867)/(195.1867/1000000)</f>
        <v>-15.882229680553145</v>
      </c>
      <c r="U207" s="18">
        <f t="shared" ref="U207" si="1690">(U206-195.1867)/(195.1867/1000000)</f>
        <v>-9.7342698042757529</v>
      </c>
      <c r="V207" s="18">
        <f t="shared" ref="V207" si="1691">(V206-195.1867)/(195.1867/1000000)</f>
        <v>-10.246599793989805</v>
      </c>
      <c r="W207" s="18">
        <f t="shared" ref="W207" si="1692">(W206-195.1867)/(195.1867/1000000)</f>
        <v>-5.1232998969949026</v>
      </c>
      <c r="X207" s="18">
        <f t="shared" ref="X207" si="1693">(X206-195.1867)/(195.1867/1000000)</f>
        <v>-9.2219398145617006</v>
      </c>
      <c r="Y207" s="18">
        <f t="shared" ref="Y207" si="1694">(Y206-195.1867)/(195.1867/1000000)</f>
        <v>-7.172619855705495</v>
      </c>
      <c r="Z207" s="18">
        <f t="shared" ref="Z207" si="1695">(Z206-195.1867)/(195.1867/1000000)</f>
        <v>-14.345239711556603</v>
      </c>
      <c r="AA207" s="18">
        <f t="shared" ref="AA207" si="1696">(AA206-195.1867)/(195.1867/1000000)</f>
        <v>-9.7342698042757529</v>
      </c>
      <c r="AB207" s="18">
        <f t="shared" ref="AB207" si="1697">(AB206-195.1867)/(195.1867/1000000)</f>
        <v>-9.2219398145617006</v>
      </c>
      <c r="AC207" s="18">
        <f t="shared" ref="AC207" si="1698">(AC206-195.1867)/(195.1867/1000000)</f>
        <v>-10.246599793989805</v>
      </c>
      <c r="AD207" s="18">
        <f t="shared" ref="AD207" si="1699">(AD206-195.1867)/(195.1867/1000000)</f>
        <v>-13.832909721842553</v>
      </c>
      <c r="AE207" s="18">
        <f t="shared" ref="AE207" si="1700">(AE206-195.1867)/(195.1867/1000000)</f>
        <v>-9.7342698042757529</v>
      </c>
      <c r="AF207" s="18">
        <f t="shared" ref="AF207" si="1701">(AF206-195.1867)/(195.1867/1000000)</f>
        <v>-4.6109699072808503</v>
      </c>
      <c r="AG207" s="18">
        <f t="shared" ref="AG207" si="1702">(AG206-195.1867)/(195.1867/1000000)</f>
        <v>-12.80824974241445</v>
      </c>
      <c r="AH207" s="18">
        <f t="shared" ref="AH207" si="1703">(AH206-195.1867)/(195.1867/1000000)</f>
        <v>-7.172619855705495</v>
      </c>
      <c r="AI207" s="18">
        <f t="shared" ref="AI207" si="1704">(AI206-195.1867)/(195.1867/1000000)</f>
        <v>-11.783589762986345</v>
      </c>
      <c r="AJ207" s="18">
        <f t="shared" ref="AJ207" si="1705">(AJ206-195.1867)/(195.1867/1000000)</f>
        <v>-10.246599793989805</v>
      </c>
      <c r="AK207" s="18">
        <f t="shared" ref="AK207" si="1706">(AK206-195.1867)/(195.1867/1000000)</f>
        <v>-3.0739799381386961</v>
      </c>
      <c r="AL207" s="18">
        <f t="shared" ref="AL207" si="1707">(AL206-195.1867)/(195.1867/1000000)</f>
        <v>-8.7096098248476501</v>
      </c>
      <c r="AM207" s="27">
        <f t="shared" ref="AM207" si="1708">(AM206-195.1867)/(195.1867/1000000)</f>
        <v>-5.1232998969949026</v>
      </c>
    </row>
    <row r="208" spans="1:39" x14ac:dyDescent="0.35">
      <c r="A208" s="23"/>
      <c r="B208" s="24" t="s">
        <v>4</v>
      </c>
      <c r="C208" s="17" t="s">
        <v>0</v>
      </c>
      <c r="D208" s="17">
        <v>8.1780000000000008</v>
      </c>
      <c r="E208" s="17">
        <v>8.1820000000000004</v>
      </c>
      <c r="F208" s="17">
        <v>8.1809999999999992</v>
      </c>
      <c r="G208" s="17">
        <v>8.1850000000000005</v>
      </c>
      <c r="H208" s="17">
        <v>8.1809999999999992</v>
      </c>
      <c r="I208" s="17">
        <v>8.1820000000000004</v>
      </c>
      <c r="J208" s="17">
        <v>8.1769999999999996</v>
      </c>
      <c r="K208" s="17">
        <v>8.1820000000000004</v>
      </c>
      <c r="L208" s="17">
        <v>8.1820000000000004</v>
      </c>
      <c r="M208" s="17">
        <v>8.1839999999999993</v>
      </c>
      <c r="N208" s="17">
        <v>8.1839999999999993</v>
      </c>
      <c r="O208" s="17">
        <v>8.1850000000000005</v>
      </c>
      <c r="P208" s="17">
        <v>8.18</v>
      </c>
      <c r="Q208" s="17">
        <v>8.1809999999999992</v>
      </c>
      <c r="R208" s="17">
        <v>8.1839999999999993</v>
      </c>
      <c r="S208" s="17">
        <v>8.1890000000000001</v>
      </c>
      <c r="T208" s="17">
        <v>8.1839999999999993</v>
      </c>
      <c r="U208" s="17">
        <v>8.1820000000000004</v>
      </c>
      <c r="V208" s="17">
        <v>8.1869999999999994</v>
      </c>
      <c r="W208" s="17">
        <v>8.1839999999999993</v>
      </c>
      <c r="X208" s="17">
        <v>8.1859999999999999</v>
      </c>
      <c r="Y208" s="17">
        <v>8.1869999999999994</v>
      </c>
      <c r="Z208" s="17">
        <v>8.1880000000000006</v>
      </c>
      <c r="AA208" s="17">
        <v>8.1850000000000005</v>
      </c>
      <c r="AB208" s="17">
        <v>8.1839999999999993</v>
      </c>
      <c r="AC208" s="17">
        <v>8.1920000000000002</v>
      </c>
      <c r="AD208" s="17">
        <v>8.1880000000000006</v>
      </c>
      <c r="AE208" s="17">
        <v>8.1829999999999998</v>
      </c>
      <c r="AF208" s="17">
        <v>8.1910000000000007</v>
      </c>
      <c r="AG208" s="17">
        <v>8.1929999999999996</v>
      </c>
      <c r="AH208" s="17">
        <v>8.1920000000000002</v>
      </c>
      <c r="AI208" s="17">
        <v>8.1880000000000006</v>
      </c>
      <c r="AJ208" s="17">
        <v>8.1839999999999993</v>
      </c>
      <c r="AK208" s="17">
        <v>8.1869999999999994</v>
      </c>
      <c r="AL208" s="17">
        <v>8.1929999999999996</v>
      </c>
      <c r="AM208" s="25">
        <v>8.19</v>
      </c>
    </row>
    <row r="209" spans="1:39" x14ac:dyDescent="0.35">
      <c r="A209" s="23"/>
      <c r="B209" s="24"/>
      <c r="C209" s="17" t="s">
        <v>5</v>
      </c>
      <c r="D209" s="17">
        <v>660616</v>
      </c>
      <c r="E209" s="17">
        <v>643455</v>
      </c>
      <c r="F209" s="17">
        <v>635223</v>
      </c>
      <c r="G209" s="17">
        <v>645598</v>
      </c>
      <c r="H209" s="17">
        <v>633639</v>
      </c>
      <c r="I209" s="17">
        <v>603119</v>
      </c>
      <c r="J209" s="17">
        <v>583346</v>
      </c>
      <c r="K209" s="17">
        <v>640434</v>
      </c>
      <c r="L209" s="17">
        <v>516108</v>
      </c>
      <c r="M209" s="17">
        <v>615539</v>
      </c>
      <c r="N209" s="17">
        <v>629734</v>
      </c>
      <c r="O209" s="17">
        <v>662176</v>
      </c>
      <c r="P209" s="17">
        <v>622686</v>
      </c>
      <c r="Q209" s="17">
        <v>668463</v>
      </c>
      <c r="R209" s="17">
        <v>631070</v>
      </c>
      <c r="S209" s="17">
        <v>665970</v>
      </c>
      <c r="T209" s="17">
        <v>677601</v>
      </c>
      <c r="U209" s="17">
        <v>623427</v>
      </c>
      <c r="V209" s="17">
        <v>685637</v>
      </c>
      <c r="W209" s="17">
        <v>661252</v>
      </c>
      <c r="X209" s="17">
        <v>622323</v>
      </c>
      <c r="Y209" s="17">
        <v>608290</v>
      </c>
      <c r="Z209" s="17">
        <v>688191</v>
      </c>
      <c r="AA209" s="17">
        <v>519678</v>
      </c>
      <c r="AB209" s="17">
        <v>609091</v>
      </c>
      <c r="AC209" s="17">
        <v>606219</v>
      </c>
      <c r="AD209" s="17">
        <v>585376</v>
      </c>
      <c r="AE209" s="17">
        <v>610667</v>
      </c>
      <c r="AF209" s="17">
        <v>583875</v>
      </c>
      <c r="AG209" s="17">
        <v>593778</v>
      </c>
      <c r="AH209" s="17">
        <v>632781</v>
      </c>
      <c r="AI209" s="17">
        <v>591648</v>
      </c>
      <c r="AJ209" s="17">
        <v>613409</v>
      </c>
      <c r="AK209" s="17">
        <v>597681</v>
      </c>
      <c r="AL209" s="17">
        <v>617331</v>
      </c>
      <c r="AM209" s="25">
        <v>583777</v>
      </c>
    </row>
    <row r="210" spans="1:39" x14ac:dyDescent="0.35">
      <c r="A210" s="23"/>
      <c r="B210" s="24"/>
      <c r="C210" s="17" t="s">
        <v>1</v>
      </c>
      <c r="D210" s="17">
        <v>219.07759999999999</v>
      </c>
      <c r="E210" s="17">
        <v>219.07749999999999</v>
      </c>
      <c r="F210" s="17">
        <v>219.07759999999999</v>
      </c>
      <c r="G210" s="17">
        <v>219.07769999999999</v>
      </c>
      <c r="H210" s="17">
        <v>219.07749999999999</v>
      </c>
      <c r="I210" s="17">
        <v>219.07769999999999</v>
      </c>
      <c r="J210" s="17">
        <v>219.0778</v>
      </c>
      <c r="K210" s="17">
        <v>219.07759999999999</v>
      </c>
      <c r="L210" s="17">
        <v>219.0778</v>
      </c>
      <c r="M210" s="17">
        <v>219.07759999999999</v>
      </c>
      <c r="N210" s="17">
        <v>219.07749999999999</v>
      </c>
      <c r="O210" s="17">
        <v>219.07769999999999</v>
      </c>
      <c r="P210" s="17">
        <v>219.07769999999999</v>
      </c>
      <c r="Q210" s="17">
        <v>219.07769999999999</v>
      </c>
      <c r="R210" s="17">
        <v>219.07759999999999</v>
      </c>
      <c r="S210" s="17">
        <v>219.07759999999999</v>
      </c>
      <c r="T210" s="17">
        <v>219.07759999999999</v>
      </c>
      <c r="U210" s="17">
        <v>219.07769999999999</v>
      </c>
      <c r="V210" s="17">
        <v>219.07759999999999</v>
      </c>
      <c r="W210" s="17">
        <v>219.07769999999999</v>
      </c>
      <c r="X210" s="17">
        <v>219.07769999999999</v>
      </c>
      <c r="Y210" s="17">
        <v>219.07759999999999</v>
      </c>
      <c r="Z210" s="17">
        <v>219.07769999999999</v>
      </c>
      <c r="AA210" s="17">
        <v>219.0778</v>
      </c>
      <c r="AB210" s="17">
        <v>219.07769999999999</v>
      </c>
      <c r="AC210" s="17">
        <v>219.07769999999999</v>
      </c>
      <c r="AD210" s="17">
        <v>219.07769999999999</v>
      </c>
      <c r="AE210" s="17">
        <v>219.07749999999999</v>
      </c>
      <c r="AF210" s="17">
        <v>219.0778</v>
      </c>
      <c r="AG210" s="17">
        <v>219.0778</v>
      </c>
      <c r="AH210" s="17">
        <v>219.07769999999999</v>
      </c>
      <c r="AI210" s="17">
        <v>219.07769999999999</v>
      </c>
      <c r="AJ210" s="17">
        <v>219.07769999999999</v>
      </c>
      <c r="AK210" s="17">
        <v>219.07759999999999</v>
      </c>
      <c r="AL210" s="17">
        <v>219.07769999999999</v>
      </c>
      <c r="AM210" s="25">
        <v>219.07759999999999</v>
      </c>
    </row>
    <row r="211" spans="1:39" ht="15" thickBot="1" x14ac:dyDescent="0.4">
      <c r="A211" s="28"/>
      <c r="B211" s="29"/>
      <c r="C211" s="30" t="s">
        <v>9</v>
      </c>
      <c r="D211" s="18">
        <f>(D210-219.0758)/(219.0758/1000000)</f>
        <v>8.2163342550975997</v>
      </c>
      <c r="E211" s="18">
        <f t="shared" ref="E211" si="1709">(E210-219.0758)/(219.0758/1000000)</f>
        <v>7.759871240911095</v>
      </c>
      <c r="F211" s="18">
        <f t="shared" ref="F211" si="1710">(F210-219.0758)/(219.0758/1000000)</f>
        <v>8.2163342550975997</v>
      </c>
      <c r="G211" s="18">
        <f t="shared" ref="G211" si="1711">(G210-219.0758)/(219.0758/1000000)</f>
        <v>8.6727972692841035</v>
      </c>
      <c r="H211" s="18">
        <f t="shared" ref="H211" si="1712">(H210-219.0758)/(219.0758/1000000)</f>
        <v>7.759871240911095</v>
      </c>
      <c r="I211" s="18">
        <f t="shared" ref="I211" si="1713">(I210-219.0758)/(219.0758/1000000)</f>
        <v>8.6727972692841035</v>
      </c>
      <c r="J211" s="18">
        <f t="shared" ref="J211" si="1714">(J210-219.0758)/(219.0758/1000000)</f>
        <v>9.1292602834706074</v>
      </c>
      <c r="K211" s="18">
        <f t="shared" ref="K211" si="1715">(K210-219.0758)/(219.0758/1000000)</f>
        <v>8.2163342550975997</v>
      </c>
      <c r="L211" s="18">
        <f t="shared" ref="L211" si="1716">(L210-219.0758)/(219.0758/1000000)</f>
        <v>9.1292602834706074</v>
      </c>
      <c r="M211" s="18">
        <f t="shared" ref="M211" si="1717">(M210-219.0758)/(219.0758/1000000)</f>
        <v>8.2163342550975997</v>
      </c>
      <c r="N211" s="18">
        <f t="shared" ref="N211" si="1718">(N210-219.0758)/(219.0758/1000000)</f>
        <v>7.759871240911095</v>
      </c>
      <c r="O211" s="18">
        <f t="shared" ref="O211" si="1719">(O210-219.0758)/(219.0758/1000000)</f>
        <v>8.6727972692841035</v>
      </c>
      <c r="P211" s="18">
        <f t="shared" ref="P211" si="1720">(P210-219.0758)/(219.0758/1000000)</f>
        <v>8.6727972692841035</v>
      </c>
      <c r="Q211" s="18">
        <f t="shared" ref="Q211" si="1721">(Q210-219.0758)/(219.0758/1000000)</f>
        <v>8.6727972692841035</v>
      </c>
      <c r="R211" s="18">
        <f t="shared" ref="R211" si="1722">(R210-219.0758)/(219.0758/1000000)</f>
        <v>8.2163342550975997</v>
      </c>
      <c r="S211" s="18">
        <f t="shared" ref="S211" si="1723">(S210-219.0758)/(219.0758/1000000)</f>
        <v>8.2163342550975997</v>
      </c>
      <c r="T211" s="18">
        <f t="shared" ref="T211" si="1724">(T210-219.0758)/(219.0758/1000000)</f>
        <v>8.2163342550975997</v>
      </c>
      <c r="U211" s="18">
        <f t="shared" ref="U211" si="1725">(U210-219.0758)/(219.0758/1000000)</f>
        <v>8.6727972692841035</v>
      </c>
      <c r="V211" s="18">
        <f t="shared" ref="V211" si="1726">(V210-219.0758)/(219.0758/1000000)</f>
        <v>8.2163342550975997</v>
      </c>
      <c r="W211" s="18">
        <f t="shared" ref="W211" si="1727">(W210-219.0758)/(219.0758/1000000)</f>
        <v>8.6727972692841035</v>
      </c>
      <c r="X211" s="18">
        <f t="shared" ref="X211" si="1728">(X210-219.0758)/(219.0758/1000000)</f>
        <v>8.6727972692841035</v>
      </c>
      <c r="Y211" s="18">
        <f t="shared" ref="Y211" si="1729">(Y210-219.0758)/(219.0758/1000000)</f>
        <v>8.2163342550975997</v>
      </c>
      <c r="Z211" s="18">
        <f t="shared" ref="Z211" si="1730">(Z210-219.0758)/(219.0758/1000000)</f>
        <v>8.6727972692841035</v>
      </c>
      <c r="AA211" s="18">
        <f t="shared" ref="AA211" si="1731">(AA210-219.0758)/(219.0758/1000000)</f>
        <v>9.1292602834706074</v>
      </c>
      <c r="AB211" s="18">
        <f t="shared" ref="AB211" si="1732">(AB210-219.0758)/(219.0758/1000000)</f>
        <v>8.6727972692841035</v>
      </c>
      <c r="AC211" s="18">
        <f t="shared" ref="AC211" si="1733">(AC210-219.0758)/(219.0758/1000000)</f>
        <v>8.6727972692841035</v>
      </c>
      <c r="AD211" s="18">
        <f t="shared" ref="AD211" si="1734">(AD210-219.0758)/(219.0758/1000000)</f>
        <v>8.6727972692841035</v>
      </c>
      <c r="AE211" s="18">
        <f t="shared" ref="AE211" si="1735">(AE210-219.0758)/(219.0758/1000000)</f>
        <v>7.759871240911095</v>
      </c>
      <c r="AF211" s="18">
        <f t="shared" ref="AF211" si="1736">(AF210-219.0758)/(219.0758/1000000)</f>
        <v>9.1292602834706074</v>
      </c>
      <c r="AG211" s="18">
        <f t="shared" ref="AG211" si="1737">(AG210-219.0758)/(219.0758/1000000)</f>
        <v>9.1292602834706074</v>
      </c>
      <c r="AH211" s="18">
        <f t="shared" ref="AH211" si="1738">(AH210-219.0758)/(219.0758/1000000)</f>
        <v>8.6727972692841035</v>
      </c>
      <c r="AI211" s="18">
        <f t="shared" ref="AI211" si="1739">(AI210-219.0758)/(219.0758/1000000)</f>
        <v>8.6727972692841035</v>
      </c>
      <c r="AJ211" s="18">
        <f t="shared" ref="AJ211" si="1740">(AJ210-219.0758)/(219.0758/1000000)</f>
        <v>8.6727972692841035</v>
      </c>
      <c r="AK211" s="18">
        <f t="shared" ref="AK211" si="1741">(AK210-219.0758)/(219.0758/1000000)</f>
        <v>8.2163342550975997</v>
      </c>
      <c r="AL211" s="18">
        <f t="shared" ref="AL211" si="1742">(AL210-219.0758)/(219.0758/1000000)</f>
        <v>8.6727972692841035</v>
      </c>
      <c r="AM211" s="27">
        <f t="shared" ref="AM211" si="1743">(AM210-219.0758)/(219.0758/1000000)</f>
        <v>8.2163342550975997</v>
      </c>
    </row>
    <row r="212" spans="1:39" x14ac:dyDescent="0.35">
      <c r="A212" s="20" t="s">
        <v>72</v>
      </c>
      <c r="B212" s="21" t="s">
        <v>3</v>
      </c>
      <c r="C212" s="16" t="s">
        <v>0</v>
      </c>
      <c r="D212" s="16">
        <v>6.62</v>
      </c>
      <c r="E212" s="16">
        <v>6.6239999999999997</v>
      </c>
      <c r="F212" s="16">
        <v>6.6219999999999999</v>
      </c>
      <c r="G212" s="16">
        <v>6.625</v>
      </c>
      <c r="H212" s="16">
        <v>6.6219999999999999</v>
      </c>
      <c r="I212" s="16">
        <v>6.6210000000000004</v>
      </c>
      <c r="J212" s="16">
        <v>6.6219999999999999</v>
      </c>
      <c r="K212" s="16">
        <v>6.6219999999999999</v>
      </c>
      <c r="L212" s="16">
        <v>6.62</v>
      </c>
      <c r="M212" s="16">
        <v>6.6269999999999998</v>
      </c>
      <c r="N212" s="16">
        <v>6.6210000000000004</v>
      </c>
      <c r="O212" s="16">
        <v>6.6189999999999998</v>
      </c>
      <c r="P212" s="16">
        <v>6.6210000000000004</v>
      </c>
      <c r="Q212" s="16">
        <v>6.6189999999999998</v>
      </c>
      <c r="R212" s="16">
        <v>6.6210000000000004</v>
      </c>
      <c r="S212" s="16">
        <v>6.62</v>
      </c>
      <c r="T212" s="16">
        <v>6.6180000000000003</v>
      </c>
      <c r="U212" s="16">
        <v>6.6239999999999997</v>
      </c>
      <c r="V212" s="16">
        <v>6.6189999999999998</v>
      </c>
      <c r="W212" s="16">
        <v>6.6219999999999999</v>
      </c>
      <c r="X212" s="16">
        <v>6.6219999999999999</v>
      </c>
      <c r="Y212" s="16">
        <v>6.6189999999999998</v>
      </c>
      <c r="Z212" s="16">
        <v>6.6139999999999999</v>
      </c>
      <c r="AA212" s="16">
        <v>6.6239999999999997</v>
      </c>
      <c r="AB212" s="16">
        <v>6.6180000000000003</v>
      </c>
      <c r="AC212" s="16">
        <v>6.6210000000000004</v>
      </c>
      <c r="AD212" s="16">
        <v>6.6189999999999998</v>
      </c>
      <c r="AE212" s="16">
        <v>6.62</v>
      </c>
      <c r="AF212" s="16">
        <v>6.6219999999999999</v>
      </c>
      <c r="AG212" s="16">
        <v>6.6230000000000002</v>
      </c>
      <c r="AH212" s="16">
        <v>6.6210000000000004</v>
      </c>
      <c r="AI212" s="16">
        <v>6.6180000000000003</v>
      </c>
      <c r="AJ212" s="16">
        <v>6.6180000000000003</v>
      </c>
      <c r="AK212" s="16">
        <v>6.6219999999999999</v>
      </c>
      <c r="AL212" s="16">
        <v>6.6150000000000002</v>
      </c>
      <c r="AM212" s="22">
        <v>6.6139999999999999</v>
      </c>
    </row>
    <row r="213" spans="1:39" x14ac:dyDescent="0.35">
      <c r="A213" s="23"/>
      <c r="B213" s="24"/>
      <c r="C213" s="17" t="s">
        <v>5</v>
      </c>
      <c r="D213" s="17">
        <v>22369772</v>
      </c>
      <c r="E213" s="17">
        <v>28517354</v>
      </c>
      <c r="F213" s="17">
        <v>22451410</v>
      </c>
      <c r="G213" s="17">
        <v>18364816</v>
      </c>
      <c r="H213" s="17">
        <v>19773408</v>
      </c>
      <c r="I213" s="17">
        <v>16481538</v>
      </c>
      <c r="J213" s="17">
        <v>24217674</v>
      </c>
      <c r="K213" s="17">
        <v>21425910</v>
      </c>
      <c r="L213" s="17">
        <v>25788588</v>
      </c>
      <c r="M213" s="17">
        <v>29465940</v>
      </c>
      <c r="N213" s="17">
        <v>30691494</v>
      </c>
      <c r="O213" s="17">
        <v>21054412</v>
      </c>
      <c r="P213" s="17">
        <v>24900674</v>
      </c>
      <c r="Q213" s="17">
        <v>26817946</v>
      </c>
      <c r="R213" s="17">
        <v>26876614</v>
      </c>
      <c r="S213" s="17">
        <v>27807274</v>
      </c>
      <c r="T213" s="17">
        <v>26645692</v>
      </c>
      <c r="U213" s="17">
        <v>26464944</v>
      </c>
      <c r="V213" s="17">
        <v>27797776</v>
      </c>
      <c r="W213" s="17">
        <v>27283074</v>
      </c>
      <c r="X213" s="17">
        <v>27169416</v>
      </c>
      <c r="Y213" s="17">
        <v>28220600</v>
      </c>
      <c r="Z213" s="17">
        <v>25762162</v>
      </c>
      <c r="AA213" s="17">
        <v>27613982</v>
      </c>
      <c r="AB213" s="17">
        <v>20816076</v>
      </c>
      <c r="AC213" s="17">
        <v>20276798</v>
      </c>
      <c r="AD213" s="17">
        <v>27577284</v>
      </c>
      <c r="AE213" s="17">
        <v>21764892</v>
      </c>
      <c r="AF213" s="17">
        <v>21419804</v>
      </c>
      <c r="AG213" s="17">
        <v>21528382</v>
      </c>
      <c r="AH213" s="17">
        <v>22958996</v>
      </c>
      <c r="AI213" s="17">
        <v>17452828</v>
      </c>
      <c r="AJ213" s="17">
        <v>22538594</v>
      </c>
      <c r="AK213" s="17">
        <v>25124182</v>
      </c>
      <c r="AL213" s="17">
        <v>20626676</v>
      </c>
      <c r="AM213" s="25">
        <v>25071650</v>
      </c>
    </row>
    <row r="214" spans="1:39" x14ac:dyDescent="0.35">
      <c r="A214" s="23"/>
      <c r="B214" s="24"/>
      <c r="C214" s="17" t="s">
        <v>1</v>
      </c>
      <c r="D214" s="17">
        <v>195.18549999999999</v>
      </c>
      <c r="E214" s="17">
        <v>195.1849</v>
      </c>
      <c r="F214" s="17">
        <v>195.18549999999999</v>
      </c>
      <c r="G214" s="17">
        <v>195.18469999999999</v>
      </c>
      <c r="H214" s="17">
        <v>195.1842</v>
      </c>
      <c r="I214" s="17">
        <v>195.18430000000001</v>
      </c>
      <c r="J214" s="17">
        <v>195.1841</v>
      </c>
      <c r="K214" s="17">
        <v>195.184</v>
      </c>
      <c r="L214" s="17">
        <v>195.18459999999999</v>
      </c>
      <c r="M214" s="17">
        <v>195.1842</v>
      </c>
      <c r="N214" s="17">
        <v>195.18450000000001</v>
      </c>
      <c r="O214" s="17">
        <v>195.18360000000001</v>
      </c>
      <c r="P214" s="17">
        <v>195.18520000000001</v>
      </c>
      <c r="Q214" s="17">
        <v>195.18510000000001</v>
      </c>
      <c r="R214" s="17">
        <v>195.184</v>
      </c>
      <c r="S214" s="17">
        <v>195.18389999999999</v>
      </c>
      <c r="T214" s="17">
        <v>195.18389999999999</v>
      </c>
      <c r="U214" s="17">
        <v>195.1842</v>
      </c>
      <c r="V214" s="17">
        <v>195.1848</v>
      </c>
      <c r="W214" s="17">
        <v>195.18389999999999</v>
      </c>
      <c r="X214" s="17">
        <v>195.18430000000001</v>
      </c>
      <c r="Y214" s="17">
        <v>195.18469999999999</v>
      </c>
      <c r="Z214" s="17">
        <v>195.18379999999999</v>
      </c>
      <c r="AA214" s="17">
        <v>195.18430000000001</v>
      </c>
      <c r="AB214" s="17">
        <v>195.18299999999999</v>
      </c>
      <c r="AC214" s="17">
        <v>195.1832</v>
      </c>
      <c r="AD214" s="17">
        <v>195.1849</v>
      </c>
      <c r="AE214" s="17">
        <v>195.1841</v>
      </c>
      <c r="AF214" s="17">
        <v>195.1833</v>
      </c>
      <c r="AG214" s="17">
        <v>195.1832</v>
      </c>
      <c r="AH214" s="17">
        <v>195.18340000000001</v>
      </c>
      <c r="AI214" s="17">
        <v>195.18350000000001</v>
      </c>
      <c r="AJ214" s="17">
        <v>195.18389999999999</v>
      </c>
      <c r="AK214" s="17">
        <v>195.18350000000001</v>
      </c>
      <c r="AL214" s="17">
        <v>195.1842</v>
      </c>
      <c r="AM214" s="25">
        <v>195.1841</v>
      </c>
    </row>
    <row r="215" spans="1:39" x14ac:dyDescent="0.35">
      <c r="A215" s="23"/>
      <c r="B215" s="26"/>
      <c r="C215" s="18" t="s">
        <v>9</v>
      </c>
      <c r="D215" s="18">
        <f>(D214-195.1867)/(195.1867/1000000)</f>
        <v>-6.1479598764230055</v>
      </c>
      <c r="E215" s="18">
        <f t="shared" ref="E215" si="1744">(E214-195.1867)/(195.1867/1000000)</f>
        <v>-9.2219398145617006</v>
      </c>
      <c r="F215" s="18">
        <f t="shared" ref="F215" si="1745">(F214-195.1867)/(195.1867/1000000)</f>
        <v>-6.1479598764230055</v>
      </c>
      <c r="G215" s="18">
        <f t="shared" ref="G215" si="1746">(G214-195.1867)/(195.1867/1000000)</f>
        <v>-10.246599793989805</v>
      </c>
      <c r="H215" s="18">
        <f t="shared" ref="H215" si="1747">(H214-195.1867)/(195.1867/1000000)</f>
        <v>-12.80824974241445</v>
      </c>
      <c r="I215" s="18">
        <f t="shared" ref="I215" si="1748">(I214-195.1867)/(195.1867/1000000)</f>
        <v>-12.295919752700398</v>
      </c>
      <c r="J215" s="18">
        <f t="shared" ref="J215" si="1749">(J214-195.1867)/(195.1867/1000000)</f>
        <v>-13.3205797321285</v>
      </c>
      <c r="K215" s="18">
        <f t="shared" ref="K215" si="1750">(K214-195.1867)/(195.1867/1000000)</f>
        <v>-13.832909721842553</v>
      </c>
      <c r="L215" s="18">
        <f t="shared" ref="L215" si="1751">(L214-195.1867)/(195.1867/1000000)</f>
        <v>-10.758929783703856</v>
      </c>
      <c r="M215" s="18">
        <f t="shared" ref="M215" si="1752">(M214-195.1867)/(195.1867/1000000)</f>
        <v>-12.80824974241445</v>
      </c>
      <c r="N215" s="18">
        <f t="shared" ref="N215" si="1753">(N214-195.1867)/(195.1867/1000000)</f>
        <v>-11.271259773272295</v>
      </c>
      <c r="O215" s="18">
        <f t="shared" ref="O215" si="1754">(O214-195.1867)/(195.1867/1000000)</f>
        <v>-15.882229680553145</v>
      </c>
      <c r="P215" s="18">
        <f t="shared" ref="P215" si="1755">(P214-195.1867)/(195.1867/1000000)</f>
        <v>-7.6849498454195473</v>
      </c>
      <c r="Q215" s="18">
        <f t="shared" ref="Q215" si="1756">(Q214-195.1867)/(195.1867/1000000)</f>
        <v>-8.1972798351335978</v>
      </c>
      <c r="R215" s="18">
        <f t="shared" ref="R215" si="1757">(R214-195.1867)/(195.1867/1000000)</f>
        <v>-13.832909721842553</v>
      </c>
      <c r="S215" s="18">
        <f t="shared" ref="S215" si="1758">(S214-195.1867)/(195.1867/1000000)</f>
        <v>-14.345239711556603</v>
      </c>
      <c r="T215" s="18">
        <f t="shared" ref="T215" si="1759">(T214-195.1867)/(195.1867/1000000)</f>
        <v>-14.345239711556603</v>
      </c>
      <c r="U215" s="18">
        <f t="shared" ref="U215" si="1760">(U214-195.1867)/(195.1867/1000000)</f>
        <v>-12.80824974241445</v>
      </c>
      <c r="V215" s="18">
        <f t="shared" ref="V215" si="1761">(V214-195.1867)/(195.1867/1000000)</f>
        <v>-9.7342698042757529</v>
      </c>
      <c r="W215" s="18">
        <f t="shared" ref="W215" si="1762">(W214-195.1867)/(195.1867/1000000)</f>
        <v>-14.345239711556603</v>
      </c>
      <c r="X215" s="18">
        <f t="shared" ref="X215" si="1763">(X214-195.1867)/(195.1867/1000000)</f>
        <v>-12.295919752700398</v>
      </c>
      <c r="Y215" s="18">
        <f t="shared" ref="Y215" si="1764">(Y214-195.1867)/(195.1867/1000000)</f>
        <v>-10.246599793989805</v>
      </c>
      <c r="Z215" s="18">
        <f t="shared" ref="Z215" si="1765">(Z214-195.1867)/(195.1867/1000000)</f>
        <v>-14.857569701270656</v>
      </c>
      <c r="AA215" s="18">
        <f t="shared" ref="AA215" si="1766">(AA214-195.1867)/(195.1867/1000000)</f>
        <v>-12.295919752700398</v>
      </c>
      <c r="AB215" s="18">
        <f t="shared" ref="AB215" si="1767">(AB214-195.1867)/(195.1867/1000000)</f>
        <v>-18.956209618837455</v>
      </c>
      <c r="AC215" s="18">
        <f t="shared" ref="AC215" si="1768">(AC214-195.1867)/(195.1867/1000000)</f>
        <v>-17.931549639409351</v>
      </c>
      <c r="AD215" s="18">
        <f t="shared" ref="AD215" si="1769">(AD214-195.1867)/(195.1867/1000000)</f>
        <v>-9.2219398145617006</v>
      </c>
      <c r="AE215" s="18">
        <f t="shared" ref="AE215" si="1770">(AE214-195.1867)/(195.1867/1000000)</f>
        <v>-13.3205797321285</v>
      </c>
      <c r="AF215" s="18">
        <f t="shared" ref="AF215" si="1771">(AF214-195.1867)/(195.1867/1000000)</f>
        <v>-17.4192196496953</v>
      </c>
      <c r="AG215" s="18">
        <f t="shared" ref="AG215" si="1772">(AG214-195.1867)/(195.1867/1000000)</f>
        <v>-17.931549639409351</v>
      </c>
      <c r="AH215" s="18">
        <f t="shared" ref="AH215" si="1773">(AH214-195.1867)/(195.1867/1000000)</f>
        <v>-16.90688965998125</v>
      </c>
      <c r="AI215" s="18">
        <f t="shared" ref="AI215" si="1774">(AI214-195.1867)/(195.1867/1000000)</f>
        <v>-16.394559670267196</v>
      </c>
      <c r="AJ215" s="18">
        <f t="shared" ref="AJ215" si="1775">(AJ214-195.1867)/(195.1867/1000000)</f>
        <v>-14.345239711556603</v>
      </c>
      <c r="AK215" s="18">
        <f t="shared" ref="AK215" si="1776">(AK214-195.1867)/(195.1867/1000000)</f>
        <v>-16.394559670267196</v>
      </c>
      <c r="AL215" s="18">
        <f t="shared" ref="AL215" si="1777">(AL214-195.1867)/(195.1867/1000000)</f>
        <v>-12.80824974241445</v>
      </c>
      <c r="AM215" s="27">
        <f t="shared" ref="AM215" si="1778">(AM214-195.1867)/(195.1867/1000000)</f>
        <v>-13.3205797321285</v>
      </c>
    </row>
    <row r="216" spans="1:39" x14ac:dyDescent="0.35">
      <c r="A216" s="23"/>
      <c r="B216" s="24" t="s">
        <v>4</v>
      </c>
      <c r="C216" s="17" t="s">
        <v>0</v>
      </c>
      <c r="D216" s="17">
        <v>8.2460000000000004</v>
      </c>
      <c r="E216" s="17">
        <v>8.2409999999999997</v>
      </c>
      <c r="F216" s="17">
        <v>8.2409999999999997</v>
      </c>
      <c r="G216" s="17">
        <v>8.2409999999999997</v>
      </c>
      <c r="H216" s="17">
        <v>8.2430000000000003</v>
      </c>
      <c r="I216" s="17">
        <v>8.2420000000000009</v>
      </c>
      <c r="J216" s="17">
        <v>8.2370000000000001</v>
      </c>
      <c r="K216" s="17">
        <v>8.2439999999999998</v>
      </c>
      <c r="L216" s="17">
        <v>8.2409999999999997</v>
      </c>
      <c r="M216" s="17">
        <v>8.2469999999999999</v>
      </c>
      <c r="N216" s="17">
        <v>8.2439999999999998</v>
      </c>
      <c r="O216" s="17">
        <v>8.2390000000000008</v>
      </c>
      <c r="P216" s="17">
        <v>8.2560000000000002</v>
      </c>
      <c r="Q216" s="17">
        <v>8.2379999999999995</v>
      </c>
      <c r="R216" s="17">
        <v>8.2460000000000004</v>
      </c>
      <c r="S216" s="17">
        <v>8.2439999999999998</v>
      </c>
      <c r="T216" s="17">
        <v>8.2430000000000003</v>
      </c>
      <c r="U216" s="17">
        <v>8.2469999999999999</v>
      </c>
      <c r="V216" s="17">
        <v>8.2460000000000004</v>
      </c>
      <c r="W216" s="17">
        <v>8.2490000000000006</v>
      </c>
      <c r="X216" s="17">
        <v>8.2490000000000006</v>
      </c>
      <c r="Y216" s="17">
        <v>8.2449999999999992</v>
      </c>
      <c r="Z216" s="17">
        <v>8.2449999999999992</v>
      </c>
      <c r="AA216" s="17">
        <v>8.2460000000000004</v>
      </c>
      <c r="AB216" s="17">
        <v>8.2439999999999998</v>
      </c>
      <c r="AC216" s="17">
        <v>8.2449999999999992</v>
      </c>
      <c r="AD216" s="17">
        <v>8.2509999999999994</v>
      </c>
      <c r="AE216" s="17">
        <v>8.2460000000000004</v>
      </c>
      <c r="AF216" s="17">
        <v>8.2469999999999999</v>
      </c>
      <c r="AG216" s="17">
        <v>8.2469999999999999</v>
      </c>
      <c r="AH216" s="17">
        <v>8.2460000000000004</v>
      </c>
      <c r="AI216" s="17">
        <v>8.2479999999999993</v>
      </c>
      <c r="AJ216" s="17">
        <v>8.2479999999999993</v>
      </c>
      <c r="AK216" s="17">
        <v>8.2460000000000004</v>
      </c>
      <c r="AL216" s="17">
        <v>8.2420000000000009</v>
      </c>
      <c r="AM216" s="25">
        <v>8.2469999999999999</v>
      </c>
    </row>
    <row r="217" spans="1:39" x14ac:dyDescent="0.35">
      <c r="A217" s="23"/>
      <c r="B217" s="24"/>
      <c r="C217" s="17" t="s">
        <v>5</v>
      </c>
      <c r="D217" s="17">
        <v>642230</v>
      </c>
      <c r="E217" s="17">
        <v>625805</v>
      </c>
      <c r="F217" s="17">
        <v>608307</v>
      </c>
      <c r="G217" s="17">
        <v>664394</v>
      </c>
      <c r="H217" s="17">
        <v>653548</v>
      </c>
      <c r="I217" s="17">
        <v>651263</v>
      </c>
      <c r="J217" s="17">
        <v>642265</v>
      </c>
      <c r="K217" s="17">
        <v>639625</v>
      </c>
      <c r="L217" s="17">
        <v>627532</v>
      </c>
      <c r="M217" s="17">
        <v>639895</v>
      </c>
      <c r="N217" s="17">
        <v>780771</v>
      </c>
      <c r="O217" s="17">
        <v>615587</v>
      </c>
      <c r="P217" s="17">
        <v>464966</v>
      </c>
      <c r="Q217" s="17">
        <v>633924</v>
      </c>
      <c r="R217" s="17">
        <v>618398</v>
      </c>
      <c r="S217" s="17">
        <v>600903</v>
      </c>
      <c r="T217" s="17">
        <v>620386</v>
      </c>
      <c r="U217" s="17">
        <v>635055</v>
      </c>
      <c r="V217" s="17">
        <v>631785</v>
      </c>
      <c r="W217" s="17">
        <v>589738</v>
      </c>
      <c r="X217" s="17">
        <v>601209</v>
      </c>
      <c r="Y217" s="17">
        <v>676730</v>
      </c>
      <c r="Z217" s="17">
        <v>635356</v>
      </c>
      <c r="AA217" s="17">
        <v>644081</v>
      </c>
      <c r="AB217" s="17">
        <v>635165</v>
      </c>
      <c r="AC217" s="17">
        <v>612598</v>
      </c>
      <c r="AD217" s="17">
        <v>628301</v>
      </c>
      <c r="AE217" s="17">
        <v>617277</v>
      </c>
      <c r="AF217" s="17">
        <v>647019</v>
      </c>
      <c r="AG217" s="17">
        <v>634370</v>
      </c>
      <c r="AH217" s="17">
        <v>610070</v>
      </c>
      <c r="AI217" s="17">
        <v>649988</v>
      </c>
      <c r="AJ217" s="17">
        <v>684358</v>
      </c>
      <c r="AK217" s="17">
        <v>648350</v>
      </c>
      <c r="AL217" s="17">
        <v>624017</v>
      </c>
      <c r="AM217" s="25">
        <v>582674</v>
      </c>
    </row>
    <row r="218" spans="1:39" x14ac:dyDescent="0.35">
      <c r="A218" s="23"/>
      <c r="B218" s="24"/>
      <c r="C218" s="17" t="s">
        <v>1</v>
      </c>
      <c r="D218" s="17">
        <v>219.0771</v>
      </c>
      <c r="E218" s="17">
        <v>219.0771</v>
      </c>
      <c r="F218" s="17">
        <v>219.07730000000001</v>
      </c>
      <c r="G218" s="17">
        <v>219.0771</v>
      </c>
      <c r="H218" s="17">
        <v>219.0772</v>
      </c>
      <c r="I218" s="17">
        <v>219.077</v>
      </c>
      <c r="J218" s="17">
        <v>219.077</v>
      </c>
      <c r="K218" s="17">
        <v>219.0771</v>
      </c>
      <c r="L218" s="17">
        <v>219.0771</v>
      </c>
      <c r="M218" s="17">
        <v>219.0772</v>
      </c>
      <c r="N218" s="17">
        <v>219.0771</v>
      </c>
      <c r="O218" s="17">
        <v>219.07730000000001</v>
      </c>
      <c r="P218" s="17">
        <v>219.077</v>
      </c>
      <c r="Q218" s="17">
        <v>219.0771</v>
      </c>
      <c r="R218" s="17">
        <v>219.077</v>
      </c>
      <c r="S218" s="17">
        <v>219.0771</v>
      </c>
      <c r="T218" s="17">
        <v>219.077</v>
      </c>
      <c r="U218" s="17">
        <v>219.0771</v>
      </c>
      <c r="V218" s="17">
        <v>219.0771</v>
      </c>
      <c r="W218" s="17">
        <v>219.0771</v>
      </c>
      <c r="X218" s="17">
        <v>219.0772</v>
      </c>
      <c r="Y218" s="17">
        <v>219.0771</v>
      </c>
      <c r="Z218" s="17">
        <v>219.0771</v>
      </c>
      <c r="AA218" s="17">
        <v>219.077</v>
      </c>
      <c r="AB218" s="17">
        <v>219.077</v>
      </c>
      <c r="AC218" s="17">
        <v>219.07730000000001</v>
      </c>
      <c r="AD218" s="17">
        <v>219.0772</v>
      </c>
      <c r="AE218" s="17">
        <v>219.077</v>
      </c>
      <c r="AF218" s="17">
        <v>219.0771</v>
      </c>
      <c r="AG218" s="17">
        <v>219.0772</v>
      </c>
      <c r="AH218" s="17">
        <v>219.0771</v>
      </c>
      <c r="AI218" s="17">
        <v>219.0771</v>
      </c>
      <c r="AJ218" s="17">
        <v>219.0772</v>
      </c>
      <c r="AK218" s="17">
        <v>219.0772</v>
      </c>
      <c r="AL218" s="17">
        <v>219.0771</v>
      </c>
      <c r="AM218" s="25">
        <v>219.077</v>
      </c>
    </row>
    <row r="219" spans="1:39" ht="15" thickBot="1" x14ac:dyDescent="0.4">
      <c r="A219" s="28"/>
      <c r="B219" s="29"/>
      <c r="C219" s="30" t="s">
        <v>9</v>
      </c>
      <c r="D219" s="18">
        <f>(D218-219.0758)/(219.0758/1000000)</f>
        <v>5.9340191842948151</v>
      </c>
      <c r="E219" s="18">
        <f t="shared" ref="E219" si="1779">(E218-219.0758)/(219.0758/1000000)</f>
        <v>5.9340191842948151</v>
      </c>
      <c r="F219" s="18">
        <f t="shared" ref="F219" si="1780">(F218-219.0758)/(219.0758/1000000)</f>
        <v>6.8469452126678227</v>
      </c>
      <c r="G219" s="18">
        <f t="shared" ref="G219" si="1781">(G218-219.0758)/(219.0758/1000000)</f>
        <v>5.9340191842948151</v>
      </c>
      <c r="H219" s="18">
        <f t="shared" ref="H219" si="1782">(H218-219.0758)/(219.0758/1000000)</f>
        <v>6.3904821984813189</v>
      </c>
      <c r="I219" s="18">
        <f t="shared" ref="I219" si="1783">(I218-219.0758)/(219.0758/1000000)</f>
        <v>5.4775561701083113</v>
      </c>
      <c r="J219" s="18">
        <f t="shared" ref="J219" si="1784">(J218-219.0758)/(219.0758/1000000)</f>
        <v>5.4775561701083113</v>
      </c>
      <c r="K219" s="18">
        <f t="shared" ref="K219" si="1785">(K218-219.0758)/(219.0758/1000000)</f>
        <v>5.9340191842948151</v>
      </c>
      <c r="L219" s="18">
        <f t="shared" ref="L219" si="1786">(L218-219.0758)/(219.0758/1000000)</f>
        <v>5.9340191842948151</v>
      </c>
      <c r="M219" s="18">
        <f t="shared" ref="M219" si="1787">(M218-219.0758)/(219.0758/1000000)</f>
        <v>6.3904821984813189</v>
      </c>
      <c r="N219" s="18">
        <f t="shared" ref="N219" si="1788">(N218-219.0758)/(219.0758/1000000)</f>
        <v>5.9340191842948151</v>
      </c>
      <c r="O219" s="18">
        <f t="shared" ref="O219" si="1789">(O218-219.0758)/(219.0758/1000000)</f>
        <v>6.8469452126678227</v>
      </c>
      <c r="P219" s="18">
        <f t="shared" ref="P219" si="1790">(P218-219.0758)/(219.0758/1000000)</f>
        <v>5.4775561701083113</v>
      </c>
      <c r="Q219" s="18">
        <f t="shared" ref="Q219" si="1791">(Q218-219.0758)/(219.0758/1000000)</f>
        <v>5.9340191842948151</v>
      </c>
      <c r="R219" s="18">
        <f t="shared" ref="R219" si="1792">(R218-219.0758)/(219.0758/1000000)</f>
        <v>5.4775561701083113</v>
      </c>
      <c r="S219" s="18">
        <f t="shared" ref="S219" si="1793">(S218-219.0758)/(219.0758/1000000)</f>
        <v>5.9340191842948151</v>
      </c>
      <c r="T219" s="18">
        <f t="shared" ref="T219" si="1794">(T218-219.0758)/(219.0758/1000000)</f>
        <v>5.4775561701083113</v>
      </c>
      <c r="U219" s="18">
        <f t="shared" ref="U219" si="1795">(U218-219.0758)/(219.0758/1000000)</f>
        <v>5.9340191842948151</v>
      </c>
      <c r="V219" s="18">
        <f t="shared" ref="V219" si="1796">(V218-219.0758)/(219.0758/1000000)</f>
        <v>5.9340191842948151</v>
      </c>
      <c r="W219" s="18">
        <f t="shared" ref="W219" si="1797">(W218-219.0758)/(219.0758/1000000)</f>
        <v>5.9340191842948151</v>
      </c>
      <c r="X219" s="18">
        <f t="shared" ref="X219" si="1798">(X218-219.0758)/(219.0758/1000000)</f>
        <v>6.3904821984813189</v>
      </c>
      <c r="Y219" s="18">
        <f t="shared" ref="Y219" si="1799">(Y218-219.0758)/(219.0758/1000000)</f>
        <v>5.9340191842948151</v>
      </c>
      <c r="Z219" s="18">
        <f t="shared" ref="Z219" si="1800">(Z218-219.0758)/(219.0758/1000000)</f>
        <v>5.9340191842948151</v>
      </c>
      <c r="AA219" s="18">
        <f t="shared" ref="AA219" si="1801">(AA218-219.0758)/(219.0758/1000000)</f>
        <v>5.4775561701083113</v>
      </c>
      <c r="AB219" s="18">
        <f t="shared" ref="AB219" si="1802">(AB218-219.0758)/(219.0758/1000000)</f>
        <v>5.4775561701083113</v>
      </c>
      <c r="AC219" s="18">
        <f t="shared" ref="AC219" si="1803">(AC218-219.0758)/(219.0758/1000000)</f>
        <v>6.8469452126678227</v>
      </c>
      <c r="AD219" s="18">
        <f t="shared" ref="AD219" si="1804">(AD218-219.0758)/(219.0758/1000000)</f>
        <v>6.3904821984813189</v>
      </c>
      <c r="AE219" s="18">
        <f t="shared" ref="AE219" si="1805">(AE218-219.0758)/(219.0758/1000000)</f>
        <v>5.4775561701083113</v>
      </c>
      <c r="AF219" s="18">
        <f t="shared" ref="AF219" si="1806">(AF218-219.0758)/(219.0758/1000000)</f>
        <v>5.9340191842948151</v>
      </c>
      <c r="AG219" s="18">
        <f t="shared" ref="AG219" si="1807">(AG218-219.0758)/(219.0758/1000000)</f>
        <v>6.3904821984813189</v>
      </c>
      <c r="AH219" s="18">
        <f t="shared" ref="AH219" si="1808">(AH218-219.0758)/(219.0758/1000000)</f>
        <v>5.9340191842948151</v>
      </c>
      <c r="AI219" s="18">
        <f t="shared" ref="AI219" si="1809">(AI218-219.0758)/(219.0758/1000000)</f>
        <v>5.9340191842948151</v>
      </c>
      <c r="AJ219" s="18">
        <f t="shared" ref="AJ219" si="1810">(AJ218-219.0758)/(219.0758/1000000)</f>
        <v>6.3904821984813189</v>
      </c>
      <c r="AK219" s="18">
        <f t="shared" ref="AK219" si="1811">(AK218-219.0758)/(219.0758/1000000)</f>
        <v>6.3904821984813189</v>
      </c>
      <c r="AL219" s="18">
        <f t="shared" ref="AL219" si="1812">(AL218-219.0758)/(219.0758/1000000)</f>
        <v>5.9340191842948151</v>
      </c>
      <c r="AM219" s="27">
        <f t="shared" ref="AM219" si="1813">(AM218-219.0758)/(219.0758/1000000)</f>
        <v>5.4775561701083113</v>
      </c>
    </row>
    <row r="220" spans="1:39" x14ac:dyDescent="0.35">
      <c r="A220" s="20" t="s">
        <v>73</v>
      </c>
      <c r="B220" s="21" t="s">
        <v>3</v>
      </c>
      <c r="C220" s="16" t="s">
        <v>0</v>
      </c>
      <c r="D220" s="16">
        <v>6.6210000000000004</v>
      </c>
      <c r="E220" s="16">
        <v>6.6139999999999999</v>
      </c>
      <c r="F220" s="16">
        <v>6.6189999999999998</v>
      </c>
      <c r="G220" s="16">
        <v>6.6189999999999998</v>
      </c>
      <c r="H220" s="16">
        <v>6.6139999999999999</v>
      </c>
      <c r="I220" s="16">
        <v>6.6189999999999998</v>
      </c>
      <c r="J220" s="16">
        <v>6.62</v>
      </c>
      <c r="K220" s="16">
        <v>6.6230000000000002</v>
      </c>
      <c r="L220" s="16">
        <v>6.6189999999999998</v>
      </c>
      <c r="M220" s="16">
        <v>6.6130000000000004</v>
      </c>
      <c r="N220" s="16">
        <v>6.6180000000000003</v>
      </c>
      <c r="O220" s="16">
        <v>6.6120000000000001</v>
      </c>
      <c r="P220" s="16">
        <v>6.617</v>
      </c>
      <c r="Q220" s="16">
        <v>6.6180000000000003</v>
      </c>
      <c r="R220" s="16">
        <v>6.62</v>
      </c>
      <c r="S220" s="16">
        <v>6.6139999999999999</v>
      </c>
      <c r="T220" s="16">
        <v>6.62</v>
      </c>
      <c r="U220" s="16">
        <v>6.6159999999999997</v>
      </c>
      <c r="V220" s="16">
        <v>6.6210000000000004</v>
      </c>
      <c r="W220" s="16">
        <v>6.6159999999999997</v>
      </c>
      <c r="X220" s="16">
        <v>6.6230000000000002</v>
      </c>
      <c r="Y220" s="16">
        <v>6.62</v>
      </c>
      <c r="Z220" s="16">
        <v>6.6159999999999997</v>
      </c>
      <c r="AA220" s="16">
        <v>6.6230000000000002</v>
      </c>
      <c r="AB220" s="16">
        <v>6.617</v>
      </c>
      <c r="AC220" s="16">
        <v>6.6210000000000004</v>
      </c>
      <c r="AD220" s="16">
        <v>6.6120000000000001</v>
      </c>
      <c r="AE220" s="16">
        <v>6.62</v>
      </c>
      <c r="AF220" s="16">
        <v>6.6210000000000004</v>
      </c>
      <c r="AG220" s="16">
        <v>6.6230000000000002</v>
      </c>
      <c r="AH220" s="16">
        <v>6.625</v>
      </c>
      <c r="AI220" s="16">
        <v>6.6230000000000002</v>
      </c>
      <c r="AJ220" s="16">
        <v>6.6130000000000004</v>
      </c>
      <c r="AK220" s="16">
        <v>6.6150000000000002</v>
      </c>
      <c r="AL220" s="16">
        <v>6.6189999999999998</v>
      </c>
      <c r="AM220" s="22">
        <v>6.6189999999999998</v>
      </c>
    </row>
    <row r="221" spans="1:39" x14ac:dyDescent="0.35">
      <c r="A221" s="23"/>
      <c r="B221" s="24"/>
      <c r="C221" s="17" t="s">
        <v>5</v>
      </c>
      <c r="D221" s="17">
        <v>27697428</v>
      </c>
      <c r="E221" s="17">
        <v>21699600</v>
      </c>
      <c r="F221" s="17">
        <v>27050310</v>
      </c>
      <c r="G221" s="17">
        <v>18746692</v>
      </c>
      <c r="H221" s="17">
        <v>15008068</v>
      </c>
      <c r="I221" s="17">
        <v>17807136</v>
      </c>
      <c r="J221" s="17">
        <v>16776440</v>
      </c>
      <c r="K221" s="17">
        <v>25760864</v>
      </c>
      <c r="L221" s="17">
        <v>26466230</v>
      </c>
      <c r="M221" s="17">
        <v>18232134</v>
      </c>
      <c r="N221" s="17">
        <v>19415816</v>
      </c>
      <c r="O221" s="17">
        <v>15687312</v>
      </c>
      <c r="P221" s="17">
        <v>21330066</v>
      </c>
      <c r="Q221" s="17">
        <v>26895028</v>
      </c>
      <c r="R221" s="17">
        <v>26159930</v>
      </c>
      <c r="S221" s="17">
        <v>24753156</v>
      </c>
      <c r="T221" s="17">
        <v>19376864</v>
      </c>
      <c r="U221" s="17">
        <v>25815370</v>
      </c>
      <c r="V221" s="17">
        <v>26056464</v>
      </c>
      <c r="W221" s="17">
        <v>25557664</v>
      </c>
      <c r="X221" s="17">
        <v>23742998</v>
      </c>
      <c r="Y221" s="17">
        <v>25416700</v>
      </c>
      <c r="Z221" s="17">
        <v>25095468</v>
      </c>
      <c r="AA221" s="17">
        <v>24038240</v>
      </c>
      <c r="AB221" s="17">
        <v>26292482</v>
      </c>
      <c r="AC221" s="17">
        <v>25255720</v>
      </c>
      <c r="AD221" s="17">
        <v>22196218</v>
      </c>
      <c r="AE221" s="17">
        <v>22786382</v>
      </c>
      <c r="AF221" s="17">
        <v>21910966</v>
      </c>
      <c r="AG221" s="17">
        <v>22525946</v>
      </c>
      <c r="AH221" s="17">
        <v>23262746</v>
      </c>
      <c r="AI221" s="17">
        <v>22588114</v>
      </c>
      <c r="AJ221" s="17">
        <v>21634600</v>
      </c>
      <c r="AK221" s="17">
        <v>23759232</v>
      </c>
      <c r="AL221" s="17">
        <v>24597686</v>
      </c>
      <c r="AM221" s="25">
        <v>26071728</v>
      </c>
    </row>
    <row r="222" spans="1:39" x14ac:dyDescent="0.35">
      <c r="A222" s="23"/>
      <c r="B222" s="24"/>
      <c r="C222" s="17" t="s">
        <v>1</v>
      </c>
      <c r="D222" s="17">
        <v>195.18459999999999</v>
      </c>
      <c r="E222" s="17">
        <v>195.18389999999999</v>
      </c>
      <c r="F222" s="17">
        <v>195.18369999999999</v>
      </c>
      <c r="G222" s="17">
        <v>195.18530000000001</v>
      </c>
      <c r="H222" s="17">
        <v>195.1849</v>
      </c>
      <c r="I222" s="17">
        <v>195.18369999999999</v>
      </c>
      <c r="J222" s="17">
        <v>195.18340000000001</v>
      </c>
      <c r="K222" s="17">
        <v>195.18450000000001</v>
      </c>
      <c r="L222" s="17">
        <v>195.1858</v>
      </c>
      <c r="M222" s="17">
        <v>195.18360000000001</v>
      </c>
      <c r="N222" s="17">
        <v>195.18430000000001</v>
      </c>
      <c r="O222" s="17">
        <v>195.18430000000001</v>
      </c>
      <c r="P222" s="17">
        <v>195.18389999999999</v>
      </c>
      <c r="Q222" s="17">
        <v>195.18450000000001</v>
      </c>
      <c r="R222" s="17">
        <v>195.18389999999999</v>
      </c>
      <c r="S222" s="17">
        <v>195.1842</v>
      </c>
      <c r="T222" s="17">
        <v>195.1849</v>
      </c>
      <c r="U222" s="17">
        <v>195.18510000000001</v>
      </c>
      <c r="V222" s="17">
        <v>195.1848</v>
      </c>
      <c r="W222" s="17">
        <v>195.1841</v>
      </c>
      <c r="X222" s="17">
        <v>195.184</v>
      </c>
      <c r="Y222" s="17">
        <v>195.1841</v>
      </c>
      <c r="Z222" s="17">
        <v>195.18369999999999</v>
      </c>
      <c r="AA222" s="17">
        <v>195.18459999999999</v>
      </c>
      <c r="AB222" s="17">
        <v>195.1841</v>
      </c>
      <c r="AC222" s="17">
        <v>195.18549999999999</v>
      </c>
      <c r="AD222" s="17">
        <v>195.184</v>
      </c>
      <c r="AE222" s="17">
        <v>195.18350000000001</v>
      </c>
      <c r="AF222" s="17">
        <v>195.1849</v>
      </c>
      <c r="AG222" s="17">
        <v>195.18459999999999</v>
      </c>
      <c r="AH222" s="17">
        <v>195.18450000000001</v>
      </c>
      <c r="AI222" s="17">
        <v>195.18440000000001</v>
      </c>
      <c r="AJ222" s="17">
        <v>195.18450000000001</v>
      </c>
      <c r="AK222" s="17">
        <v>195.18369999999999</v>
      </c>
      <c r="AL222" s="17">
        <v>195.1841</v>
      </c>
      <c r="AM222" s="25">
        <v>195.1842</v>
      </c>
    </row>
    <row r="223" spans="1:39" x14ac:dyDescent="0.35">
      <c r="A223" s="23"/>
      <c r="B223" s="26"/>
      <c r="C223" s="18" t="s">
        <v>9</v>
      </c>
      <c r="D223" s="18">
        <f>(D222-195.1867)/(195.1867/1000000)</f>
        <v>-10.758929783703856</v>
      </c>
      <c r="E223" s="18">
        <f t="shared" ref="E223" si="1814">(E222-195.1867)/(195.1867/1000000)</f>
        <v>-14.345239711556603</v>
      </c>
      <c r="F223" s="18">
        <f t="shared" ref="F223" si="1815">(F222-195.1867)/(195.1867/1000000)</f>
        <v>-15.369899690984706</v>
      </c>
      <c r="G223" s="18">
        <f t="shared" ref="G223" si="1816">(G222-195.1867)/(195.1867/1000000)</f>
        <v>-7.172619855705495</v>
      </c>
      <c r="H223" s="18">
        <f t="shared" ref="H223" si="1817">(H222-195.1867)/(195.1867/1000000)</f>
        <v>-9.2219398145617006</v>
      </c>
      <c r="I223" s="18">
        <f t="shared" ref="I223" si="1818">(I222-195.1867)/(195.1867/1000000)</f>
        <v>-15.369899690984706</v>
      </c>
      <c r="J223" s="18">
        <f t="shared" ref="J223" si="1819">(J222-195.1867)/(195.1867/1000000)</f>
        <v>-16.90688965998125</v>
      </c>
      <c r="K223" s="18">
        <f t="shared" ref="K223" si="1820">(K222-195.1867)/(195.1867/1000000)</f>
        <v>-11.271259773272295</v>
      </c>
      <c r="L223" s="18">
        <f t="shared" ref="L223" si="1821">(L222-195.1867)/(195.1867/1000000)</f>
        <v>-4.6109699072808503</v>
      </c>
      <c r="M223" s="18">
        <f t="shared" ref="M223" si="1822">(M222-195.1867)/(195.1867/1000000)</f>
        <v>-15.882229680553145</v>
      </c>
      <c r="N223" s="18">
        <f t="shared" ref="N223" si="1823">(N222-195.1867)/(195.1867/1000000)</f>
        <v>-12.295919752700398</v>
      </c>
      <c r="O223" s="18">
        <f t="shared" ref="O223" si="1824">(O222-195.1867)/(195.1867/1000000)</f>
        <v>-12.295919752700398</v>
      </c>
      <c r="P223" s="18">
        <f t="shared" ref="P223" si="1825">(P222-195.1867)/(195.1867/1000000)</f>
        <v>-14.345239711556603</v>
      </c>
      <c r="Q223" s="18">
        <f t="shared" ref="Q223" si="1826">(Q222-195.1867)/(195.1867/1000000)</f>
        <v>-11.271259773272295</v>
      </c>
      <c r="R223" s="18">
        <f t="shared" ref="R223" si="1827">(R222-195.1867)/(195.1867/1000000)</f>
        <v>-14.345239711556603</v>
      </c>
      <c r="S223" s="18">
        <f t="shared" ref="S223" si="1828">(S222-195.1867)/(195.1867/1000000)</f>
        <v>-12.80824974241445</v>
      </c>
      <c r="T223" s="18">
        <f t="shared" ref="T223" si="1829">(T222-195.1867)/(195.1867/1000000)</f>
        <v>-9.2219398145617006</v>
      </c>
      <c r="U223" s="18">
        <f t="shared" ref="U223" si="1830">(U222-195.1867)/(195.1867/1000000)</f>
        <v>-8.1972798351335978</v>
      </c>
      <c r="V223" s="18">
        <f t="shared" ref="V223" si="1831">(V222-195.1867)/(195.1867/1000000)</f>
        <v>-9.7342698042757529</v>
      </c>
      <c r="W223" s="18">
        <f t="shared" ref="W223" si="1832">(W222-195.1867)/(195.1867/1000000)</f>
        <v>-13.3205797321285</v>
      </c>
      <c r="X223" s="18">
        <f t="shared" ref="X223" si="1833">(X222-195.1867)/(195.1867/1000000)</f>
        <v>-13.832909721842553</v>
      </c>
      <c r="Y223" s="18">
        <f t="shared" ref="Y223" si="1834">(Y222-195.1867)/(195.1867/1000000)</f>
        <v>-13.3205797321285</v>
      </c>
      <c r="Z223" s="18">
        <f t="shared" ref="Z223" si="1835">(Z222-195.1867)/(195.1867/1000000)</f>
        <v>-15.369899690984706</v>
      </c>
      <c r="AA223" s="18">
        <f t="shared" ref="AA223" si="1836">(AA222-195.1867)/(195.1867/1000000)</f>
        <v>-10.758929783703856</v>
      </c>
      <c r="AB223" s="18">
        <f t="shared" ref="AB223" si="1837">(AB222-195.1867)/(195.1867/1000000)</f>
        <v>-13.3205797321285</v>
      </c>
      <c r="AC223" s="18">
        <f t="shared" ref="AC223" si="1838">(AC222-195.1867)/(195.1867/1000000)</f>
        <v>-6.1479598764230055</v>
      </c>
      <c r="AD223" s="18">
        <f t="shared" ref="AD223" si="1839">(AD222-195.1867)/(195.1867/1000000)</f>
        <v>-13.832909721842553</v>
      </c>
      <c r="AE223" s="18">
        <f t="shared" ref="AE223" si="1840">(AE222-195.1867)/(195.1867/1000000)</f>
        <v>-16.394559670267196</v>
      </c>
      <c r="AF223" s="18">
        <f t="shared" ref="AF223" si="1841">(AF222-195.1867)/(195.1867/1000000)</f>
        <v>-9.2219398145617006</v>
      </c>
      <c r="AG223" s="18">
        <f t="shared" ref="AG223" si="1842">(AG222-195.1867)/(195.1867/1000000)</f>
        <v>-10.758929783703856</v>
      </c>
      <c r="AH223" s="18">
        <f t="shared" ref="AH223" si="1843">(AH222-195.1867)/(195.1867/1000000)</f>
        <v>-11.271259773272295</v>
      </c>
      <c r="AI223" s="18">
        <f t="shared" ref="AI223" si="1844">(AI222-195.1867)/(195.1867/1000000)</f>
        <v>-11.783589762986345</v>
      </c>
      <c r="AJ223" s="18">
        <f t="shared" ref="AJ223" si="1845">(AJ222-195.1867)/(195.1867/1000000)</f>
        <v>-11.271259773272295</v>
      </c>
      <c r="AK223" s="18">
        <f t="shared" ref="AK223" si="1846">(AK222-195.1867)/(195.1867/1000000)</f>
        <v>-15.369899690984706</v>
      </c>
      <c r="AL223" s="18">
        <f t="shared" ref="AL223" si="1847">(AL222-195.1867)/(195.1867/1000000)</f>
        <v>-13.3205797321285</v>
      </c>
      <c r="AM223" s="27">
        <f t="shared" ref="AM223" si="1848">(AM222-195.1867)/(195.1867/1000000)</f>
        <v>-12.80824974241445</v>
      </c>
    </row>
    <row r="224" spans="1:39" x14ac:dyDescent="0.35">
      <c r="A224" s="23"/>
      <c r="B224" s="24" t="s">
        <v>4</v>
      </c>
      <c r="C224" s="17" t="s">
        <v>0</v>
      </c>
      <c r="D224" s="17">
        <v>8.2460000000000004</v>
      </c>
      <c r="E224" s="17">
        <v>8.2509999999999994</v>
      </c>
      <c r="F224" s="17">
        <v>8.2479999999999993</v>
      </c>
      <c r="G224" s="17">
        <v>8.2460000000000004</v>
      </c>
      <c r="H224" s="17">
        <v>8.2479999999999993</v>
      </c>
      <c r="I224" s="17">
        <v>8.25</v>
      </c>
      <c r="J224" s="17">
        <v>8.2420000000000009</v>
      </c>
      <c r="K224" s="17">
        <v>8.2469999999999999</v>
      </c>
      <c r="L224" s="17">
        <v>8.2469999999999999</v>
      </c>
      <c r="M224" s="17">
        <v>8.2439999999999998</v>
      </c>
      <c r="N224" s="17">
        <v>8.2430000000000003</v>
      </c>
      <c r="O224" s="17">
        <v>8.2469999999999999</v>
      </c>
      <c r="P224" s="17">
        <v>8.2509999999999994</v>
      </c>
      <c r="Q224" s="17">
        <v>8.2460000000000004</v>
      </c>
      <c r="R224" s="17">
        <v>8.2469999999999999</v>
      </c>
      <c r="S224" s="17">
        <v>8.2430000000000003</v>
      </c>
      <c r="T224" s="17">
        <v>8.2479999999999993</v>
      </c>
      <c r="U224" s="17">
        <v>8.2430000000000003</v>
      </c>
      <c r="V224" s="17">
        <v>8.2449999999999992</v>
      </c>
      <c r="W224" s="17">
        <v>8.2430000000000003</v>
      </c>
      <c r="X224" s="17">
        <v>8.2430000000000003</v>
      </c>
      <c r="Y224" s="17">
        <v>8.2469999999999999</v>
      </c>
      <c r="Z224" s="17">
        <v>8.2029999999999994</v>
      </c>
      <c r="AA224" s="17">
        <v>8.2070000000000007</v>
      </c>
      <c r="AB224" s="17">
        <v>8.1989999999999998</v>
      </c>
      <c r="AC224" s="17">
        <v>8.2010000000000005</v>
      </c>
      <c r="AD224" s="17">
        <v>8.2059999999999995</v>
      </c>
      <c r="AE224" s="17">
        <v>8.1999999999999993</v>
      </c>
      <c r="AF224" s="17">
        <v>8.2050000000000001</v>
      </c>
      <c r="AG224" s="17">
        <v>8.2070000000000007</v>
      </c>
      <c r="AH224" s="17">
        <v>8.2059999999999995</v>
      </c>
      <c r="AI224" s="17">
        <v>8.2029999999999994</v>
      </c>
      <c r="AJ224" s="17">
        <v>8.1989999999999998</v>
      </c>
      <c r="AK224" s="17">
        <v>8.2050000000000001</v>
      </c>
      <c r="AL224" s="17">
        <v>8.2010000000000005</v>
      </c>
      <c r="AM224" s="25">
        <v>8.1989999999999998</v>
      </c>
    </row>
    <row r="225" spans="1:39" x14ac:dyDescent="0.35">
      <c r="A225" s="23"/>
      <c r="B225" s="24"/>
      <c r="C225" s="17" t="s">
        <v>5</v>
      </c>
      <c r="D225" s="17">
        <v>662210</v>
      </c>
      <c r="E225" s="17">
        <v>665049</v>
      </c>
      <c r="F225" s="17">
        <v>607226</v>
      </c>
      <c r="G225" s="17">
        <v>649870</v>
      </c>
      <c r="H225" s="17">
        <v>606023</v>
      </c>
      <c r="I225" s="17">
        <v>631199</v>
      </c>
      <c r="J225" s="17">
        <v>614274</v>
      </c>
      <c r="K225" s="17">
        <v>648133</v>
      </c>
      <c r="L225" s="17">
        <v>698944</v>
      </c>
      <c r="M225" s="17">
        <v>678640</v>
      </c>
      <c r="N225" s="17">
        <v>669530</v>
      </c>
      <c r="O225" s="17">
        <v>688259</v>
      </c>
      <c r="P225" s="17">
        <v>670741</v>
      </c>
      <c r="Q225" s="17">
        <v>637789</v>
      </c>
      <c r="R225" s="17">
        <v>648991</v>
      </c>
      <c r="S225" s="17">
        <v>644606</v>
      </c>
      <c r="T225" s="17">
        <v>660720</v>
      </c>
      <c r="U225" s="17">
        <v>664228</v>
      </c>
      <c r="V225" s="17">
        <v>719313</v>
      </c>
      <c r="W225" s="17">
        <v>631975</v>
      </c>
      <c r="X225" s="17">
        <v>690324</v>
      </c>
      <c r="Y225" s="17">
        <v>692642</v>
      </c>
      <c r="Z225" s="17">
        <v>648769</v>
      </c>
      <c r="AA225" s="17">
        <v>670358</v>
      </c>
      <c r="AB225" s="17">
        <v>563842</v>
      </c>
      <c r="AC225" s="17">
        <v>652743</v>
      </c>
      <c r="AD225" s="17">
        <v>646660</v>
      </c>
      <c r="AE225" s="17">
        <v>660586</v>
      </c>
      <c r="AF225" s="17">
        <v>618425</v>
      </c>
      <c r="AG225" s="17">
        <v>660738</v>
      </c>
      <c r="AH225" s="17">
        <v>680554</v>
      </c>
      <c r="AI225" s="17">
        <v>626299</v>
      </c>
      <c r="AJ225" s="17">
        <v>631612</v>
      </c>
      <c r="AK225" s="17">
        <v>661636</v>
      </c>
      <c r="AL225" s="17">
        <v>652302</v>
      </c>
      <c r="AM225" s="25">
        <v>618922</v>
      </c>
    </row>
    <row r="226" spans="1:39" x14ac:dyDescent="0.35">
      <c r="A226" s="23"/>
      <c r="B226" s="24"/>
      <c r="C226" s="17" t="s">
        <v>1</v>
      </c>
      <c r="D226" s="17">
        <v>219.0771</v>
      </c>
      <c r="E226" s="17">
        <v>219.0771</v>
      </c>
      <c r="F226" s="17">
        <v>219.0771</v>
      </c>
      <c r="G226" s="17">
        <v>219.0772</v>
      </c>
      <c r="H226" s="17">
        <v>219.0772</v>
      </c>
      <c r="I226" s="17">
        <v>219.07730000000001</v>
      </c>
      <c r="J226" s="17">
        <v>219.07689999999999</v>
      </c>
      <c r="K226" s="17">
        <v>219.0772</v>
      </c>
      <c r="L226" s="17">
        <v>219.0771</v>
      </c>
      <c r="M226" s="17">
        <v>219.077</v>
      </c>
      <c r="N226" s="17">
        <v>219.0772</v>
      </c>
      <c r="O226" s="17">
        <v>219.0771</v>
      </c>
      <c r="P226" s="17">
        <v>219.0771</v>
      </c>
      <c r="Q226" s="17">
        <v>219.0772</v>
      </c>
      <c r="R226" s="17">
        <v>219.0772</v>
      </c>
      <c r="S226" s="17">
        <v>219.0771</v>
      </c>
      <c r="T226" s="17">
        <v>219.0772</v>
      </c>
      <c r="U226" s="17">
        <v>219.0771</v>
      </c>
      <c r="V226" s="17">
        <v>219.07730000000001</v>
      </c>
      <c r="W226" s="17">
        <v>219.07730000000001</v>
      </c>
      <c r="X226" s="17">
        <v>219.0772</v>
      </c>
      <c r="Y226" s="17">
        <v>219.077</v>
      </c>
      <c r="Z226" s="17">
        <v>219.0771</v>
      </c>
      <c r="AA226" s="17">
        <v>219.0771</v>
      </c>
      <c r="AB226" s="17">
        <v>219.0772</v>
      </c>
      <c r="AC226" s="17">
        <v>219.0771</v>
      </c>
      <c r="AD226" s="17">
        <v>219.0772</v>
      </c>
      <c r="AE226" s="17">
        <v>219.0771</v>
      </c>
      <c r="AF226" s="17">
        <v>219.0772</v>
      </c>
      <c r="AG226" s="17">
        <v>219.0771</v>
      </c>
      <c r="AH226" s="17">
        <v>219.0771</v>
      </c>
      <c r="AI226" s="17">
        <v>219.0772</v>
      </c>
      <c r="AJ226" s="17">
        <v>219.07730000000001</v>
      </c>
      <c r="AK226" s="17">
        <v>219.07740000000001</v>
      </c>
      <c r="AL226" s="17">
        <v>219.07730000000001</v>
      </c>
      <c r="AM226" s="25">
        <v>219.0772</v>
      </c>
    </row>
    <row r="227" spans="1:39" ht="15" thickBot="1" x14ac:dyDescent="0.4">
      <c r="A227" s="28"/>
      <c r="B227" s="29"/>
      <c r="C227" s="30" t="s">
        <v>9</v>
      </c>
      <c r="D227" s="18">
        <f>(D226-219.0758)/(219.0758/1000000)</f>
        <v>5.9340191842948151</v>
      </c>
      <c r="E227" s="18">
        <f t="shared" ref="E227" si="1849">(E226-219.0758)/(219.0758/1000000)</f>
        <v>5.9340191842948151</v>
      </c>
      <c r="F227" s="18">
        <f t="shared" ref="F227" si="1850">(F226-219.0758)/(219.0758/1000000)</f>
        <v>5.9340191842948151</v>
      </c>
      <c r="G227" s="18">
        <f t="shared" ref="G227" si="1851">(G226-219.0758)/(219.0758/1000000)</f>
        <v>6.3904821984813189</v>
      </c>
      <c r="H227" s="18">
        <f t="shared" ref="H227" si="1852">(H226-219.0758)/(219.0758/1000000)</f>
        <v>6.3904821984813189</v>
      </c>
      <c r="I227" s="18">
        <f t="shared" ref="I227" si="1853">(I226-219.0758)/(219.0758/1000000)</f>
        <v>6.8469452126678227</v>
      </c>
      <c r="J227" s="18">
        <f t="shared" ref="J227" si="1854">(J226-219.0758)/(219.0758/1000000)</f>
        <v>5.0210931559218075</v>
      </c>
      <c r="K227" s="18">
        <f t="shared" ref="K227" si="1855">(K226-219.0758)/(219.0758/1000000)</f>
        <v>6.3904821984813189</v>
      </c>
      <c r="L227" s="18">
        <f t="shared" ref="L227" si="1856">(L226-219.0758)/(219.0758/1000000)</f>
        <v>5.9340191842948151</v>
      </c>
      <c r="M227" s="18">
        <f t="shared" ref="M227" si="1857">(M226-219.0758)/(219.0758/1000000)</f>
        <v>5.4775561701083113</v>
      </c>
      <c r="N227" s="18">
        <f t="shared" ref="N227" si="1858">(N226-219.0758)/(219.0758/1000000)</f>
        <v>6.3904821984813189</v>
      </c>
      <c r="O227" s="18">
        <f t="shared" ref="O227" si="1859">(O226-219.0758)/(219.0758/1000000)</f>
        <v>5.9340191842948151</v>
      </c>
      <c r="P227" s="18">
        <f t="shared" ref="P227" si="1860">(P226-219.0758)/(219.0758/1000000)</f>
        <v>5.9340191842948151</v>
      </c>
      <c r="Q227" s="18">
        <f t="shared" ref="Q227" si="1861">(Q226-219.0758)/(219.0758/1000000)</f>
        <v>6.3904821984813189</v>
      </c>
      <c r="R227" s="18">
        <f t="shared" ref="R227" si="1862">(R226-219.0758)/(219.0758/1000000)</f>
        <v>6.3904821984813189</v>
      </c>
      <c r="S227" s="18">
        <f t="shared" ref="S227" si="1863">(S226-219.0758)/(219.0758/1000000)</f>
        <v>5.9340191842948151</v>
      </c>
      <c r="T227" s="18">
        <f t="shared" ref="T227" si="1864">(T226-219.0758)/(219.0758/1000000)</f>
        <v>6.3904821984813189</v>
      </c>
      <c r="U227" s="18">
        <f t="shared" ref="U227" si="1865">(U226-219.0758)/(219.0758/1000000)</f>
        <v>5.9340191842948151</v>
      </c>
      <c r="V227" s="18">
        <f t="shared" ref="V227" si="1866">(V226-219.0758)/(219.0758/1000000)</f>
        <v>6.8469452126678227</v>
      </c>
      <c r="W227" s="18">
        <f t="shared" ref="W227" si="1867">(W226-219.0758)/(219.0758/1000000)</f>
        <v>6.8469452126678227</v>
      </c>
      <c r="X227" s="18">
        <f t="shared" ref="X227" si="1868">(X226-219.0758)/(219.0758/1000000)</f>
        <v>6.3904821984813189</v>
      </c>
      <c r="Y227" s="18">
        <f t="shared" ref="Y227" si="1869">(Y226-219.0758)/(219.0758/1000000)</f>
        <v>5.4775561701083113</v>
      </c>
      <c r="Z227" s="18">
        <f t="shared" ref="Z227" si="1870">(Z226-219.0758)/(219.0758/1000000)</f>
        <v>5.9340191842948151</v>
      </c>
      <c r="AA227" s="18">
        <f t="shared" ref="AA227" si="1871">(AA226-219.0758)/(219.0758/1000000)</f>
        <v>5.9340191842948151</v>
      </c>
      <c r="AB227" s="18">
        <f t="shared" ref="AB227" si="1872">(AB226-219.0758)/(219.0758/1000000)</f>
        <v>6.3904821984813189</v>
      </c>
      <c r="AC227" s="18">
        <f t="shared" ref="AC227" si="1873">(AC226-219.0758)/(219.0758/1000000)</f>
        <v>5.9340191842948151</v>
      </c>
      <c r="AD227" s="18">
        <f t="shared" ref="AD227" si="1874">(AD226-219.0758)/(219.0758/1000000)</f>
        <v>6.3904821984813189</v>
      </c>
      <c r="AE227" s="18">
        <f t="shared" ref="AE227" si="1875">(AE226-219.0758)/(219.0758/1000000)</f>
        <v>5.9340191842948151</v>
      </c>
      <c r="AF227" s="18">
        <f t="shared" ref="AF227" si="1876">(AF226-219.0758)/(219.0758/1000000)</f>
        <v>6.3904821984813189</v>
      </c>
      <c r="AG227" s="18">
        <f t="shared" ref="AG227" si="1877">(AG226-219.0758)/(219.0758/1000000)</f>
        <v>5.9340191842948151</v>
      </c>
      <c r="AH227" s="18">
        <f t="shared" ref="AH227" si="1878">(AH226-219.0758)/(219.0758/1000000)</f>
        <v>5.9340191842948151</v>
      </c>
      <c r="AI227" s="18">
        <f t="shared" ref="AI227" si="1879">(AI226-219.0758)/(219.0758/1000000)</f>
        <v>6.3904821984813189</v>
      </c>
      <c r="AJ227" s="18">
        <f t="shared" ref="AJ227" si="1880">(AJ226-219.0758)/(219.0758/1000000)</f>
        <v>6.8469452126678227</v>
      </c>
      <c r="AK227" s="18">
        <f t="shared" ref="AK227" si="1881">(AK226-219.0758)/(219.0758/1000000)</f>
        <v>7.3034082268543257</v>
      </c>
      <c r="AL227" s="18">
        <f t="shared" ref="AL227" si="1882">(AL226-219.0758)/(219.0758/1000000)</f>
        <v>6.8469452126678227</v>
      </c>
      <c r="AM227" s="27">
        <f t="shared" ref="AM227" si="1883">(AM226-219.0758)/(219.0758/1000000)</f>
        <v>6.3904821984813189</v>
      </c>
    </row>
    <row r="228" spans="1:39" x14ac:dyDescent="0.35">
      <c r="A228" s="20" t="s">
        <v>74</v>
      </c>
      <c r="B228" s="21" t="s">
        <v>3</v>
      </c>
      <c r="C228" s="16" t="s">
        <v>0</v>
      </c>
      <c r="D228" s="16">
        <v>6.6230000000000002</v>
      </c>
      <c r="E228" s="16">
        <v>6.6239999999999997</v>
      </c>
      <c r="F228" s="16">
        <v>6.6180000000000003</v>
      </c>
      <c r="G228" s="16">
        <v>6.6219999999999999</v>
      </c>
      <c r="H228" s="16">
        <v>6.6180000000000003</v>
      </c>
      <c r="I228" s="16">
        <v>6.6139999999999999</v>
      </c>
      <c r="J228" s="16">
        <v>6.6189999999999998</v>
      </c>
      <c r="K228" s="16">
        <v>6.6150000000000002</v>
      </c>
      <c r="L228" s="16">
        <v>6.617</v>
      </c>
      <c r="M228" s="16">
        <v>6.6180000000000003</v>
      </c>
      <c r="N228" s="16">
        <v>6.62</v>
      </c>
      <c r="O228" s="16">
        <v>6.6150000000000002</v>
      </c>
      <c r="P228" s="16">
        <v>6.6180000000000003</v>
      </c>
      <c r="Q228" s="16">
        <v>6.6159999999999997</v>
      </c>
      <c r="R228" s="16">
        <v>6.6130000000000004</v>
      </c>
      <c r="S228" s="16">
        <v>6.6159999999999997</v>
      </c>
      <c r="T228" s="16">
        <v>6.6210000000000004</v>
      </c>
      <c r="U228" s="16">
        <v>6.6159999999999997</v>
      </c>
      <c r="V228" s="16">
        <v>6.6189999999999998</v>
      </c>
      <c r="W228" s="16">
        <v>6.6130000000000004</v>
      </c>
      <c r="X228" s="16">
        <v>6.62</v>
      </c>
      <c r="Y228" s="16">
        <v>6.6159999999999997</v>
      </c>
      <c r="Z228" s="16">
        <v>6.617</v>
      </c>
      <c r="AA228" s="16">
        <v>6.6269999999999998</v>
      </c>
      <c r="AB228" s="16">
        <v>6.6150000000000002</v>
      </c>
      <c r="AC228" s="16">
        <v>6.6130000000000004</v>
      </c>
      <c r="AD228" s="16">
        <v>6.6180000000000003</v>
      </c>
      <c r="AE228" s="16">
        <v>6.6180000000000003</v>
      </c>
      <c r="AF228" s="16">
        <v>6.6219999999999999</v>
      </c>
      <c r="AG228" s="16">
        <v>6.62</v>
      </c>
      <c r="AH228" s="16">
        <v>6.6189999999999998</v>
      </c>
      <c r="AI228" s="16">
        <v>6.6139999999999999</v>
      </c>
      <c r="AJ228" s="16">
        <v>6.6180000000000003</v>
      </c>
      <c r="AK228" s="16">
        <v>6.6159999999999997</v>
      </c>
      <c r="AL228" s="16">
        <v>6.6159999999999997</v>
      </c>
      <c r="AM228" s="22">
        <v>6.6180000000000003</v>
      </c>
    </row>
    <row r="229" spans="1:39" x14ac:dyDescent="0.35">
      <c r="A229" s="23"/>
      <c r="B229" s="24"/>
      <c r="C229" s="17" t="s">
        <v>5</v>
      </c>
      <c r="D229" s="17">
        <v>20916786</v>
      </c>
      <c r="E229" s="17">
        <v>18912424</v>
      </c>
      <c r="F229" s="17">
        <v>21075758</v>
      </c>
      <c r="G229" s="17">
        <v>15800461</v>
      </c>
      <c r="H229" s="17">
        <v>16921624</v>
      </c>
      <c r="I229" s="17">
        <v>12944996</v>
      </c>
      <c r="J229" s="17">
        <v>13664970</v>
      </c>
      <c r="K229" s="17">
        <v>16525312</v>
      </c>
      <c r="L229" s="17">
        <v>14233188</v>
      </c>
      <c r="M229" s="17">
        <v>12762610</v>
      </c>
      <c r="N229" s="17">
        <v>13876263</v>
      </c>
      <c r="O229" s="17">
        <v>13284179</v>
      </c>
      <c r="P229" s="17">
        <v>15264860</v>
      </c>
      <c r="Q229" s="17">
        <v>15080440</v>
      </c>
      <c r="R229" s="17">
        <v>18080494</v>
      </c>
      <c r="S229" s="17">
        <v>26007516</v>
      </c>
      <c r="T229" s="17">
        <v>19632146</v>
      </c>
      <c r="U229" s="17">
        <v>18963882</v>
      </c>
      <c r="V229" s="17">
        <v>21043074</v>
      </c>
      <c r="W229" s="17">
        <v>20626778</v>
      </c>
      <c r="X229" s="17">
        <v>22922340</v>
      </c>
      <c r="Y229" s="17">
        <v>27145544</v>
      </c>
      <c r="Z229" s="17">
        <v>19103794</v>
      </c>
      <c r="AA229" s="17">
        <v>16618770</v>
      </c>
      <c r="AB229" s="17">
        <v>21499112</v>
      </c>
      <c r="AC229" s="17">
        <v>18728570</v>
      </c>
      <c r="AD229" s="17">
        <v>24066202</v>
      </c>
      <c r="AE229" s="17">
        <v>22488530</v>
      </c>
      <c r="AF229" s="17">
        <v>24929626</v>
      </c>
      <c r="AG229" s="17">
        <v>18241442</v>
      </c>
      <c r="AH229" s="17">
        <v>23078862</v>
      </c>
      <c r="AI229" s="17">
        <v>18811034</v>
      </c>
      <c r="AJ229" s="17">
        <v>20641856</v>
      </c>
      <c r="AK229" s="17">
        <v>24238818</v>
      </c>
      <c r="AL229" s="17">
        <v>21056484</v>
      </c>
      <c r="AM229" s="25">
        <v>23847076</v>
      </c>
    </row>
    <row r="230" spans="1:39" x14ac:dyDescent="0.35">
      <c r="A230" s="23"/>
      <c r="B230" s="24"/>
      <c r="C230" s="17" t="s">
        <v>1</v>
      </c>
      <c r="D230" s="17">
        <v>195.18459999999999</v>
      </c>
      <c r="E230" s="17">
        <v>195.1832</v>
      </c>
      <c r="F230" s="17">
        <v>195.18389999999999</v>
      </c>
      <c r="G230" s="17">
        <v>195.18389999999999</v>
      </c>
      <c r="H230" s="17">
        <v>195.1841</v>
      </c>
      <c r="I230" s="17">
        <v>195.18369999999999</v>
      </c>
      <c r="J230" s="17">
        <v>195.1833</v>
      </c>
      <c r="K230" s="17">
        <v>195.18369999999999</v>
      </c>
      <c r="L230" s="17">
        <v>195.18350000000001</v>
      </c>
      <c r="M230" s="17">
        <v>195.18340000000001</v>
      </c>
      <c r="N230" s="17">
        <v>195.1841</v>
      </c>
      <c r="O230" s="17">
        <v>195.18440000000001</v>
      </c>
      <c r="P230" s="17">
        <v>195.18450000000001</v>
      </c>
      <c r="Q230" s="17">
        <v>195.18430000000001</v>
      </c>
      <c r="R230" s="17">
        <v>195.18379999999999</v>
      </c>
      <c r="S230" s="17">
        <v>195.18469999999999</v>
      </c>
      <c r="T230" s="17">
        <v>195.18450000000001</v>
      </c>
      <c r="U230" s="17">
        <v>195.18379999999999</v>
      </c>
      <c r="V230" s="17">
        <v>195.18340000000001</v>
      </c>
      <c r="W230" s="17">
        <v>195.18459999999999</v>
      </c>
      <c r="X230" s="17">
        <v>195.18450000000001</v>
      </c>
      <c r="Y230" s="17">
        <v>195.1858</v>
      </c>
      <c r="Z230" s="17">
        <v>195.18369999999999</v>
      </c>
      <c r="AA230" s="17">
        <v>195.18379999999999</v>
      </c>
      <c r="AB230" s="17">
        <v>195.1841</v>
      </c>
      <c r="AC230" s="17">
        <v>195.18379999999999</v>
      </c>
      <c r="AD230" s="17">
        <v>195.18440000000001</v>
      </c>
      <c r="AE230" s="17">
        <v>195.184</v>
      </c>
      <c r="AF230" s="17">
        <v>195.18389999999999</v>
      </c>
      <c r="AG230" s="17">
        <v>195.18430000000001</v>
      </c>
      <c r="AH230" s="17">
        <v>195.18389999999999</v>
      </c>
      <c r="AI230" s="17">
        <v>195.18459999999999</v>
      </c>
      <c r="AJ230" s="17">
        <v>195.18459999999999</v>
      </c>
      <c r="AK230" s="17">
        <v>195.18530000000001</v>
      </c>
      <c r="AL230" s="17">
        <v>195.18450000000001</v>
      </c>
      <c r="AM230" s="25">
        <v>195.18530000000001</v>
      </c>
    </row>
    <row r="231" spans="1:39" x14ac:dyDescent="0.35">
      <c r="A231" s="23"/>
      <c r="B231" s="26"/>
      <c r="C231" s="18" t="s">
        <v>9</v>
      </c>
      <c r="D231" s="18">
        <f>(D230-195.1867)/(195.1867/1000000)</f>
        <v>-10.758929783703856</v>
      </c>
      <c r="E231" s="18">
        <f t="shared" ref="E231" si="1884">(E230-195.1867)/(195.1867/1000000)</f>
        <v>-17.931549639409351</v>
      </c>
      <c r="F231" s="18">
        <f t="shared" ref="F231" si="1885">(F230-195.1867)/(195.1867/1000000)</f>
        <v>-14.345239711556603</v>
      </c>
      <c r="G231" s="18">
        <f t="shared" ref="G231" si="1886">(G230-195.1867)/(195.1867/1000000)</f>
        <v>-14.345239711556603</v>
      </c>
      <c r="H231" s="18">
        <f t="shared" ref="H231" si="1887">(H230-195.1867)/(195.1867/1000000)</f>
        <v>-13.3205797321285</v>
      </c>
      <c r="I231" s="18">
        <f t="shared" ref="I231" si="1888">(I230-195.1867)/(195.1867/1000000)</f>
        <v>-15.369899690984706</v>
      </c>
      <c r="J231" s="18">
        <f t="shared" ref="J231" si="1889">(J230-195.1867)/(195.1867/1000000)</f>
        <v>-17.4192196496953</v>
      </c>
      <c r="K231" s="18">
        <f t="shared" ref="K231" si="1890">(K230-195.1867)/(195.1867/1000000)</f>
        <v>-15.369899690984706</v>
      </c>
      <c r="L231" s="18">
        <f t="shared" ref="L231" si="1891">(L230-195.1867)/(195.1867/1000000)</f>
        <v>-16.394559670267196</v>
      </c>
      <c r="M231" s="18">
        <f t="shared" ref="M231" si="1892">(M230-195.1867)/(195.1867/1000000)</f>
        <v>-16.90688965998125</v>
      </c>
      <c r="N231" s="18">
        <f t="shared" ref="N231" si="1893">(N230-195.1867)/(195.1867/1000000)</f>
        <v>-13.3205797321285</v>
      </c>
      <c r="O231" s="18">
        <f t="shared" ref="O231" si="1894">(O230-195.1867)/(195.1867/1000000)</f>
        <v>-11.783589762986345</v>
      </c>
      <c r="P231" s="18">
        <f t="shared" ref="P231" si="1895">(P230-195.1867)/(195.1867/1000000)</f>
        <v>-11.271259773272295</v>
      </c>
      <c r="Q231" s="18">
        <f t="shared" ref="Q231" si="1896">(Q230-195.1867)/(195.1867/1000000)</f>
        <v>-12.295919752700398</v>
      </c>
      <c r="R231" s="18">
        <f t="shared" ref="R231" si="1897">(R230-195.1867)/(195.1867/1000000)</f>
        <v>-14.857569701270656</v>
      </c>
      <c r="S231" s="18">
        <f t="shared" ref="S231" si="1898">(S230-195.1867)/(195.1867/1000000)</f>
        <v>-10.246599793989805</v>
      </c>
      <c r="T231" s="18">
        <f t="shared" ref="T231" si="1899">(T230-195.1867)/(195.1867/1000000)</f>
        <v>-11.271259773272295</v>
      </c>
      <c r="U231" s="18">
        <f t="shared" ref="U231" si="1900">(U230-195.1867)/(195.1867/1000000)</f>
        <v>-14.857569701270656</v>
      </c>
      <c r="V231" s="18">
        <f t="shared" ref="V231" si="1901">(V230-195.1867)/(195.1867/1000000)</f>
        <v>-16.90688965998125</v>
      </c>
      <c r="W231" s="18">
        <f t="shared" ref="W231" si="1902">(W230-195.1867)/(195.1867/1000000)</f>
        <v>-10.758929783703856</v>
      </c>
      <c r="X231" s="18">
        <f t="shared" ref="X231" si="1903">(X230-195.1867)/(195.1867/1000000)</f>
        <v>-11.271259773272295</v>
      </c>
      <c r="Y231" s="18">
        <f t="shared" ref="Y231" si="1904">(Y230-195.1867)/(195.1867/1000000)</f>
        <v>-4.6109699072808503</v>
      </c>
      <c r="Z231" s="18">
        <f t="shared" ref="Z231" si="1905">(Z230-195.1867)/(195.1867/1000000)</f>
        <v>-15.369899690984706</v>
      </c>
      <c r="AA231" s="18">
        <f t="shared" ref="AA231" si="1906">(AA230-195.1867)/(195.1867/1000000)</f>
        <v>-14.857569701270656</v>
      </c>
      <c r="AB231" s="18">
        <f t="shared" ref="AB231" si="1907">(AB230-195.1867)/(195.1867/1000000)</f>
        <v>-13.3205797321285</v>
      </c>
      <c r="AC231" s="18">
        <f t="shared" ref="AC231" si="1908">(AC230-195.1867)/(195.1867/1000000)</f>
        <v>-14.857569701270656</v>
      </c>
      <c r="AD231" s="18">
        <f t="shared" ref="AD231" si="1909">(AD230-195.1867)/(195.1867/1000000)</f>
        <v>-11.783589762986345</v>
      </c>
      <c r="AE231" s="18">
        <f t="shared" ref="AE231" si="1910">(AE230-195.1867)/(195.1867/1000000)</f>
        <v>-13.832909721842553</v>
      </c>
      <c r="AF231" s="18">
        <f t="shared" ref="AF231" si="1911">(AF230-195.1867)/(195.1867/1000000)</f>
        <v>-14.345239711556603</v>
      </c>
      <c r="AG231" s="18">
        <f t="shared" ref="AG231" si="1912">(AG230-195.1867)/(195.1867/1000000)</f>
        <v>-12.295919752700398</v>
      </c>
      <c r="AH231" s="18">
        <f t="shared" ref="AH231" si="1913">(AH230-195.1867)/(195.1867/1000000)</f>
        <v>-14.345239711556603</v>
      </c>
      <c r="AI231" s="18">
        <f t="shared" ref="AI231" si="1914">(AI230-195.1867)/(195.1867/1000000)</f>
        <v>-10.758929783703856</v>
      </c>
      <c r="AJ231" s="18">
        <f t="shared" ref="AJ231" si="1915">(AJ230-195.1867)/(195.1867/1000000)</f>
        <v>-10.758929783703856</v>
      </c>
      <c r="AK231" s="18">
        <f t="shared" ref="AK231" si="1916">(AK230-195.1867)/(195.1867/1000000)</f>
        <v>-7.172619855705495</v>
      </c>
      <c r="AL231" s="18">
        <f t="shared" ref="AL231" si="1917">(AL230-195.1867)/(195.1867/1000000)</f>
        <v>-11.271259773272295</v>
      </c>
      <c r="AM231" s="27">
        <f t="shared" ref="AM231" si="1918">(AM230-195.1867)/(195.1867/1000000)</f>
        <v>-7.172619855705495</v>
      </c>
    </row>
    <row r="232" spans="1:39" x14ac:dyDescent="0.35">
      <c r="A232" s="23"/>
      <c r="B232" s="24" t="s">
        <v>4</v>
      </c>
      <c r="C232" s="17" t="s">
        <v>0</v>
      </c>
      <c r="D232" s="17">
        <v>8.2050000000000001</v>
      </c>
      <c r="E232" s="17">
        <v>8.2029999999999994</v>
      </c>
      <c r="F232" s="17">
        <v>8.2050000000000001</v>
      </c>
      <c r="G232" s="17">
        <v>8.202</v>
      </c>
      <c r="H232" s="17">
        <v>8.2040000000000006</v>
      </c>
      <c r="I232" s="17">
        <v>8.2040000000000006</v>
      </c>
      <c r="J232" s="17">
        <v>8.2080000000000002</v>
      </c>
      <c r="K232" s="17">
        <v>8.202</v>
      </c>
      <c r="L232" s="17">
        <v>8.2029999999999994</v>
      </c>
      <c r="M232" s="17">
        <v>8.2059999999999995</v>
      </c>
      <c r="N232" s="17">
        <v>8.2070000000000007</v>
      </c>
      <c r="O232" s="17">
        <v>8.2040000000000006</v>
      </c>
      <c r="P232" s="17">
        <v>8.2050000000000001</v>
      </c>
      <c r="Q232" s="17">
        <v>8.2040000000000006</v>
      </c>
      <c r="R232" s="17">
        <v>8.2089999999999996</v>
      </c>
      <c r="S232" s="17">
        <v>8.2040000000000006</v>
      </c>
      <c r="T232" s="17">
        <v>8.2059999999999995</v>
      </c>
      <c r="U232" s="17">
        <v>8.2050000000000001</v>
      </c>
      <c r="V232" s="17">
        <v>8.2040000000000006</v>
      </c>
      <c r="W232" s="17">
        <v>8.2040000000000006</v>
      </c>
      <c r="X232" s="17">
        <v>8.2050000000000001</v>
      </c>
      <c r="Y232" s="17">
        <v>8.202</v>
      </c>
      <c r="Z232" s="17">
        <v>8.2040000000000006</v>
      </c>
      <c r="AA232" s="17">
        <v>8.2029999999999994</v>
      </c>
      <c r="AB232" s="17">
        <v>8.2070000000000007</v>
      </c>
      <c r="AC232" s="17">
        <v>8.2059999999999995</v>
      </c>
      <c r="AD232" s="17">
        <v>8.2050000000000001</v>
      </c>
      <c r="AE232" s="17">
        <v>8.2089999999999996</v>
      </c>
      <c r="AF232" s="17">
        <v>8.2110000000000003</v>
      </c>
      <c r="AG232" s="17">
        <v>8.2059999999999995</v>
      </c>
      <c r="AH232" s="17">
        <v>8.2070000000000007</v>
      </c>
      <c r="AI232" s="17">
        <v>8.2070000000000007</v>
      </c>
      <c r="AJ232" s="17">
        <v>8.2029999999999994</v>
      </c>
      <c r="AK232" s="17">
        <v>8.2029999999999994</v>
      </c>
      <c r="AL232" s="17">
        <v>8.2040000000000006</v>
      </c>
      <c r="AM232" s="25">
        <v>8.2080000000000002</v>
      </c>
    </row>
    <row r="233" spans="1:39" x14ac:dyDescent="0.35">
      <c r="A233" s="23"/>
      <c r="B233" s="24"/>
      <c r="C233" s="17" t="s">
        <v>5</v>
      </c>
      <c r="D233" s="17">
        <v>698239</v>
      </c>
      <c r="E233" s="17">
        <v>667533</v>
      </c>
      <c r="F233" s="17">
        <v>654476</v>
      </c>
      <c r="G233" s="17">
        <v>659175</v>
      </c>
      <c r="H233" s="17">
        <v>662252</v>
      </c>
      <c r="I233" s="17">
        <v>652540</v>
      </c>
      <c r="J233" s="17">
        <v>644153</v>
      </c>
      <c r="K233" s="17">
        <v>675527</v>
      </c>
      <c r="L233" s="17">
        <v>617191</v>
      </c>
      <c r="M233" s="17">
        <v>629535</v>
      </c>
      <c r="N233" s="17">
        <v>681485</v>
      </c>
      <c r="O233" s="17">
        <v>684016</v>
      </c>
      <c r="P233" s="17">
        <v>637147</v>
      </c>
      <c r="Q233" s="17">
        <v>683633</v>
      </c>
      <c r="R233" s="17">
        <v>657686</v>
      </c>
      <c r="S233" s="17">
        <v>652516</v>
      </c>
      <c r="T233" s="17">
        <v>622457</v>
      </c>
      <c r="U233" s="17">
        <v>589436</v>
      </c>
      <c r="V233" s="17">
        <v>626230</v>
      </c>
      <c r="W233" s="17">
        <v>706473</v>
      </c>
      <c r="X233" s="17">
        <v>667239</v>
      </c>
      <c r="Y233" s="17">
        <v>700358</v>
      </c>
      <c r="Z233" s="17">
        <v>670767</v>
      </c>
      <c r="AA233" s="17">
        <v>682529</v>
      </c>
      <c r="AB233" s="17">
        <v>687630</v>
      </c>
      <c r="AC233" s="17">
        <v>666109</v>
      </c>
      <c r="AD233" s="17">
        <v>651713</v>
      </c>
      <c r="AE233" s="17">
        <v>649726</v>
      </c>
      <c r="AF233" s="17">
        <v>652325</v>
      </c>
      <c r="AG233" s="17">
        <v>668361</v>
      </c>
      <c r="AH233" s="17">
        <v>684569</v>
      </c>
      <c r="AI233" s="17">
        <v>718784</v>
      </c>
      <c r="AJ233" s="17">
        <v>724806</v>
      </c>
      <c r="AK233" s="17">
        <v>645589</v>
      </c>
      <c r="AL233" s="17">
        <v>695288</v>
      </c>
      <c r="AM233" s="25">
        <v>667311</v>
      </c>
    </row>
    <row r="234" spans="1:39" x14ac:dyDescent="0.35">
      <c r="A234" s="23"/>
      <c r="B234" s="24"/>
      <c r="C234" s="17" t="s">
        <v>1</v>
      </c>
      <c r="D234" s="17">
        <v>219.0772</v>
      </c>
      <c r="E234" s="17">
        <v>219.0772</v>
      </c>
      <c r="F234" s="17">
        <v>219.07730000000001</v>
      </c>
      <c r="G234" s="17">
        <v>219.0772</v>
      </c>
      <c r="H234" s="17">
        <v>219.07730000000001</v>
      </c>
      <c r="I234" s="17">
        <v>219.07740000000001</v>
      </c>
      <c r="J234" s="17">
        <v>219.0772</v>
      </c>
      <c r="K234" s="17">
        <v>219.0772</v>
      </c>
      <c r="L234" s="17">
        <v>219.077</v>
      </c>
      <c r="M234" s="17">
        <v>219.0772</v>
      </c>
      <c r="N234" s="17">
        <v>219.07740000000001</v>
      </c>
      <c r="O234" s="17">
        <v>219.0771</v>
      </c>
      <c r="P234" s="17">
        <v>219.0772</v>
      </c>
      <c r="Q234" s="17">
        <v>219.07740000000001</v>
      </c>
      <c r="R234" s="17">
        <v>219.07730000000001</v>
      </c>
      <c r="S234" s="17">
        <v>219.0771</v>
      </c>
      <c r="T234" s="17">
        <v>219.0772</v>
      </c>
      <c r="U234" s="17">
        <v>219.0772</v>
      </c>
      <c r="V234" s="17">
        <v>219.07679999999999</v>
      </c>
      <c r="W234" s="17">
        <v>219.0772</v>
      </c>
      <c r="X234" s="17">
        <v>219.07740000000001</v>
      </c>
      <c r="Y234" s="17">
        <v>219.0771</v>
      </c>
      <c r="Z234" s="17">
        <v>219.0772</v>
      </c>
      <c r="AA234" s="17">
        <v>219.07730000000001</v>
      </c>
      <c r="AB234" s="17">
        <v>219.07730000000001</v>
      </c>
      <c r="AC234" s="17">
        <v>219.07730000000001</v>
      </c>
      <c r="AD234" s="17">
        <v>219.07740000000001</v>
      </c>
      <c r="AE234" s="17">
        <v>219.0772</v>
      </c>
      <c r="AF234" s="17">
        <v>219.07730000000001</v>
      </c>
      <c r="AG234" s="17">
        <v>219.07740000000001</v>
      </c>
      <c r="AH234" s="17">
        <v>219.0771</v>
      </c>
      <c r="AI234" s="17">
        <v>219.0772</v>
      </c>
      <c r="AJ234" s="17">
        <v>219.07730000000001</v>
      </c>
      <c r="AK234" s="17">
        <v>219.0771</v>
      </c>
      <c r="AL234" s="17">
        <v>219.07730000000001</v>
      </c>
      <c r="AM234" s="25">
        <v>219.0772</v>
      </c>
    </row>
    <row r="235" spans="1:39" ht="15" thickBot="1" x14ac:dyDescent="0.4">
      <c r="A235" s="28"/>
      <c r="B235" s="29"/>
      <c r="C235" s="30" t="s">
        <v>9</v>
      </c>
      <c r="D235" s="18">
        <f>(D234-219.0758)/(219.0758/1000000)</f>
        <v>6.3904821984813189</v>
      </c>
      <c r="E235" s="18">
        <f t="shared" ref="E235" si="1919">(E234-219.0758)/(219.0758/1000000)</f>
        <v>6.3904821984813189</v>
      </c>
      <c r="F235" s="18">
        <f t="shared" ref="F235" si="1920">(F234-219.0758)/(219.0758/1000000)</f>
        <v>6.8469452126678227</v>
      </c>
      <c r="G235" s="18">
        <f t="shared" ref="G235" si="1921">(G234-219.0758)/(219.0758/1000000)</f>
        <v>6.3904821984813189</v>
      </c>
      <c r="H235" s="18">
        <f t="shared" ref="H235" si="1922">(H234-219.0758)/(219.0758/1000000)</f>
        <v>6.8469452126678227</v>
      </c>
      <c r="I235" s="18">
        <f t="shared" ref="I235" si="1923">(I234-219.0758)/(219.0758/1000000)</f>
        <v>7.3034082268543257</v>
      </c>
      <c r="J235" s="18">
        <f t="shared" ref="J235" si="1924">(J234-219.0758)/(219.0758/1000000)</f>
        <v>6.3904821984813189</v>
      </c>
      <c r="K235" s="18">
        <f t="shared" ref="K235" si="1925">(K234-219.0758)/(219.0758/1000000)</f>
        <v>6.3904821984813189</v>
      </c>
      <c r="L235" s="18">
        <f t="shared" ref="L235" si="1926">(L234-219.0758)/(219.0758/1000000)</f>
        <v>5.4775561701083113</v>
      </c>
      <c r="M235" s="18">
        <f t="shared" ref="M235" si="1927">(M234-219.0758)/(219.0758/1000000)</f>
        <v>6.3904821984813189</v>
      </c>
      <c r="N235" s="18">
        <f t="shared" ref="N235" si="1928">(N234-219.0758)/(219.0758/1000000)</f>
        <v>7.3034082268543257</v>
      </c>
      <c r="O235" s="18">
        <f t="shared" ref="O235" si="1929">(O234-219.0758)/(219.0758/1000000)</f>
        <v>5.9340191842948151</v>
      </c>
      <c r="P235" s="18">
        <f t="shared" ref="P235" si="1930">(P234-219.0758)/(219.0758/1000000)</f>
        <v>6.3904821984813189</v>
      </c>
      <c r="Q235" s="18">
        <f t="shared" ref="Q235" si="1931">(Q234-219.0758)/(219.0758/1000000)</f>
        <v>7.3034082268543257</v>
      </c>
      <c r="R235" s="18">
        <f t="shared" ref="R235" si="1932">(R234-219.0758)/(219.0758/1000000)</f>
        <v>6.8469452126678227</v>
      </c>
      <c r="S235" s="18">
        <f t="shared" ref="S235" si="1933">(S234-219.0758)/(219.0758/1000000)</f>
        <v>5.9340191842948151</v>
      </c>
      <c r="T235" s="18">
        <f t="shared" ref="T235" si="1934">(T234-219.0758)/(219.0758/1000000)</f>
        <v>6.3904821984813189</v>
      </c>
      <c r="U235" s="18">
        <f t="shared" ref="U235" si="1935">(U234-219.0758)/(219.0758/1000000)</f>
        <v>6.3904821984813189</v>
      </c>
      <c r="V235" s="18">
        <f t="shared" ref="V235" si="1936">(V234-219.0758)/(219.0758/1000000)</f>
        <v>4.5646301417353037</v>
      </c>
      <c r="W235" s="18">
        <f t="shared" ref="W235" si="1937">(W234-219.0758)/(219.0758/1000000)</f>
        <v>6.3904821984813189</v>
      </c>
      <c r="X235" s="18">
        <f t="shared" ref="X235" si="1938">(X234-219.0758)/(219.0758/1000000)</f>
        <v>7.3034082268543257</v>
      </c>
      <c r="Y235" s="18">
        <f t="shared" ref="Y235" si="1939">(Y234-219.0758)/(219.0758/1000000)</f>
        <v>5.9340191842948151</v>
      </c>
      <c r="Z235" s="18">
        <f t="shared" ref="Z235" si="1940">(Z234-219.0758)/(219.0758/1000000)</f>
        <v>6.3904821984813189</v>
      </c>
      <c r="AA235" s="18">
        <f t="shared" ref="AA235" si="1941">(AA234-219.0758)/(219.0758/1000000)</f>
        <v>6.8469452126678227</v>
      </c>
      <c r="AB235" s="18">
        <f t="shared" ref="AB235" si="1942">(AB234-219.0758)/(219.0758/1000000)</f>
        <v>6.8469452126678227</v>
      </c>
      <c r="AC235" s="18">
        <f t="shared" ref="AC235" si="1943">(AC234-219.0758)/(219.0758/1000000)</f>
        <v>6.8469452126678227</v>
      </c>
      <c r="AD235" s="18">
        <f t="shared" ref="AD235" si="1944">(AD234-219.0758)/(219.0758/1000000)</f>
        <v>7.3034082268543257</v>
      </c>
      <c r="AE235" s="18">
        <f t="shared" ref="AE235" si="1945">(AE234-219.0758)/(219.0758/1000000)</f>
        <v>6.3904821984813189</v>
      </c>
      <c r="AF235" s="18">
        <f t="shared" ref="AF235" si="1946">(AF234-219.0758)/(219.0758/1000000)</f>
        <v>6.8469452126678227</v>
      </c>
      <c r="AG235" s="18">
        <f t="shared" ref="AG235" si="1947">(AG234-219.0758)/(219.0758/1000000)</f>
        <v>7.3034082268543257</v>
      </c>
      <c r="AH235" s="18">
        <f t="shared" ref="AH235" si="1948">(AH234-219.0758)/(219.0758/1000000)</f>
        <v>5.9340191842948151</v>
      </c>
      <c r="AI235" s="18">
        <f t="shared" ref="AI235" si="1949">(AI234-219.0758)/(219.0758/1000000)</f>
        <v>6.3904821984813189</v>
      </c>
      <c r="AJ235" s="18">
        <f t="shared" ref="AJ235" si="1950">(AJ234-219.0758)/(219.0758/1000000)</f>
        <v>6.8469452126678227</v>
      </c>
      <c r="AK235" s="18">
        <f t="shared" ref="AK235" si="1951">(AK234-219.0758)/(219.0758/1000000)</f>
        <v>5.9340191842948151</v>
      </c>
      <c r="AL235" s="18">
        <f t="shared" ref="AL235" si="1952">(AL234-219.0758)/(219.0758/1000000)</f>
        <v>6.8469452126678227</v>
      </c>
      <c r="AM235" s="27">
        <f t="shared" ref="AM235" si="1953">(AM234-219.0758)/(219.0758/1000000)</f>
        <v>6.3904821984813189</v>
      </c>
    </row>
    <row r="236" spans="1:39" x14ac:dyDescent="0.35">
      <c r="A236" s="20" t="s">
        <v>75</v>
      </c>
      <c r="B236" s="21" t="s">
        <v>3</v>
      </c>
      <c r="C236" s="16" t="s">
        <v>0</v>
      </c>
      <c r="D236" s="16">
        <v>6.6059999999999999</v>
      </c>
      <c r="E236" s="16">
        <v>6.6109999999999998</v>
      </c>
      <c r="F236" s="16">
        <v>6.6079999999999997</v>
      </c>
      <c r="G236" s="16">
        <v>6.6050000000000004</v>
      </c>
      <c r="H236" s="16">
        <v>6.6109999999999998</v>
      </c>
      <c r="I236" s="16">
        <v>6.61</v>
      </c>
      <c r="J236" s="16">
        <v>6.6050000000000004</v>
      </c>
      <c r="K236" s="16">
        <v>6.6139999999999999</v>
      </c>
      <c r="L236" s="16">
        <v>6.61</v>
      </c>
      <c r="M236" s="16">
        <v>6.6109999999999998</v>
      </c>
      <c r="N236" s="16">
        <v>6.6079999999999997</v>
      </c>
      <c r="O236" s="16">
        <v>6.6040000000000001</v>
      </c>
      <c r="P236" s="16">
        <v>6.6109999999999998</v>
      </c>
      <c r="Q236" s="16">
        <v>6.6059999999999999</v>
      </c>
      <c r="R236" s="16">
        <v>6.6079999999999997</v>
      </c>
      <c r="S236" s="16">
        <v>6.6050000000000004</v>
      </c>
      <c r="T236" s="16">
        <v>6.6059999999999999</v>
      </c>
      <c r="U236" s="16">
        <v>6.6079999999999997</v>
      </c>
      <c r="V236" s="16">
        <v>6.6260000000000003</v>
      </c>
      <c r="W236" s="16">
        <v>6.6150000000000002</v>
      </c>
      <c r="X236" s="16">
        <v>6.6159999999999997</v>
      </c>
      <c r="Y236" s="16">
        <v>6.6130000000000004</v>
      </c>
      <c r="Z236" s="16">
        <v>6.62</v>
      </c>
      <c r="AA236" s="16">
        <v>6.6159999999999997</v>
      </c>
      <c r="AB236" s="16">
        <v>6.6219999999999999</v>
      </c>
      <c r="AC236" s="16">
        <v>6.6120000000000001</v>
      </c>
      <c r="AD236" s="16">
        <v>6.6150000000000002</v>
      </c>
      <c r="AE236" s="16">
        <v>6.6130000000000004</v>
      </c>
      <c r="AF236" s="16">
        <v>6.617</v>
      </c>
      <c r="AG236" s="16">
        <v>6.6189999999999998</v>
      </c>
      <c r="AH236" s="16">
        <v>6.6120000000000001</v>
      </c>
      <c r="AI236" s="16">
        <v>6.6219999999999999</v>
      </c>
      <c r="AJ236" s="16">
        <v>6.617</v>
      </c>
      <c r="AK236" s="16">
        <v>6.6150000000000002</v>
      </c>
      <c r="AL236" s="16">
        <v>6.6139999999999999</v>
      </c>
      <c r="AM236" s="22">
        <v>6.6139999999999999</v>
      </c>
    </row>
    <row r="237" spans="1:39" x14ac:dyDescent="0.35">
      <c r="A237" s="23"/>
      <c r="B237" s="24"/>
      <c r="C237" s="17" t="s">
        <v>5</v>
      </c>
      <c r="D237" s="17">
        <v>39601112</v>
      </c>
      <c r="E237" s="17">
        <v>38497260</v>
      </c>
      <c r="F237" s="17">
        <v>37534928</v>
      </c>
      <c r="G237" s="17">
        <v>36535500</v>
      </c>
      <c r="H237" s="17">
        <v>30804080</v>
      </c>
      <c r="I237" s="17">
        <v>41980528</v>
      </c>
      <c r="J237" s="17">
        <v>27939152</v>
      </c>
      <c r="K237" s="17">
        <v>29606810</v>
      </c>
      <c r="L237" s="17">
        <v>38311224</v>
      </c>
      <c r="M237" s="17">
        <v>29680880</v>
      </c>
      <c r="N237" s="17">
        <v>29748832</v>
      </c>
      <c r="O237" s="17">
        <v>39543116</v>
      </c>
      <c r="P237" s="17">
        <v>34917532</v>
      </c>
      <c r="Q237" s="17">
        <v>27925472</v>
      </c>
      <c r="R237" s="17">
        <v>34236952</v>
      </c>
      <c r="S237" s="17">
        <v>36047896</v>
      </c>
      <c r="T237" s="17">
        <v>32891484</v>
      </c>
      <c r="U237" s="17">
        <v>32653010</v>
      </c>
      <c r="V237" s="17">
        <v>26483578</v>
      </c>
      <c r="W237" s="17">
        <v>25994722</v>
      </c>
      <c r="X237" s="17">
        <v>24885694</v>
      </c>
      <c r="Y237" s="17">
        <v>25772164</v>
      </c>
      <c r="Z237" s="17">
        <v>25283160</v>
      </c>
      <c r="AA237" s="17">
        <v>24674438</v>
      </c>
      <c r="AB237" s="17">
        <v>33986420</v>
      </c>
      <c r="AC237" s="17">
        <v>31830994</v>
      </c>
      <c r="AD237" s="17">
        <v>25303234</v>
      </c>
      <c r="AE237" s="17">
        <v>30351670</v>
      </c>
      <c r="AF237" s="17">
        <v>25167692</v>
      </c>
      <c r="AG237" s="17">
        <v>26982316</v>
      </c>
      <c r="AH237" s="17">
        <v>25804506</v>
      </c>
      <c r="AI237" s="17">
        <v>31667912</v>
      </c>
      <c r="AJ237" s="17">
        <v>32151108</v>
      </c>
      <c r="AK237" s="17">
        <v>32231958</v>
      </c>
      <c r="AL237" s="17">
        <v>32183976</v>
      </c>
      <c r="AM237" s="25">
        <v>30580212</v>
      </c>
    </row>
    <row r="238" spans="1:39" x14ac:dyDescent="0.35">
      <c r="A238" s="23"/>
      <c r="B238" s="24"/>
      <c r="C238" s="17" t="s">
        <v>1</v>
      </c>
      <c r="D238" s="17">
        <v>195.18600000000001</v>
      </c>
      <c r="E238" s="17">
        <v>195.18430000000001</v>
      </c>
      <c r="F238" s="17">
        <v>195.18389999999999</v>
      </c>
      <c r="G238" s="17">
        <v>195.1841</v>
      </c>
      <c r="H238" s="17">
        <v>195.18350000000001</v>
      </c>
      <c r="I238" s="17">
        <v>195.18340000000001</v>
      </c>
      <c r="J238" s="17">
        <v>195.18350000000001</v>
      </c>
      <c r="K238" s="17">
        <v>195.18430000000001</v>
      </c>
      <c r="L238" s="17">
        <v>195.18369999999999</v>
      </c>
      <c r="M238" s="17">
        <v>195.18350000000001</v>
      </c>
      <c r="N238" s="17">
        <v>195.1831</v>
      </c>
      <c r="O238" s="17">
        <v>195.18459999999999</v>
      </c>
      <c r="P238" s="17">
        <v>195.1849</v>
      </c>
      <c r="Q238" s="17">
        <v>195.18430000000001</v>
      </c>
      <c r="R238" s="17">
        <v>195.184</v>
      </c>
      <c r="S238" s="17">
        <v>195.1849</v>
      </c>
      <c r="T238" s="17">
        <v>195.18350000000001</v>
      </c>
      <c r="U238" s="17">
        <v>195.18440000000001</v>
      </c>
      <c r="V238" s="17">
        <v>195.18090000000001</v>
      </c>
      <c r="W238" s="17">
        <v>195.18170000000001</v>
      </c>
      <c r="X238" s="17">
        <v>195.18270000000001</v>
      </c>
      <c r="Y238" s="17">
        <v>195.18270000000001</v>
      </c>
      <c r="Z238" s="17">
        <v>195.18260000000001</v>
      </c>
      <c r="AA238" s="17">
        <v>195.18299999999999</v>
      </c>
      <c r="AB238" s="17">
        <v>195.1833</v>
      </c>
      <c r="AC238" s="17">
        <v>195.1841</v>
      </c>
      <c r="AD238" s="17">
        <v>195.1825</v>
      </c>
      <c r="AE238" s="17">
        <v>195.1833</v>
      </c>
      <c r="AF238" s="17">
        <v>195.1833</v>
      </c>
      <c r="AG238" s="17">
        <v>195.18180000000001</v>
      </c>
      <c r="AH238" s="17">
        <v>195.18389999999999</v>
      </c>
      <c r="AI238" s="17">
        <v>195.1832</v>
      </c>
      <c r="AJ238" s="17">
        <v>195.18469999999999</v>
      </c>
      <c r="AK238" s="17">
        <v>195.18430000000001</v>
      </c>
      <c r="AL238" s="17">
        <v>195.18530000000001</v>
      </c>
      <c r="AM238" s="25">
        <v>195.18440000000001</v>
      </c>
    </row>
    <row r="239" spans="1:39" x14ac:dyDescent="0.35">
      <c r="A239" s="23"/>
      <c r="B239" s="26"/>
      <c r="C239" s="18" t="s">
        <v>9</v>
      </c>
      <c r="D239" s="18">
        <f>(D238-195.1867)/(195.1867/1000000)</f>
        <v>-3.5863099278527475</v>
      </c>
      <c r="E239" s="18">
        <f t="shared" ref="E239" si="1954">(E238-195.1867)/(195.1867/1000000)</f>
        <v>-12.295919752700398</v>
      </c>
      <c r="F239" s="18">
        <f t="shared" ref="F239" si="1955">(F238-195.1867)/(195.1867/1000000)</f>
        <v>-14.345239711556603</v>
      </c>
      <c r="G239" s="18">
        <f t="shared" ref="G239" si="1956">(G238-195.1867)/(195.1867/1000000)</f>
        <v>-13.3205797321285</v>
      </c>
      <c r="H239" s="18">
        <f t="shared" ref="H239" si="1957">(H238-195.1867)/(195.1867/1000000)</f>
        <v>-16.394559670267196</v>
      </c>
      <c r="I239" s="18">
        <f t="shared" ref="I239" si="1958">(I238-195.1867)/(195.1867/1000000)</f>
        <v>-16.90688965998125</v>
      </c>
      <c r="J239" s="18">
        <f t="shared" ref="J239" si="1959">(J238-195.1867)/(195.1867/1000000)</f>
        <v>-16.394559670267196</v>
      </c>
      <c r="K239" s="18">
        <f t="shared" ref="K239" si="1960">(K238-195.1867)/(195.1867/1000000)</f>
        <v>-12.295919752700398</v>
      </c>
      <c r="L239" s="18">
        <f t="shared" ref="L239" si="1961">(L238-195.1867)/(195.1867/1000000)</f>
        <v>-15.369899690984706</v>
      </c>
      <c r="M239" s="18">
        <f t="shared" ref="M239" si="1962">(M238-195.1867)/(195.1867/1000000)</f>
        <v>-16.394559670267196</v>
      </c>
      <c r="N239" s="18">
        <f t="shared" ref="N239" si="1963">(N238-195.1867)/(195.1867/1000000)</f>
        <v>-18.443879629123401</v>
      </c>
      <c r="O239" s="18">
        <f t="shared" ref="O239" si="1964">(O238-195.1867)/(195.1867/1000000)</f>
        <v>-10.758929783703856</v>
      </c>
      <c r="P239" s="18">
        <f t="shared" ref="P239" si="1965">(P238-195.1867)/(195.1867/1000000)</f>
        <v>-9.2219398145617006</v>
      </c>
      <c r="Q239" s="18">
        <f t="shared" ref="Q239" si="1966">(Q238-195.1867)/(195.1867/1000000)</f>
        <v>-12.295919752700398</v>
      </c>
      <c r="R239" s="18">
        <f t="shared" ref="R239" si="1967">(R238-195.1867)/(195.1867/1000000)</f>
        <v>-13.832909721842553</v>
      </c>
      <c r="S239" s="18">
        <f t="shared" ref="S239" si="1968">(S238-195.1867)/(195.1867/1000000)</f>
        <v>-9.2219398145617006</v>
      </c>
      <c r="T239" s="18">
        <f t="shared" ref="T239" si="1969">(T238-195.1867)/(195.1867/1000000)</f>
        <v>-16.394559670267196</v>
      </c>
      <c r="U239" s="18">
        <f t="shared" ref="U239" si="1970">(U238-195.1867)/(195.1867/1000000)</f>
        <v>-11.783589762986345</v>
      </c>
      <c r="V239" s="18">
        <f t="shared" ref="V239" si="1971">(V238-195.1867)/(195.1867/1000000)</f>
        <v>-29.715139402395696</v>
      </c>
      <c r="W239" s="18">
        <f t="shared" ref="W239" si="1972">(W238-195.1867)/(195.1867/1000000)</f>
        <v>-25.6164994848289</v>
      </c>
      <c r="X239" s="18">
        <f t="shared" ref="X239" si="1973">(X238-195.1867)/(195.1867/1000000)</f>
        <v>-20.493199587833995</v>
      </c>
      <c r="Y239" s="18">
        <f t="shared" ref="Y239" si="1974">(Y238-195.1867)/(195.1867/1000000)</f>
        <v>-20.493199587833995</v>
      </c>
      <c r="Z239" s="18">
        <f t="shared" ref="Z239" si="1975">(Z238-195.1867)/(195.1867/1000000)</f>
        <v>-21.005529577548046</v>
      </c>
      <c r="AA239" s="18">
        <f t="shared" ref="AA239" si="1976">(AA238-195.1867)/(195.1867/1000000)</f>
        <v>-18.956209618837455</v>
      </c>
      <c r="AB239" s="18">
        <f t="shared" ref="AB239" si="1977">(AB238-195.1867)/(195.1867/1000000)</f>
        <v>-17.4192196496953</v>
      </c>
      <c r="AC239" s="18">
        <f t="shared" ref="AC239" si="1978">(AC238-195.1867)/(195.1867/1000000)</f>
        <v>-13.3205797321285</v>
      </c>
      <c r="AD239" s="18">
        <f t="shared" ref="AD239" si="1979">(AD238-195.1867)/(195.1867/1000000)</f>
        <v>-21.5178595672621</v>
      </c>
      <c r="AE239" s="18">
        <f t="shared" ref="AE239" si="1980">(AE238-195.1867)/(195.1867/1000000)</f>
        <v>-17.4192196496953</v>
      </c>
      <c r="AF239" s="18">
        <f t="shared" ref="AF239" si="1981">(AF238-195.1867)/(195.1867/1000000)</f>
        <v>-17.4192196496953</v>
      </c>
      <c r="AG239" s="18">
        <f t="shared" ref="AG239" si="1982">(AG238-195.1867)/(195.1867/1000000)</f>
        <v>-25.104169495114846</v>
      </c>
      <c r="AH239" s="18">
        <f t="shared" ref="AH239" si="1983">(AH238-195.1867)/(195.1867/1000000)</f>
        <v>-14.345239711556603</v>
      </c>
      <c r="AI239" s="18">
        <f t="shared" ref="AI239" si="1984">(AI238-195.1867)/(195.1867/1000000)</f>
        <v>-17.931549639409351</v>
      </c>
      <c r="AJ239" s="18">
        <f t="shared" ref="AJ239" si="1985">(AJ238-195.1867)/(195.1867/1000000)</f>
        <v>-10.246599793989805</v>
      </c>
      <c r="AK239" s="18">
        <f t="shared" ref="AK239" si="1986">(AK238-195.1867)/(195.1867/1000000)</f>
        <v>-12.295919752700398</v>
      </c>
      <c r="AL239" s="18">
        <f t="shared" ref="AL239" si="1987">(AL238-195.1867)/(195.1867/1000000)</f>
        <v>-7.172619855705495</v>
      </c>
      <c r="AM239" s="27">
        <f t="shared" ref="AM239" si="1988">(AM238-195.1867)/(195.1867/1000000)</f>
        <v>-11.783589762986345</v>
      </c>
    </row>
    <row r="240" spans="1:39" x14ac:dyDescent="0.35">
      <c r="A240" s="23"/>
      <c r="B240" s="24" t="s">
        <v>4</v>
      </c>
      <c r="C240" s="17" t="s">
        <v>0</v>
      </c>
      <c r="D240" s="17">
        <v>8.2050000000000001</v>
      </c>
      <c r="E240" s="17">
        <v>8.2100000000000009</v>
      </c>
      <c r="F240" s="17">
        <v>8.2089999999999996</v>
      </c>
      <c r="G240" s="17">
        <v>8.2119999999999997</v>
      </c>
      <c r="H240" s="17">
        <v>8.2080000000000002</v>
      </c>
      <c r="I240" s="17">
        <v>8.2110000000000003</v>
      </c>
      <c r="J240" s="17">
        <v>8.2080000000000002</v>
      </c>
      <c r="K240" s="17">
        <v>8.2119999999999997</v>
      </c>
      <c r="L240" s="17">
        <v>8.2089999999999996</v>
      </c>
      <c r="M240" s="17">
        <v>8.2059999999999995</v>
      </c>
      <c r="N240" s="17">
        <v>8.2070000000000007</v>
      </c>
      <c r="O240" s="17">
        <v>8.2080000000000002</v>
      </c>
      <c r="P240" s="17">
        <v>8.2149999999999999</v>
      </c>
      <c r="Q240" s="17">
        <v>8.2110000000000003</v>
      </c>
      <c r="R240" s="17">
        <v>8.2070000000000007</v>
      </c>
      <c r="S240" s="17">
        <v>8.2070000000000007</v>
      </c>
      <c r="T240" s="17">
        <v>8.2059999999999995</v>
      </c>
      <c r="U240" s="17">
        <v>8.2070000000000007</v>
      </c>
      <c r="V240" s="17">
        <v>8.2119999999999997</v>
      </c>
      <c r="W240" s="17">
        <v>8.2059999999999995</v>
      </c>
      <c r="X240" s="17">
        <v>8.2080000000000002</v>
      </c>
      <c r="Y240" s="17">
        <v>8.2070000000000007</v>
      </c>
      <c r="Z240" s="17">
        <v>8.2059999999999995</v>
      </c>
      <c r="AA240" s="17">
        <v>8.2050000000000001</v>
      </c>
      <c r="AB240" s="17">
        <v>8.2129999999999992</v>
      </c>
      <c r="AC240" s="17">
        <v>8.2089999999999996</v>
      </c>
      <c r="AD240" s="17">
        <v>8.2119999999999997</v>
      </c>
      <c r="AE240" s="17">
        <v>8.2089999999999996</v>
      </c>
      <c r="AF240" s="17">
        <v>8.2100000000000009</v>
      </c>
      <c r="AG240" s="17">
        <v>8.2080000000000002</v>
      </c>
      <c r="AH240" s="17">
        <v>8.2110000000000003</v>
      </c>
      <c r="AI240" s="17">
        <v>8.2070000000000007</v>
      </c>
      <c r="AJ240" s="17" t="s">
        <v>81</v>
      </c>
      <c r="AK240" s="17" t="s">
        <v>81</v>
      </c>
      <c r="AL240" s="17" t="s">
        <v>81</v>
      </c>
      <c r="AM240" s="25" t="s">
        <v>81</v>
      </c>
    </row>
    <row r="241" spans="1:40" x14ac:dyDescent="0.35">
      <c r="A241" s="23"/>
      <c r="B241" s="24"/>
      <c r="C241" s="17" t="s">
        <v>5</v>
      </c>
      <c r="D241" s="17">
        <v>614830</v>
      </c>
      <c r="E241" s="17">
        <v>669761</v>
      </c>
      <c r="F241" s="17">
        <v>588695</v>
      </c>
      <c r="G241" s="17">
        <v>663649</v>
      </c>
      <c r="H241" s="17">
        <v>665735</v>
      </c>
      <c r="I241" s="17">
        <v>726372</v>
      </c>
      <c r="J241" s="17">
        <v>687196</v>
      </c>
      <c r="K241" s="17">
        <v>683010</v>
      </c>
      <c r="L241" s="17">
        <v>706144</v>
      </c>
      <c r="M241" s="17">
        <v>675676</v>
      </c>
      <c r="N241" s="17">
        <v>639429</v>
      </c>
      <c r="O241" s="17">
        <v>630975</v>
      </c>
      <c r="P241" s="17">
        <v>699322</v>
      </c>
      <c r="Q241" s="17">
        <v>688629</v>
      </c>
      <c r="R241" s="17">
        <v>653186</v>
      </c>
      <c r="S241" s="17">
        <v>660041</v>
      </c>
      <c r="T241" s="17">
        <v>573266</v>
      </c>
      <c r="U241" s="17">
        <v>661169</v>
      </c>
      <c r="V241" s="17">
        <v>584996</v>
      </c>
      <c r="W241" s="17">
        <v>631836</v>
      </c>
      <c r="X241" s="17">
        <v>595394</v>
      </c>
      <c r="Y241" s="17">
        <v>664003</v>
      </c>
      <c r="Z241" s="17">
        <v>591342</v>
      </c>
      <c r="AA241" s="17">
        <v>633638</v>
      </c>
      <c r="AB241" s="17">
        <v>626798</v>
      </c>
      <c r="AC241" s="17">
        <v>624270</v>
      </c>
      <c r="AD241" s="17">
        <v>607705</v>
      </c>
      <c r="AE241" s="17">
        <v>585912</v>
      </c>
      <c r="AF241" s="17">
        <v>587674</v>
      </c>
      <c r="AG241" s="17">
        <v>629170</v>
      </c>
      <c r="AH241" s="17">
        <v>616336</v>
      </c>
      <c r="AI241" s="17">
        <v>624232</v>
      </c>
      <c r="AJ241" s="17" t="s">
        <v>81</v>
      </c>
      <c r="AK241" s="17" t="s">
        <v>81</v>
      </c>
      <c r="AL241" s="17" t="s">
        <v>81</v>
      </c>
      <c r="AM241" s="25" t="s">
        <v>81</v>
      </c>
    </row>
    <row r="242" spans="1:40" x14ac:dyDescent="0.35">
      <c r="A242" s="23"/>
      <c r="B242" s="24"/>
      <c r="C242" s="17" t="s">
        <v>1</v>
      </c>
      <c r="D242" s="17">
        <v>219.07759999999999</v>
      </c>
      <c r="E242" s="17">
        <v>219.07749999999999</v>
      </c>
      <c r="F242" s="17">
        <v>219.07759999999999</v>
      </c>
      <c r="G242" s="17">
        <v>219.07769999999999</v>
      </c>
      <c r="H242" s="17">
        <v>219.07759999999999</v>
      </c>
      <c r="I242" s="17">
        <v>219.07749999999999</v>
      </c>
      <c r="J242" s="17">
        <v>219.07749999999999</v>
      </c>
      <c r="K242" s="17">
        <v>219.07749999999999</v>
      </c>
      <c r="L242" s="17">
        <v>219.07759999999999</v>
      </c>
      <c r="M242" s="17">
        <v>219.07749999999999</v>
      </c>
      <c r="N242" s="17">
        <v>219.07749999999999</v>
      </c>
      <c r="O242" s="17">
        <v>219.07759999999999</v>
      </c>
      <c r="P242" s="17">
        <v>219.07749999999999</v>
      </c>
      <c r="Q242" s="17">
        <v>219.07749999999999</v>
      </c>
      <c r="R242" s="17">
        <v>219.0772</v>
      </c>
      <c r="S242" s="17">
        <v>219.07749999999999</v>
      </c>
      <c r="T242" s="17">
        <v>219.07749999999999</v>
      </c>
      <c r="U242" s="17">
        <v>219.07740000000001</v>
      </c>
      <c r="V242" s="17">
        <v>219.07740000000001</v>
      </c>
      <c r="W242" s="17">
        <v>219.07749999999999</v>
      </c>
      <c r="X242" s="17">
        <v>219.07749999999999</v>
      </c>
      <c r="Y242" s="17">
        <v>219.07740000000001</v>
      </c>
      <c r="Z242" s="17">
        <v>219.07749999999999</v>
      </c>
      <c r="AA242" s="17">
        <v>219.07740000000001</v>
      </c>
      <c r="AB242" s="17">
        <v>219.07759999999999</v>
      </c>
      <c r="AC242" s="17">
        <v>219.07759999999999</v>
      </c>
      <c r="AD242" s="17">
        <v>219.07730000000001</v>
      </c>
      <c r="AE242" s="17">
        <v>219.07740000000001</v>
      </c>
      <c r="AF242" s="17">
        <v>219.07730000000001</v>
      </c>
      <c r="AG242" s="17">
        <v>219.07740000000001</v>
      </c>
      <c r="AH242" s="17">
        <v>219.07730000000001</v>
      </c>
      <c r="AI242" s="17">
        <v>219.07749999999999</v>
      </c>
      <c r="AJ242" s="17" t="s">
        <v>81</v>
      </c>
      <c r="AK242" s="17" t="s">
        <v>81</v>
      </c>
      <c r="AL242" s="17" t="s">
        <v>81</v>
      </c>
      <c r="AM242" s="25" t="s">
        <v>81</v>
      </c>
    </row>
    <row r="243" spans="1:40" ht="15" thickBot="1" x14ac:dyDescent="0.4">
      <c r="A243" s="23"/>
      <c r="B243" s="24"/>
      <c r="C243" s="17" t="s">
        <v>9</v>
      </c>
      <c r="D243" s="18">
        <f>(D242-219.0758)/(219.0758/1000000)</f>
        <v>8.2163342550975997</v>
      </c>
      <c r="E243" s="18">
        <f t="shared" ref="E243" si="1989">(E242-219.0758)/(219.0758/1000000)</f>
        <v>7.759871240911095</v>
      </c>
      <c r="F243" s="18">
        <f t="shared" ref="F243" si="1990">(F242-219.0758)/(219.0758/1000000)</f>
        <v>8.2163342550975997</v>
      </c>
      <c r="G243" s="18">
        <f t="shared" ref="G243" si="1991">(G242-219.0758)/(219.0758/1000000)</f>
        <v>8.6727972692841035</v>
      </c>
      <c r="H243" s="18">
        <f t="shared" ref="H243" si="1992">(H242-219.0758)/(219.0758/1000000)</f>
        <v>8.2163342550975997</v>
      </c>
      <c r="I243" s="18">
        <f t="shared" ref="I243" si="1993">(I242-219.0758)/(219.0758/1000000)</f>
        <v>7.759871240911095</v>
      </c>
      <c r="J243" s="18">
        <f t="shared" ref="J243" si="1994">(J242-219.0758)/(219.0758/1000000)</f>
        <v>7.759871240911095</v>
      </c>
      <c r="K243" s="18">
        <f t="shared" ref="K243" si="1995">(K242-219.0758)/(219.0758/1000000)</f>
        <v>7.759871240911095</v>
      </c>
      <c r="L243" s="18">
        <f t="shared" ref="L243" si="1996">(L242-219.0758)/(219.0758/1000000)</f>
        <v>8.2163342550975997</v>
      </c>
      <c r="M243" s="18">
        <f t="shared" ref="M243" si="1997">(M242-219.0758)/(219.0758/1000000)</f>
        <v>7.759871240911095</v>
      </c>
      <c r="N243" s="18">
        <f t="shared" ref="N243" si="1998">(N242-219.0758)/(219.0758/1000000)</f>
        <v>7.759871240911095</v>
      </c>
      <c r="O243" s="18">
        <f t="shared" ref="O243" si="1999">(O242-219.0758)/(219.0758/1000000)</f>
        <v>8.2163342550975997</v>
      </c>
      <c r="P243" s="18">
        <f t="shared" ref="P243" si="2000">(P242-219.0758)/(219.0758/1000000)</f>
        <v>7.759871240911095</v>
      </c>
      <c r="Q243" s="18">
        <f t="shared" ref="Q243" si="2001">(Q242-219.0758)/(219.0758/1000000)</f>
        <v>7.759871240911095</v>
      </c>
      <c r="R243" s="18">
        <f t="shared" ref="R243" si="2002">(R242-219.0758)/(219.0758/1000000)</f>
        <v>6.3904821984813189</v>
      </c>
      <c r="S243" s="18">
        <f t="shared" ref="S243" si="2003">(S242-219.0758)/(219.0758/1000000)</f>
        <v>7.759871240911095</v>
      </c>
      <c r="T243" s="18">
        <f t="shared" ref="T243" si="2004">(T242-219.0758)/(219.0758/1000000)</f>
        <v>7.759871240911095</v>
      </c>
      <c r="U243" s="18">
        <f t="shared" ref="U243" si="2005">(U242-219.0758)/(219.0758/1000000)</f>
        <v>7.3034082268543257</v>
      </c>
      <c r="V243" s="18">
        <f t="shared" ref="V243" si="2006">(V242-219.0758)/(219.0758/1000000)</f>
        <v>7.3034082268543257</v>
      </c>
      <c r="W243" s="18">
        <f t="shared" ref="W243" si="2007">(W242-219.0758)/(219.0758/1000000)</f>
        <v>7.759871240911095</v>
      </c>
      <c r="X243" s="18">
        <f t="shared" ref="X243" si="2008">(X242-219.0758)/(219.0758/1000000)</f>
        <v>7.759871240911095</v>
      </c>
      <c r="Y243" s="18">
        <f t="shared" ref="Y243" si="2009">(Y242-219.0758)/(219.0758/1000000)</f>
        <v>7.3034082268543257</v>
      </c>
      <c r="Z243" s="18">
        <f t="shared" ref="Z243" si="2010">(Z242-219.0758)/(219.0758/1000000)</f>
        <v>7.759871240911095</v>
      </c>
      <c r="AA243" s="18">
        <f t="shared" ref="AA243" si="2011">(AA242-219.0758)/(219.0758/1000000)</f>
        <v>7.3034082268543257</v>
      </c>
      <c r="AB243" s="18">
        <f t="shared" ref="AB243" si="2012">(AB242-219.0758)/(219.0758/1000000)</f>
        <v>8.2163342550975997</v>
      </c>
      <c r="AC243" s="18">
        <f t="shared" ref="AC243" si="2013">(AC242-219.0758)/(219.0758/1000000)</f>
        <v>8.2163342550975997</v>
      </c>
      <c r="AD243" s="18">
        <f t="shared" ref="AD243" si="2014">(AD242-219.0758)/(219.0758/1000000)</f>
        <v>6.8469452126678227</v>
      </c>
      <c r="AE243" s="18">
        <f t="shared" ref="AE243" si="2015">(AE242-219.0758)/(219.0758/1000000)</f>
        <v>7.3034082268543257</v>
      </c>
      <c r="AF243" s="18">
        <f t="shared" ref="AF243" si="2016">(AF242-219.0758)/(219.0758/1000000)</f>
        <v>6.8469452126678227</v>
      </c>
      <c r="AG243" s="18">
        <f t="shared" ref="AG243" si="2017">(AG242-219.0758)/(219.0758/1000000)</f>
        <v>7.3034082268543257</v>
      </c>
      <c r="AH243" s="18">
        <f t="shared" ref="AH243" si="2018">(AH242-219.0758)/(219.0758/1000000)</f>
        <v>6.8469452126678227</v>
      </c>
      <c r="AI243" s="18">
        <f t="shared" ref="AI243" si="2019">(AI242-219.0758)/(219.0758/1000000)</f>
        <v>7.759871240911095</v>
      </c>
      <c r="AJ243" s="18" t="s">
        <v>82</v>
      </c>
      <c r="AK243" s="18" t="s">
        <v>82</v>
      </c>
      <c r="AL243" s="18" t="s">
        <v>82</v>
      </c>
      <c r="AM243" s="27" t="s">
        <v>82</v>
      </c>
    </row>
    <row r="244" spans="1:40" x14ac:dyDescent="0.35">
      <c r="A244" s="20" t="s">
        <v>76</v>
      </c>
      <c r="B244" s="32" t="s">
        <v>3</v>
      </c>
      <c r="C244" s="16" t="s">
        <v>0</v>
      </c>
      <c r="D244" s="16">
        <v>6.6139999999999999</v>
      </c>
      <c r="E244" s="16">
        <v>6.6130000000000004</v>
      </c>
      <c r="F244" s="16">
        <v>6.617</v>
      </c>
      <c r="G244" s="16">
        <v>6.6180000000000003</v>
      </c>
      <c r="H244" s="16">
        <v>6.6139999999999999</v>
      </c>
      <c r="I244" s="16">
        <v>6.6120000000000001</v>
      </c>
      <c r="J244" s="16">
        <v>6.6120000000000001</v>
      </c>
      <c r="K244" s="16">
        <v>6.6109999999999998</v>
      </c>
      <c r="L244" s="16">
        <v>6.61</v>
      </c>
      <c r="M244" s="16">
        <v>6.609</v>
      </c>
      <c r="N244" s="16">
        <v>6.6159999999999997</v>
      </c>
      <c r="O244" s="16">
        <v>6.6120000000000001</v>
      </c>
      <c r="P244" s="16">
        <v>6.609</v>
      </c>
      <c r="Q244" s="16">
        <v>6.61</v>
      </c>
      <c r="R244" s="16">
        <v>6.6120000000000001</v>
      </c>
      <c r="S244" s="16">
        <v>6.6139999999999999</v>
      </c>
      <c r="T244" s="16">
        <v>6.6189999999999998</v>
      </c>
      <c r="U244" s="16">
        <v>6.6159999999999997</v>
      </c>
      <c r="V244" s="16">
        <v>6.6180000000000003</v>
      </c>
      <c r="W244" s="16">
        <v>6.617</v>
      </c>
      <c r="X244" s="16">
        <v>6.6150000000000002</v>
      </c>
      <c r="Y244" s="16">
        <v>6.6159999999999997</v>
      </c>
      <c r="Z244" s="16">
        <v>6.6139999999999999</v>
      </c>
      <c r="AA244" s="16">
        <v>6.6109999999999998</v>
      </c>
      <c r="AB244" s="16">
        <v>6.6159999999999997</v>
      </c>
      <c r="AC244" s="16">
        <v>6.6130000000000004</v>
      </c>
      <c r="AD244" s="16">
        <v>6.6150000000000002</v>
      </c>
      <c r="AE244" s="16">
        <v>6.6139999999999999</v>
      </c>
      <c r="AF244" s="16">
        <v>6.6079999999999997</v>
      </c>
      <c r="AG244" s="16">
        <v>6.6150000000000002</v>
      </c>
      <c r="AH244" s="16">
        <v>6.6109999999999998</v>
      </c>
      <c r="AI244" s="16">
        <v>6.62</v>
      </c>
      <c r="AJ244" s="16">
        <v>6.61</v>
      </c>
      <c r="AK244" s="16">
        <v>6.6109999999999998</v>
      </c>
      <c r="AL244" s="16">
        <v>6.6150000000000002</v>
      </c>
      <c r="AM244" s="22">
        <v>6.6139999999999999</v>
      </c>
    </row>
    <row r="245" spans="1:40" x14ac:dyDescent="0.35">
      <c r="A245" s="23"/>
      <c r="B245" s="33"/>
      <c r="C245" s="17" t="s">
        <v>5</v>
      </c>
      <c r="D245" s="17">
        <v>28567704</v>
      </c>
      <c r="E245" s="17">
        <v>21004774</v>
      </c>
      <c r="F245" s="17">
        <v>21130322</v>
      </c>
      <c r="G245" s="17">
        <v>15764182</v>
      </c>
      <c r="H245" s="17">
        <v>21664558</v>
      </c>
      <c r="I245" s="17">
        <v>30815258</v>
      </c>
      <c r="J245" s="17">
        <v>16172882</v>
      </c>
      <c r="K245" s="17">
        <v>23255038</v>
      </c>
      <c r="L245" s="17">
        <v>19107378</v>
      </c>
      <c r="M245" s="17">
        <v>14085502</v>
      </c>
      <c r="N245" s="17">
        <v>19907450</v>
      </c>
      <c r="O245" s="17">
        <v>29626364</v>
      </c>
      <c r="P245" s="17">
        <v>16643652</v>
      </c>
      <c r="Q245" s="17">
        <v>26219956</v>
      </c>
      <c r="R245" s="17">
        <v>23844446</v>
      </c>
      <c r="S245" s="17">
        <v>22924304</v>
      </c>
      <c r="T245" s="17">
        <v>27692312</v>
      </c>
      <c r="U245" s="17">
        <v>28727578</v>
      </c>
      <c r="V245" s="17">
        <v>19858158</v>
      </c>
      <c r="W245" s="17">
        <v>26215048</v>
      </c>
      <c r="X245" s="17">
        <v>13962523</v>
      </c>
      <c r="Y245" s="17">
        <v>21935216</v>
      </c>
      <c r="Z245" s="17">
        <v>28140586</v>
      </c>
      <c r="AA245" s="17">
        <v>28287488</v>
      </c>
      <c r="AB245" s="17">
        <v>28648262</v>
      </c>
      <c r="AC245" s="17">
        <v>27175414</v>
      </c>
      <c r="AD245" s="17">
        <v>25659146</v>
      </c>
      <c r="AE245" s="17">
        <v>28845410</v>
      </c>
      <c r="AF245" s="17">
        <v>17748090</v>
      </c>
      <c r="AG245" s="17">
        <v>25881014</v>
      </c>
      <c r="AH245" s="17">
        <v>26562924</v>
      </c>
      <c r="AI245" s="17">
        <v>23864972</v>
      </c>
      <c r="AJ245" s="17">
        <v>26202100</v>
      </c>
      <c r="AK245" s="17">
        <v>25256434</v>
      </c>
      <c r="AL245" s="17">
        <v>25949536</v>
      </c>
      <c r="AM245" s="25">
        <v>24682146</v>
      </c>
    </row>
    <row r="246" spans="1:40" x14ac:dyDescent="0.35">
      <c r="A246" s="23"/>
      <c r="B246" s="33"/>
      <c r="C246" s="17" t="s">
        <v>1</v>
      </c>
      <c r="D246" s="17">
        <v>195.1848</v>
      </c>
      <c r="E246" s="17">
        <v>195.18450000000001</v>
      </c>
      <c r="F246" s="17">
        <v>195.18340000000001</v>
      </c>
      <c r="G246" s="17">
        <v>195.1842</v>
      </c>
      <c r="H246" s="17">
        <v>195.18430000000001</v>
      </c>
      <c r="I246" s="17">
        <v>195.1848</v>
      </c>
      <c r="J246" s="17">
        <v>195.18340000000001</v>
      </c>
      <c r="K246" s="17">
        <v>195.18369999999999</v>
      </c>
      <c r="L246" s="17">
        <v>195.18360000000001</v>
      </c>
      <c r="M246" s="17">
        <v>195.18389999999999</v>
      </c>
      <c r="N246" s="17">
        <v>195.1832</v>
      </c>
      <c r="O246" s="17">
        <v>195.18450000000001</v>
      </c>
      <c r="P246" s="17">
        <v>195.18440000000001</v>
      </c>
      <c r="Q246" s="17">
        <v>195.18360000000001</v>
      </c>
      <c r="R246" s="17">
        <v>195.1833</v>
      </c>
      <c r="S246" s="17">
        <v>195.185</v>
      </c>
      <c r="T246" s="17">
        <v>195.1833</v>
      </c>
      <c r="U246" s="17">
        <v>195.1841</v>
      </c>
      <c r="V246" s="17">
        <v>195.1831</v>
      </c>
      <c r="W246" s="17">
        <v>195.18299999999999</v>
      </c>
      <c r="X246" s="17">
        <v>195.18379999999999</v>
      </c>
      <c r="Y246" s="17">
        <v>195.18379999999999</v>
      </c>
      <c r="Z246" s="17">
        <v>195.1842</v>
      </c>
      <c r="AA246" s="17">
        <v>195.1842</v>
      </c>
      <c r="AB246" s="17">
        <v>195.18350000000001</v>
      </c>
      <c r="AC246" s="17">
        <v>195.18279999999999</v>
      </c>
      <c r="AD246" s="17">
        <v>195.184</v>
      </c>
      <c r="AE246" s="17">
        <v>195.18450000000001</v>
      </c>
      <c r="AF246" s="17">
        <v>195.18299999999999</v>
      </c>
      <c r="AG246" s="17">
        <v>195.1842</v>
      </c>
      <c r="AH246" s="17">
        <v>195.18430000000001</v>
      </c>
      <c r="AI246" s="17">
        <v>195.18289999999999</v>
      </c>
      <c r="AJ246" s="17">
        <v>195.18340000000001</v>
      </c>
      <c r="AK246" s="17">
        <v>195.1841</v>
      </c>
      <c r="AL246" s="17">
        <v>195.1841</v>
      </c>
      <c r="AM246" s="25">
        <v>195.18360000000001</v>
      </c>
    </row>
    <row r="247" spans="1:40" x14ac:dyDescent="0.35">
      <c r="A247" s="23"/>
      <c r="B247" s="34"/>
      <c r="C247" s="18" t="s">
        <v>9</v>
      </c>
      <c r="D247" s="18">
        <f>(D246-195.1867)/(195.1867/1000000)</f>
        <v>-9.7342698042757529</v>
      </c>
      <c r="E247" s="18">
        <f t="shared" ref="E247" si="2020">(E246-195.1867)/(195.1867/1000000)</f>
        <v>-11.271259773272295</v>
      </c>
      <c r="F247" s="18">
        <f t="shared" ref="F247" si="2021">(F246-195.1867)/(195.1867/1000000)</f>
        <v>-16.90688965998125</v>
      </c>
      <c r="G247" s="18">
        <f t="shared" ref="G247" si="2022">(G246-195.1867)/(195.1867/1000000)</f>
        <v>-12.80824974241445</v>
      </c>
      <c r="H247" s="18">
        <f t="shared" ref="H247" si="2023">(H246-195.1867)/(195.1867/1000000)</f>
        <v>-12.295919752700398</v>
      </c>
      <c r="I247" s="18">
        <f t="shared" ref="I247" si="2024">(I246-195.1867)/(195.1867/1000000)</f>
        <v>-9.7342698042757529</v>
      </c>
      <c r="J247" s="18">
        <f t="shared" ref="J247" si="2025">(J246-195.1867)/(195.1867/1000000)</f>
        <v>-16.90688965998125</v>
      </c>
      <c r="K247" s="18">
        <f t="shared" ref="K247" si="2026">(K246-195.1867)/(195.1867/1000000)</f>
        <v>-15.369899690984706</v>
      </c>
      <c r="L247" s="18">
        <f t="shared" ref="L247" si="2027">(L246-195.1867)/(195.1867/1000000)</f>
        <v>-15.882229680553145</v>
      </c>
      <c r="M247" s="18">
        <f t="shared" ref="M247" si="2028">(M246-195.1867)/(195.1867/1000000)</f>
        <v>-14.345239711556603</v>
      </c>
      <c r="N247" s="18">
        <f t="shared" ref="N247" si="2029">(N246-195.1867)/(195.1867/1000000)</f>
        <v>-17.931549639409351</v>
      </c>
      <c r="O247" s="18">
        <f t="shared" ref="O247" si="2030">(O246-195.1867)/(195.1867/1000000)</f>
        <v>-11.271259773272295</v>
      </c>
      <c r="P247" s="18">
        <f t="shared" ref="P247" si="2031">(P246-195.1867)/(195.1867/1000000)</f>
        <v>-11.783589762986345</v>
      </c>
      <c r="Q247" s="18">
        <f t="shared" ref="Q247" si="2032">(Q246-195.1867)/(195.1867/1000000)</f>
        <v>-15.882229680553145</v>
      </c>
      <c r="R247" s="18">
        <f t="shared" ref="R247" si="2033">(R246-195.1867)/(195.1867/1000000)</f>
        <v>-17.4192196496953</v>
      </c>
      <c r="S247" s="18">
        <f t="shared" ref="S247" si="2034">(S246-195.1867)/(195.1867/1000000)</f>
        <v>-8.7096098248476501</v>
      </c>
      <c r="T247" s="18">
        <f t="shared" ref="T247" si="2035">(T246-195.1867)/(195.1867/1000000)</f>
        <v>-17.4192196496953</v>
      </c>
      <c r="U247" s="18">
        <f t="shared" ref="U247" si="2036">(U246-195.1867)/(195.1867/1000000)</f>
        <v>-13.3205797321285</v>
      </c>
      <c r="V247" s="18">
        <f t="shared" ref="V247" si="2037">(V246-195.1867)/(195.1867/1000000)</f>
        <v>-18.443879629123401</v>
      </c>
      <c r="W247" s="18">
        <f t="shared" ref="W247" si="2038">(W246-195.1867)/(195.1867/1000000)</f>
        <v>-18.956209618837455</v>
      </c>
      <c r="X247" s="18">
        <f t="shared" ref="X247" si="2039">(X246-195.1867)/(195.1867/1000000)</f>
        <v>-14.857569701270656</v>
      </c>
      <c r="Y247" s="18">
        <f t="shared" ref="Y247" si="2040">(Y246-195.1867)/(195.1867/1000000)</f>
        <v>-14.857569701270656</v>
      </c>
      <c r="Z247" s="18">
        <f t="shared" ref="Z247" si="2041">(Z246-195.1867)/(195.1867/1000000)</f>
        <v>-12.80824974241445</v>
      </c>
      <c r="AA247" s="18">
        <f t="shared" ref="AA247" si="2042">(AA246-195.1867)/(195.1867/1000000)</f>
        <v>-12.80824974241445</v>
      </c>
      <c r="AB247" s="18">
        <f t="shared" ref="AB247" si="2043">(AB246-195.1867)/(195.1867/1000000)</f>
        <v>-16.394559670267196</v>
      </c>
      <c r="AC247" s="18">
        <f t="shared" ref="AC247" si="2044">(AC246-195.1867)/(195.1867/1000000)</f>
        <v>-19.980869598265556</v>
      </c>
      <c r="AD247" s="18">
        <f t="shared" ref="AD247" si="2045">(AD246-195.1867)/(195.1867/1000000)</f>
        <v>-13.832909721842553</v>
      </c>
      <c r="AE247" s="18">
        <f t="shared" ref="AE247" si="2046">(AE246-195.1867)/(195.1867/1000000)</f>
        <v>-11.271259773272295</v>
      </c>
      <c r="AF247" s="18">
        <f t="shared" ref="AF247" si="2047">(AF246-195.1867)/(195.1867/1000000)</f>
        <v>-18.956209618837455</v>
      </c>
      <c r="AG247" s="18">
        <f t="shared" ref="AG247" si="2048">(AG246-195.1867)/(195.1867/1000000)</f>
        <v>-12.80824974241445</v>
      </c>
      <c r="AH247" s="18">
        <f t="shared" ref="AH247" si="2049">(AH246-195.1867)/(195.1867/1000000)</f>
        <v>-12.295919752700398</v>
      </c>
      <c r="AI247" s="18">
        <f t="shared" ref="AI247" si="2050">(AI246-195.1867)/(195.1867/1000000)</f>
        <v>-19.468539608551506</v>
      </c>
      <c r="AJ247" s="18">
        <f t="shared" ref="AJ247" si="2051">(AJ246-195.1867)/(195.1867/1000000)</f>
        <v>-16.90688965998125</v>
      </c>
      <c r="AK247" s="18">
        <f t="shared" ref="AK247" si="2052">(AK246-195.1867)/(195.1867/1000000)</f>
        <v>-13.3205797321285</v>
      </c>
      <c r="AL247" s="18">
        <f t="shared" ref="AL247" si="2053">(AL246-195.1867)/(195.1867/1000000)</f>
        <v>-13.3205797321285</v>
      </c>
      <c r="AM247" s="27">
        <f t="shared" ref="AM247" si="2054">(AM246-195.1867)/(195.1867/1000000)</f>
        <v>-15.882229680553145</v>
      </c>
    </row>
    <row r="248" spans="1:40" x14ac:dyDescent="0.35">
      <c r="A248" s="23"/>
      <c r="B248" s="24" t="s">
        <v>4</v>
      </c>
      <c r="C248" s="17" t="s">
        <v>0</v>
      </c>
      <c r="D248" s="17">
        <v>8.2330000000000005</v>
      </c>
      <c r="E248" s="17">
        <v>8.234</v>
      </c>
      <c r="F248" s="17">
        <v>8.2330000000000005</v>
      </c>
      <c r="G248" s="17">
        <v>8.2309999999999999</v>
      </c>
      <c r="H248" s="17">
        <v>8.2330000000000005</v>
      </c>
      <c r="I248" s="17" t="s">
        <v>81</v>
      </c>
      <c r="J248" s="17">
        <v>8.2349999999999994</v>
      </c>
      <c r="K248" s="17">
        <v>8.234</v>
      </c>
      <c r="L248" s="17">
        <v>8.24</v>
      </c>
      <c r="M248" s="17">
        <v>8.2319999999999993</v>
      </c>
      <c r="N248" s="17">
        <v>8.234</v>
      </c>
      <c r="O248" s="17">
        <v>8.2319999999999993</v>
      </c>
      <c r="P248" s="17">
        <v>8.2319999999999993</v>
      </c>
      <c r="Q248" s="17">
        <v>8.2349999999999994</v>
      </c>
      <c r="R248" s="17">
        <v>8.2289999999999992</v>
      </c>
      <c r="S248" s="17">
        <v>8.2349999999999994</v>
      </c>
      <c r="T248" s="17">
        <v>8.2379999999999995</v>
      </c>
      <c r="U248" s="17">
        <v>8.2289999999999992</v>
      </c>
      <c r="V248" s="17">
        <v>8.234</v>
      </c>
      <c r="W248" s="17">
        <v>8.2360000000000007</v>
      </c>
      <c r="X248" s="17">
        <v>8.2349999999999994</v>
      </c>
      <c r="Y248" s="17">
        <v>8.2360000000000007</v>
      </c>
      <c r="Z248" s="17">
        <v>8.2279999999999998</v>
      </c>
      <c r="AA248" s="17">
        <v>8.2360000000000007</v>
      </c>
      <c r="AB248" s="17">
        <v>8.2309999999999999</v>
      </c>
      <c r="AC248" s="17">
        <v>8.2330000000000005</v>
      </c>
      <c r="AD248" s="17">
        <v>8.2370000000000001</v>
      </c>
      <c r="AE248" s="17">
        <v>8.234</v>
      </c>
      <c r="AF248" s="17">
        <v>8.2390000000000008</v>
      </c>
      <c r="AG248" s="17">
        <v>8.2349999999999994</v>
      </c>
      <c r="AH248" s="17">
        <v>8.2390000000000008</v>
      </c>
      <c r="AI248" s="17">
        <v>8.2330000000000005</v>
      </c>
      <c r="AJ248" s="17">
        <v>8.2309999999999999</v>
      </c>
      <c r="AK248" s="17">
        <v>8.2309999999999999</v>
      </c>
      <c r="AL248" s="17" t="s">
        <v>81</v>
      </c>
      <c r="AM248" s="25">
        <v>8.2349999999999994</v>
      </c>
    </row>
    <row r="249" spans="1:40" x14ac:dyDescent="0.35">
      <c r="A249" s="23"/>
      <c r="B249" s="24"/>
      <c r="C249" s="17" t="s">
        <v>5</v>
      </c>
      <c r="D249" s="17">
        <v>546300</v>
      </c>
      <c r="E249" s="17">
        <v>543597</v>
      </c>
      <c r="F249" s="17">
        <v>517302</v>
      </c>
      <c r="G249" s="17">
        <v>529619</v>
      </c>
      <c r="H249" s="17">
        <v>559581</v>
      </c>
      <c r="I249" s="17" t="s">
        <v>81</v>
      </c>
      <c r="J249" s="17">
        <v>569642</v>
      </c>
      <c r="K249" s="17">
        <v>561981</v>
      </c>
      <c r="L249" s="17">
        <v>551270</v>
      </c>
      <c r="M249" s="17">
        <v>532538</v>
      </c>
      <c r="N249" s="17">
        <v>560622</v>
      </c>
      <c r="O249" s="17">
        <v>555686</v>
      </c>
      <c r="P249" s="17">
        <v>606319</v>
      </c>
      <c r="Q249" s="17">
        <v>559117</v>
      </c>
      <c r="R249" s="17">
        <v>561608</v>
      </c>
      <c r="S249" s="17">
        <v>534013</v>
      </c>
      <c r="T249" s="17">
        <v>597223</v>
      </c>
      <c r="U249" s="17">
        <v>540706</v>
      </c>
      <c r="V249" s="17">
        <v>584947</v>
      </c>
      <c r="W249" s="17">
        <v>574451</v>
      </c>
      <c r="X249" s="17">
        <v>628759</v>
      </c>
      <c r="Y249" s="17">
        <v>599246</v>
      </c>
      <c r="Z249" s="17">
        <v>533143</v>
      </c>
      <c r="AA249" s="17">
        <v>522701</v>
      </c>
      <c r="AB249" s="17">
        <v>494710</v>
      </c>
      <c r="AC249" s="17">
        <v>529522</v>
      </c>
      <c r="AD249" s="17">
        <v>515866</v>
      </c>
      <c r="AE249" s="17">
        <v>536425</v>
      </c>
      <c r="AF249" s="17">
        <v>543842</v>
      </c>
      <c r="AG249" s="17">
        <v>485222</v>
      </c>
      <c r="AH249" s="17">
        <v>478550</v>
      </c>
      <c r="AI249" s="17">
        <v>523540</v>
      </c>
      <c r="AJ249" s="17">
        <v>511060</v>
      </c>
      <c r="AK249" s="17">
        <v>480483</v>
      </c>
      <c r="AL249" s="17" t="s">
        <v>81</v>
      </c>
      <c r="AM249" s="25">
        <v>554743</v>
      </c>
    </row>
    <row r="250" spans="1:40" x14ac:dyDescent="0.35">
      <c r="A250" s="23"/>
      <c r="B250" s="24"/>
      <c r="C250" s="17" t="s">
        <v>1</v>
      </c>
      <c r="D250" s="17">
        <v>219.0771</v>
      </c>
      <c r="E250" s="17">
        <v>219.0771</v>
      </c>
      <c r="F250" s="17">
        <v>219.0771</v>
      </c>
      <c r="G250" s="17">
        <v>219.07730000000001</v>
      </c>
      <c r="H250" s="17">
        <v>219.077</v>
      </c>
      <c r="I250" s="17" t="s">
        <v>81</v>
      </c>
      <c r="J250" s="17">
        <v>219.0771</v>
      </c>
      <c r="K250" s="17">
        <v>219.0771</v>
      </c>
      <c r="L250" s="17">
        <v>219.0771</v>
      </c>
      <c r="M250" s="17">
        <v>219.077</v>
      </c>
      <c r="N250" s="17">
        <v>219.0771</v>
      </c>
      <c r="O250" s="17">
        <v>219.0772</v>
      </c>
      <c r="P250" s="17">
        <v>219.077</v>
      </c>
      <c r="Q250" s="17">
        <v>219.07730000000001</v>
      </c>
      <c r="R250" s="17">
        <v>219.0771</v>
      </c>
      <c r="S250" s="17">
        <v>219.0772</v>
      </c>
      <c r="T250" s="17">
        <v>219.0771</v>
      </c>
      <c r="U250" s="17">
        <v>219.0772</v>
      </c>
      <c r="V250" s="17">
        <v>219.0772</v>
      </c>
      <c r="W250" s="17">
        <v>219.0772</v>
      </c>
      <c r="X250" s="17">
        <v>219.0772</v>
      </c>
      <c r="Y250" s="17">
        <v>219.07689999999999</v>
      </c>
      <c r="Z250" s="17">
        <v>219.077</v>
      </c>
      <c r="AA250" s="17">
        <v>219.0772</v>
      </c>
      <c r="AB250" s="17">
        <v>219.077</v>
      </c>
      <c r="AC250" s="17">
        <v>219.0771</v>
      </c>
      <c r="AD250" s="17">
        <v>219.0771</v>
      </c>
      <c r="AE250" s="17">
        <v>219.077</v>
      </c>
      <c r="AF250" s="17">
        <v>219.0771</v>
      </c>
      <c r="AG250" s="17">
        <v>219.07679999999999</v>
      </c>
      <c r="AH250" s="17">
        <v>219.077</v>
      </c>
      <c r="AI250" s="17">
        <v>219.0771</v>
      </c>
      <c r="AJ250" s="17">
        <v>219.0771</v>
      </c>
      <c r="AK250" s="17">
        <v>219.0771</v>
      </c>
      <c r="AL250" s="17" t="s">
        <v>81</v>
      </c>
      <c r="AM250" s="25">
        <v>219.07730000000001</v>
      </c>
    </row>
    <row r="251" spans="1:40" ht="15" thickBot="1" x14ac:dyDescent="0.4">
      <c r="A251" s="28"/>
      <c r="B251" s="29"/>
      <c r="C251" s="30" t="s">
        <v>9</v>
      </c>
      <c r="D251" s="18">
        <f>(D250-219.0758)/(219.0758/1000000)</f>
        <v>5.9340191842948151</v>
      </c>
      <c r="E251" s="18">
        <f t="shared" ref="E251" si="2055">(E250-219.0758)/(219.0758/1000000)</f>
        <v>5.9340191842948151</v>
      </c>
      <c r="F251" s="18">
        <f t="shared" ref="F251" si="2056">(F250-219.0758)/(219.0758/1000000)</f>
        <v>5.9340191842948151</v>
      </c>
      <c r="G251" s="18">
        <f t="shared" ref="G251" si="2057">(G250-219.0758)/(219.0758/1000000)</f>
        <v>6.8469452126678227</v>
      </c>
      <c r="H251" s="18">
        <f t="shared" ref="H251" si="2058">(H250-219.0758)/(219.0758/1000000)</f>
        <v>5.4775561701083113</v>
      </c>
      <c r="I251" s="18" t="s">
        <v>80</v>
      </c>
      <c r="J251" s="18">
        <f t="shared" ref="J251" si="2059">(J250-219.0758)/(219.0758/1000000)</f>
        <v>5.9340191842948151</v>
      </c>
      <c r="K251" s="18">
        <f t="shared" ref="K251" si="2060">(K250-219.0758)/(219.0758/1000000)</f>
        <v>5.9340191842948151</v>
      </c>
      <c r="L251" s="18">
        <f t="shared" ref="L251" si="2061">(L250-219.0758)/(219.0758/1000000)</f>
        <v>5.9340191842948151</v>
      </c>
      <c r="M251" s="18">
        <f t="shared" ref="M251" si="2062">(M250-219.0758)/(219.0758/1000000)</f>
        <v>5.4775561701083113</v>
      </c>
      <c r="N251" s="18">
        <f t="shared" ref="N251" si="2063">(N250-219.0758)/(219.0758/1000000)</f>
        <v>5.9340191842948151</v>
      </c>
      <c r="O251" s="18">
        <f t="shared" ref="O251" si="2064">(O250-219.0758)/(219.0758/1000000)</f>
        <v>6.3904821984813189</v>
      </c>
      <c r="P251" s="18">
        <f t="shared" ref="P251" si="2065">(P250-219.0758)/(219.0758/1000000)</f>
        <v>5.4775561701083113</v>
      </c>
      <c r="Q251" s="18">
        <f t="shared" ref="Q251" si="2066">(Q250-219.0758)/(219.0758/1000000)</f>
        <v>6.8469452126678227</v>
      </c>
      <c r="R251" s="18">
        <f t="shared" ref="R251" si="2067">(R250-219.0758)/(219.0758/1000000)</f>
        <v>5.9340191842948151</v>
      </c>
      <c r="S251" s="18">
        <f t="shared" ref="S251" si="2068">(S250-219.0758)/(219.0758/1000000)</f>
        <v>6.3904821984813189</v>
      </c>
      <c r="T251" s="18">
        <f t="shared" ref="T251" si="2069">(T250-219.0758)/(219.0758/1000000)</f>
        <v>5.9340191842948151</v>
      </c>
      <c r="U251" s="18">
        <f t="shared" ref="U251" si="2070">(U250-219.0758)/(219.0758/1000000)</f>
        <v>6.3904821984813189</v>
      </c>
      <c r="V251" s="18">
        <f t="shared" ref="V251" si="2071">(V250-219.0758)/(219.0758/1000000)</f>
        <v>6.3904821984813189</v>
      </c>
      <c r="W251" s="18">
        <f t="shared" ref="W251" si="2072">(W250-219.0758)/(219.0758/1000000)</f>
        <v>6.3904821984813189</v>
      </c>
      <c r="X251" s="18">
        <f t="shared" ref="X251" si="2073">(X250-219.0758)/(219.0758/1000000)</f>
        <v>6.3904821984813189</v>
      </c>
      <c r="Y251" s="18">
        <f t="shared" ref="Y251" si="2074">(Y250-219.0758)/(219.0758/1000000)</f>
        <v>5.0210931559218075</v>
      </c>
      <c r="Z251" s="18">
        <f t="shared" ref="Z251" si="2075">(Z250-219.0758)/(219.0758/1000000)</f>
        <v>5.4775561701083113</v>
      </c>
      <c r="AA251" s="18">
        <f t="shared" ref="AA251" si="2076">(AA250-219.0758)/(219.0758/1000000)</f>
        <v>6.3904821984813189</v>
      </c>
      <c r="AB251" s="18">
        <f t="shared" ref="AB251" si="2077">(AB250-219.0758)/(219.0758/1000000)</f>
        <v>5.4775561701083113</v>
      </c>
      <c r="AC251" s="18">
        <f t="shared" ref="AC251" si="2078">(AC250-219.0758)/(219.0758/1000000)</f>
        <v>5.9340191842948151</v>
      </c>
      <c r="AD251" s="18">
        <f t="shared" ref="AD251" si="2079">(AD250-219.0758)/(219.0758/1000000)</f>
        <v>5.9340191842948151</v>
      </c>
      <c r="AE251" s="18">
        <f t="shared" ref="AE251" si="2080">(AE250-219.0758)/(219.0758/1000000)</f>
        <v>5.4775561701083113</v>
      </c>
      <c r="AF251" s="18">
        <f t="shared" ref="AF251" si="2081">(AF250-219.0758)/(219.0758/1000000)</f>
        <v>5.9340191842948151</v>
      </c>
      <c r="AG251" s="18">
        <f t="shared" ref="AG251" si="2082">(AG250-219.0758)/(219.0758/1000000)</f>
        <v>4.5646301417353037</v>
      </c>
      <c r="AH251" s="18">
        <f t="shared" ref="AH251" si="2083">(AH250-219.0758)/(219.0758/1000000)</f>
        <v>5.4775561701083113</v>
      </c>
      <c r="AI251" s="18">
        <f t="shared" ref="AI251" si="2084">(AI250-219.0758)/(219.0758/1000000)</f>
        <v>5.9340191842948151</v>
      </c>
      <c r="AJ251" s="18">
        <f t="shared" ref="AJ251" si="2085">(AJ250-219.0758)/(219.0758/1000000)</f>
        <v>5.9340191842948151</v>
      </c>
      <c r="AK251" s="18">
        <f t="shared" ref="AK251" si="2086">(AK250-219.0758)/(219.0758/1000000)</f>
        <v>5.9340191842948151</v>
      </c>
      <c r="AL251" s="18" t="s">
        <v>82</v>
      </c>
      <c r="AM251" s="27">
        <f t="shared" ref="AM251" si="2087">(AM250-219.0758)/(219.0758/1000000)</f>
        <v>6.8469452126678227</v>
      </c>
    </row>
    <row r="252" spans="1:40" x14ac:dyDescent="0.35">
      <c r="A252" s="20" t="s">
        <v>77</v>
      </c>
      <c r="B252" s="21" t="s">
        <v>3</v>
      </c>
      <c r="C252" s="16" t="s">
        <v>0</v>
      </c>
      <c r="D252" s="16">
        <v>6.61</v>
      </c>
      <c r="E252" s="16">
        <v>6.6159999999999997</v>
      </c>
      <c r="F252" s="16">
        <v>6.61</v>
      </c>
      <c r="G252" s="16">
        <v>6.6059999999999999</v>
      </c>
      <c r="H252" s="16">
        <v>6.6139999999999999</v>
      </c>
      <c r="I252" s="16">
        <v>6.61</v>
      </c>
      <c r="J252" s="16">
        <v>6.6210000000000004</v>
      </c>
      <c r="K252" s="16">
        <v>6.6150000000000002</v>
      </c>
      <c r="L252" s="16">
        <v>6.6120000000000001</v>
      </c>
      <c r="M252" s="16">
        <v>6.6130000000000004</v>
      </c>
      <c r="N252" s="16">
        <v>6.61</v>
      </c>
      <c r="O252" s="16">
        <v>6.6139999999999999</v>
      </c>
      <c r="P252" s="16">
        <v>6.617</v>
      </c>
      <c r="Q252" s="16">
        <v>6.6130000000000004</v>
      </c>
      <c r="R252" s="16">
        <v>6.6070000000000002</v>
      </c>
      <c r="S252" s="16">
        <v>6.61</v>
      </c>
      <c r="T252" s="16">
        <v>6.609</v>
      </c>
      <c r="U252" s="16">
        <v>6.6130000000000004</v>
      </c>
      <c r="V252" s="16">
        <v>6.6159999999999997</v>
      </c>
      <c r="W252" s="16">
        <v>6.6029999999999998</v>
      </c>
      <c r="X252" s="16">
        <v>6.6050000000000004</v>
      </c>
      <c r="Y252" s="16">
        <v>6.6150000000000002</v>
      </c>
      <c r="Z252" s="16">
        <v>6.6079999999999997</v>
      </c>
      <c r="AA252" s="16">
        <v>6.609</v>
      </c>
      <c r="AB252" s="16">
        <v>6.6120000000000001</v>
      </c>
      <c r="AC252" s="16">
        <v>6.6109999999999998</v>
      </c>
      <c r="AD252" s="16">
        <v>6.6050000000000004</v>
      </c>
      <c r="AE252" s="16">
        <v>6.6120000000000001</v>
      </c>
      <c r="AF252" s="16">
        <v>6.6109999999999998</v>
      </c>
      <c r="AG252" s="16">
        <v>6.6059999999999999</v>
      </c>
      <c r="AH252" s="16">
        <v>6.6079999999999997</v>
      </c>
      <c r="AI252" s="16">
        <v>6.6070000000000002</v>
      </c>
      <c r="AJ252" s="16">
        <v>6.6050000000000004</v>
      </c>
      <c r="AK252" s="16">
        <v>6.617</v>
      </c>
      <c r="AL252" s="16">
        <v>6.6059999999999999</v>
      </c>
      <c r="AM252" s="22">
        <v>6.61</v>
      </c>
      <c r="AN252" s="3"/>
    </row>
    <row r="253" spans="1:40" x14ac:dyDescent="0.35">
      <c r="A253" s="23"/>
      <c r="B253" s="24"/>
      <c r="C253" s="17" t="s">
        <v>5</v>
      </c>
      <c r="D253" s="17">
        <v>17556958</v>
      </c>
      <c r="E253" s="17">
        <v>30196996</v>
      </c>
      <c r="F253" s="17">
        <v>28103386</v>
      </c>
      <c r="G253" s="17">
        <v>27279848</v>
      </c>
      <c r="H253" s="17">
        <v>16623429</v>
      </c>
      <c r="I253" s="17">
        <v>21288274</v>
      </c>
      <c r="J253" s="17">
        <v>27239442</v>
      </c>
      <c r="K253" s="17">
        <v>26918300</v>
      </c>
      <c r="L253" s="17">
        <v>21373104</v>
      </c>
      <c r="M253" s="17">
        <v>27153564</v>
      </c>
      <c r="N253" s="17">
        <v>27243054</v>
      </c>
      <c r="O253" s="17">
        <v>26839718</v>
      </c>
      <c r="P253" s="17">
        <v>25762524</v>
      </c>
      <c r="Q253" s="17">
        <v>26131706</v>
      </c>
      <c r="R253" s="17">
        <v>25436682</v>
      </c>
      <c r="S253" s="17">
        <v>23969650</v>
      </c>
      <c r="T253" s="17">
        <v>17544726</v>
      </c>
      <c r="U253" s="17">
        <v>17567296</v>
      </c>
      <c r="V253" s="17">
        <v>17191094</v>
      </c>
      <c r="W253" s="17">
        <v>17795868</v>
      </c>
      <c r="X253" s="17">
        <v>22585466</v>
      </c>
      <c r="Y253" s="17">
        <v>26316480</v>
      </c>
      <c r="Z253" s="17">
        <v>16328882</v>
      </c>
      <c r="AA253" s="17">
        <v>24741490</v>
      </c>
      <c r="AB253" s="17">
        <v>25283950</v>
      </c>
      <c r="AC253" s="17">
        <v>22762842</v>
      </c>
      <c r="AD253" s="17">
        <v>21584458</v>
      </c>
      <c r="AE253" s="17">
        <v>23274178</v>
      </c>
      <c r="AF253" s="17">
        <v>22307270</v>
      </c>
      <c r="AG253" s="17">
        <v>22900880</v>
      </c>
      <c r="AH253" s="17">
        <v>19022118</v>
      </c>
      <c r="AI253" s="17">
        <v>23693446</v>
      </c>
      <c r="AJ253" s="17">
        <v>24710146</v>
      </c>
      <c r="AK253" s="17">
        <v>27276514</v>
      </c>
      <c r="AL253" s="17">
        <v>26308070</v>
      </c>
      <c r="AM253" s="25">
        <v>25080382</v>
      </c>
      <c r="AN253" s="3"/>
    </row>
    <row r="254" spans="1:40" x14ac:dyDescent="0.35">
      <c r="A254" s="23"/>
      <c r="B254" s="24"/>
      <c r="C254" s="17" t="s">
        <v>1</v>
      </c>
      <c r="D254" s="17">
        <v>195.18389999999999</v>
      </c>
      <c r="E254" s="17">
        <v>195.18360000000001</v>
      </c>
      <c r="F254" s="17">
        <v>195.18299999999999</v>
      </c>
      <c r="G254" s="17">
        <v>195.1841</v>
      </c>
      <c r="H254" s="17">
        <v>195.1842</v>
      </c>
      <c r="I254" s="17">
        <v>195.185</v>
      </c>
      <c r="J254" s="17">
        <v>195.18389999999999</v>
      </c>
      <c r="K254" s="17">
        <v>195.18440000000001</v>
      </c>
      <c r="L254" s="17">
        <v>195.18450000000001</v>
      </c>
      <c r="M254" s="17">
        <v>195.18389999999999</v>
      </c>
      <c r="N254" s="17">
        <v>195.1848</v>
      </c>
      <c r="O254" s="17">
        <v>195.1833</v>
      </c>
      <c r="P254" s="17">
        <v>195.1842</v>
      </c>
      <c r="Q254" s="17">
        <v>195.18459999999999</v>
      </c>
      <c r="R254" s="17">
        <v>195.18440000000001</v>
      </c>
      <c r="S254" s="17">
        <v>195.1859</v>
      </c>
      <c r="T254" s="17">
        <v>195.18369999999999</v>
      </c>
      <c r="U254" s="17">
        <v>195.18350000000001</v>
      </c>
      <c r="V254" s="17">
        <v>195.18520000000001</v>
      </c>
      <c r="W254" s="17">
        <v>195.1832</v>
      </c>
      <c r="X254" s="17">
        <v>195.1832</v>
      </c>
      <c r="Y254" s="17">
        <v>195.1841</v>
      </c>
      <c r="Z254" s="17">
        <v>195.1831</v>
      </c>
      <c r="AA254" s="17">
        <v>195.18389999999999</v>
      </c>
      <c r="AB254" s="17">
        <v>195.18510000000001</v>
      </c>
      <c r="AC254" s="17">
        <v>195.18440000000001</v>
      </c>
      <c r="AD254" s="17">
        <v>195.18450000000001</v>
      </c>
      <c r="AE254" s="17">
        <v>195.18520000000001</v>
      </c>
      <c r="AF254" s="17">
        <v>195.1842</v>
      </c>
      <c r="AG254" s="17">
        <v>195.18360000000001</v>
      </c>
      <c r="AH254" s="17">
        <v>195.1831</v>
      </c>
      <c r="AI254" s="17">
        <v>195.18440000000001</v>
      </c>
      <c r="AJ254" s="17">
        <v>195.18430000000001</v>
      </c>
      <c r="AK254" s="17">
        <v>195.18350000000001</v>
      </c>
      <c r="AL254" s="17">
        <v>195.1842</v>
      </c>
      <c r="AM254" s="25">
        <v>195.184</v>
      </c>
      <c r="AN254" s="3"/>
    </row>
    <row r="255" spans="1:40" x14ac:dyDescent="0.35">
      <c r="A255" s="23"/>
      <c r="B255" s="26"/>
      <c r="C255" s="18" t="s">
        <v>9</v>
      </c>
      <c r="D255" s="18">
        <f>(D254-195.1867)/(195.1867/1000000)</f>
        <v>-14.345239711556603</v>
      </c>
      <c r="E255" s="18">
        <f t="shared" ref="E255" si="2088">(E254-195.1867)/(195.1867/1000000)</f>
        <v>-15.882229680553145</v>
      </c>
      <c r="F255" s="18">
        <f t="shared" ref="F255" si="2089">(F254-195.1867)/(195.1867/1000000)</f>
        <v>-18.956209618837455</v>
      </c>
      <c r="G255" s="18">
        <f t="shared" ref="G255" si="2090">(G254-195.1867)/(195.1867/1000000)</f>
        <v>-13.3205797321285</v>
      </c>
      <c r="H255" s="18">
        <f t="shared" ref="H255" si="2091">(H254-195.1867)/(195.1867/1000000)</f>
        <v>-12.80824974241445</v>
      </c>
      <c r="I255" s="18">
        <f t="shared" ref="I255" si="2092">(I254-195.1867)/(195.1867/1000000)</f>
        <v>-8.7096098248476501</v>
      </c>
      <c r="J255" s="18">
        <f t="shared" ref="J255" si="2093">(J254-195.1867)/(195.1867/1000000)</f>
        <v>-14.345239711556603</v>
      </c>
      <c r="K255" s="18">
        <f t="shared" ref="K255" si="2094">(K254-195.1867)/(195.1867/1000000)</f>
        <v>-11.783589762986345</v>
      </c>
      <c r="L255" s="18">
        <f t="shared" ref="L255" si="2095">(L254-195.1867)/(195.1867/1000000)</f>
        <v>-11.271259773272295</v>
      </c>
      <c r="M255" s="18">
        <f t="shared" ref="M255" si="2096">(M254-195.1867)/(195.1867/1000000)</f>
        <v>-14.345239711556603</v>
      </c>
      <c r="N255" s="18">
        <f t="shared" ref="N255" si="2097">(N254-195.1867)/(195.1867/1000000)</f>
        <v>-9.7342698042757529</v>
      </c>
      <c r="O255" s="18">
        <f t="shared" ref="O255" si="2098">(O254-195.1867)/(195.1867/1000000)</f>
        <v>-17.4192196496953</v>
      </c>
      <c r="P255" s="18">
        <f t="shared" ref="P255" si="2099">(P254-195.1867)/(195.1867/1000000)</f>
        <v>-12.80824974241445</v>
      </c>
      <c r="Q255" s="18">
        <f t="shared" ref="Q255" si="2100">(Q254-195.1867)/(195.1867/1000000)</f>
        <v>-10.758929783703856</v>
      </c>
      <c r="R255" s="18">
        <f t="shared" ref="R255" si="2101">(R254-195.1867)/(195.1867/1000000)</f>
        <v>-11.783589762986345</v>
      </c>
      <c r="S255" s="18">
        <f t="shared" ref="S255" si="2102">(S254-195.1867)/(195.1867/1000000)</f>
        <v>-4.0986399175667989</v>
      </c>
      <c r="T255" s="18">
        <f t="shared" ref="T255" si="2103">(T254-195.1867)/(195.1867/1000000)</f>
        <v>-15.369899690984706</v>
      </c>
      <c r="U255" s="18">
        <f t="shared" ref="U255" si="2104">(U254-195.1867)/(195.1867/1000000)</f>
        <v>-16.394559670267196</v>
      </c>
      <c r="V255" s="18">
        <f t="shared" ref="V255" si="2105">(V254-195.1867)/(195.1867/1000000)</f>
        <v>-7.6849498454195473</v>
      </c>
      <c r="W255" s="18">
        <f t="shared" ref="W255" si="2106">(W254-195.1867)/(195.1867/1000000)</f>
        <v>-17.931549639409351</v>
      </c>
      <c r="X255" s="18">
        <f t="shared" ref="X255" si="2107">(X254-195.1867)/(195.1867/1000000)</f>
        <v>-17.931549639409351</v>
      </c>
      <c r="Y255" s="18">
        <f t="shared" ref="Y255" si="2108">(Y254-195.1867)/(195.1867/1000000)</f>
        <v>-13.3205797321285</v>
      </c>
      <c r="Z255" s="18">
        <f t="shared" ref="Z255" si="2109">(Z254-195.1867)/(195.1867/1000000)</f>
        <v>-18.443879629123401</v>
      </c>
      <c r="AA255" s="18">
        <f t="shared" ref="AA255" si="2110">(AA254-195.1867)/(195.1867/1000000)</f>
        <v>-14.345239711556603</v>
      </c>
      <c r="AB255" s="18">
        <f t="shared" ref="AB255" si="2111">(AB254-195.1867)/(195.1867/1000000)</f>
        <v>-8.1972798351335978</v>
      </c>
      <c r="AC255" s="18">
        <f t="shared" ref="AC255" si="2112">(AC254-195.1867)/(195.1867/1000000)</f>
        <v>-11.783589762986345</v>
      </c>
      <c r="AD255" s="18">
        <f t="shared" ref="AD255" si="2113">(AD254-195.1867)/(195.1867/1000000)</f>
        <v>-11.271259773272295</v>
      </c>
      <c r="AE255" s="18">
        <f t="shared" ref="AE255" si="2114">(AE254-195.1867)/(195.1867/1000000)</f>
        <v>-7.6849498454195473</v>
      </c>
      <c r="AF255" s="18">
        <f t="shared" ref="AF255" si="2115">(AF254-195.1867)/(195.1867/1000000)</f>
        <v>-12.80824974241445</v>
      </c>
      <c r="AG255" s="18">
        <f t="shared" ref="AG255" si="2116">(AG254-195.1867)/(195.1867/1000000)</f>
        <v>-15.882229680553145</v>
      </c>
      <c r="AH255" s="18">
        <f t="shared" ref="AH255" si="2117">(AH254-195.1867)/(195.1867/1000000)</f>
        <v>-18.443879629123401</v>
      </c>
      <c r="AI255" s="18">
        <f t="shared" ref="AI255" si="2118">(AI254-195.1867)/(195.1867/1000000)</f>
        <v>-11.783589762986345</v>
      </c>
      <c r="AJ255" s="18">
        <f t="shared" ref="AJ255" si="2119">(AJ254-195.1867)/(195.1867/1000000)</f>
        <v>-12.295919752700398</v>
      </c>
      <c r="AK255" s="18">
        <f t="shared" ref="AK255" si="2120">(AK254-195.1867)/(195.1867/1000000)</f>
        <v>-16.394559670267196</v>
      </c>
      <c r="AL255" s="18">
        <f t="shared" ref="AL255" si="2121">(AL254-195.1867)/(195.1867/1000000)</f>
        <v>-12.80824974241445</v>
      </c>
      <c r="AM255" s="27">
        <f t="shared" ref="AM255" si="2122">(AM254-195.1867)/(195.1867/1000000)</f>
        <v>-13.832909721842553</v>
      </c>
      <c r="AN255" s="3"/>
    </row>
    <row r="256" spans="1:40" x14ac:dyDescent="0.35">
      <c r="A256" s="23"/>
      <c r="B256" s="24" t="s">
        <v>4</v>
      </c>
      <c r="C256" s="17" t="s">
        <v>0</v>
      </c>
      <c r="D256" s="17">
        <v>8.2360000000000007</v>
      </c>
      <c r="E256" s="17">
        <v>8.2330000000000005</v>
      </c>
      <c r="F256" s="17">
        <v>8.2349999999999994</v>
      </c>
      <c r="G256" s="17">
        <v>8.234</v>
      </c>
      <c r="H256" s="17">
        <v>8.234</v>
      </c>
      <c r="I256" s="17">
        <v>8.2319999999999993</v>
      </c>
      <c r="J256" s="17">
        <v>8.2370000000000001</v>
      </c>
      <c r="K256" s="17">
        <v>8.2289999999999992</v>
      </c>
      <c r="L256" s="17">
        <v>8.23</v>
      </c>
      <c r="M256" s="17">
        <v>8.2330000000000005</v>
      </c>
      <c r="N256" s="17">
        <v>8.2330000000000005</v>
      </c>
      <c r="O256" s="17">
        <v>8.23</v>
      </c>
      <c r="P256" s="17">
        <v>8.2330000000000005</v>
      </c>
      <c r="Q256" s="17">
        <v>8.2309999999999999</v>
      </c>
      <c r="R256" s="17">
        <v>8.2330000000000005</v>
      </c>
      <c r="S256" s="17">
        <v>8.23</v>
      </c>
      <c r="T256" s="17">
        <v>8.234</v>
      </c>
      <c r="U256" s="17">
        <v>8.2360000000000007</v>
      </c>
      <c r="V256" s="17">
        <v>8.2309999999999999</v>
      </c>
      <c r="W256" s="17">
        <v>8.2379999999999995</v>
      </c>
      <c r="X256" s="17">
        <v>8.2309999999999999</v>
      </c>
      <c r="Y256" s="17">
        <v>8.2390000000000008</v>
      </c>
      <c r="Z256" s="17">
        <v>8.2330000000000005</v>
      </c>
      <c r="AA256" s="17">
        <v>8.2349999999999994</v>
      </c>
      <c r="AB256" s="17">
        <v>8.2360000000000007</v>
      </c>
      <c r="AC256" s="17">
        <v>8.2309999999999999</v>
      </c>
      <c r="AD256" s="17">
        <v>8.2379999999999995</v>
      </c>
      <c r="AE256" s="17">
        <v>8.2349999999999994</v>
      </c>
      <c r="AF256" s="17">
        <v>8.2330000000000005</v>
      </c>
      <c r="AG256" s="17">
        <v>8.2330000000000005</v>
      </c>
      <c r="AH256" s="17">
        <v>8.234</v>
      </c>
      <c r="AI256" s="17">
        <v>8.2349999999999994</v>
      </c>
      <c r="AJ256" s="17">
        <v>8.2309999999999999</v>
      </c>
      <c r="AK256" s="17">
        <v>8.2289999999999992</v>
      </c>
      <c r="AL256" s="17">
        <v>8.2349999999999994</v>
      </c>
      <c r="AM256" s="25">
        <v>8.234</v>
      </c>
      <c r="AN256" s="3"/>
    </row>
    <row r="257" spans="1:40" x14ac:dyDescent="0.35">
      <c r="A257" s="23"/>
      <c r="B257" s="24"/>
      <c r="C257" s="17" t="s">
        <v>5</v>
      </c>
      <c r="D257" s="17">
        <v>596637</v>
      </c>
      <c r="E257" s="17">
        <v>552797</v>
      </c>
      <c r="F257" s="17">
        <v>507658</v>
      </c>
      <c r="G257" s="17">
        <v>504367</v>
      </c>
      <c r="H257" s="17">
        <v>499337</v>
      </c>
      <c r="I257" s="17">
        <v>536189</v>
      </c>
      <c r="J257" s="17">
        <v>551925</v>
      </c>
      <c r="K257" s="17">
        <v>507458</v>
      </c>
      <c r="L257" s="17">
        <v>399355</v>
      </c>
      <c r="M257" s="17">
        <v>535206</v>
      </c>
      <c r="N257" s="17">
        <v>517211</v>
      </c>
      <c r="O257" s="17">
        <v>497665</v>
      </c>
      <c r="P257" s="17">
        <v>525049</v>
      </c>
      <c r="Q257" s="17">
        <v>503314</v>
      </c>
      <c r="R257" s="17">
        <v>482214</v>
      </c>
      <c r="S257" s="17">
        <v>531326</v>
      </c>
      <c r="T257" s="17">
        <v>534644</v>
      </c>
      <c r="U257" s="17">
        <v>504808</v>
      </c>
      <c r="V257" s="17">
        <v>518951</v>
      </c>
      <c r="W257" s="17">
        <v>533323</v>
      </c>
      <c r="X257" s="17">
        <v>505191</v>
      </c>
      <c r="Y257" s="17">
        <v>529346</v>
      </c>
      <c r="Z257" s="17">
        <v>565514</v>
      </c>
      <c r="AA257" s="17">
        <v>476826</v>
      </c>
      <c r="AB257" s="17">
        <v>463220</v>
      </c>
      <c r="AC257" s="17">
        <v>454561</v>
      </c>
      <c r="AD257" s="17">
        <v>512582</v>
      </c>
      <c r="AE257" s="17">
        <v>456492</v>
      </c>
      <c r="AF257" s="17">
        <v>405808</v>
      </c>
      <c r="AG257" s="17">
        <v>444598</v>
      </c>
      <c r="AH257" s="17">
        <v>506233</v>
      </c>
      <c r="AI257" s="17">
        <v>532953</v>
      </c>
      <c r="AJ257" s="17">
        <v>386041</v>
      </c>
      <c r="AK257" s="17">
        <v>544036</v>
      </c>
      <c r="AL257" s="17">
        <v>504776</v>
      </c>
      <c r="AM257" s="25">
        <v>506755</v>
      </c>
      <c r="AN257" s="3"/>
    </row>
    <row r="258" spans="1:40" x14ac:dyDescent="0.35">
      <c r="A258" s="23"/>
      <c r="B258" s="24"/>
      <c r="C258" s="17" t="s">
        <v>1</v>
      </c>
      <c r="D258" s="17">
        <v>219.0772</v>
      </c>
      <c r="E258" s="17">
        <v>219.077</v>
      </c>
      <c r="F258" s="17">
        <v>219.0772</v>
      </c>
      <c r="G258" s="17">
        <v>219.07740000000001</v>
      </c>
      <c r="H258" s="17">
        <v>219.0772</v>
      </c>
      <c r="I258" s="17">
        <v>219.07730000000001</v>
      </c>
      <c r="J258" s="17">
        <v>219.0772</v>
      </c>
      <c r="K258" s="17">
        <v>219.0772</v>
      </c>
      <c r="L258" s="17">
        <v>219.0771</v>
      </c>
      <c r="M258" s="17">
        <v>219.07730000000001</v>
      </c>
      <c r="N258" s="17">
        <v>219.07730000000001</v>
      </c>
      <c r="O258" s="17">
        <v>219.0772</v>
      </c>
      <c r="P258" s="17">
        <v>219.0772</v>
      </c>
      <c r="Q258" s="17">
        <v>219.0771</v>
      </c>
      <c r="R258" s="17">
        <v>219.0771</v>
      </c>
      <c r="S258" s="17">
        <v>219.077</v>
      </c>
      <c r="T258" s="17">
        <v>219.077</v>
      </c>
      <c r="U258" s="17">
        <v>219.077</v>
      </c>
      <c r="V258" s="17">
        <v>219.0771</v>
      </c>
      <c r="W258" s="17">
        <v>219.0771</v>
      </c>
      <c r="X258" s="17">
        <v>219.0771</v>
      </c>
      <c r="Y258" s="17">
        <v>219.0771</v>
      </c>
      <c r="Z258" s="17">
        <v>219.0771</v>
      </c>
      <c r="AA258" s="17">
        <v>219.0772</v>
      </c>
      <c r="AB258" s="17">
        <v>219.0771</v>
      </c>
      <c r="AC258" s="17">
        <v>219.077</v>
      </c>
      <c r="AD258" s="17">
        <v>219.0771</v>
      </c>
      <c r="AE258" s="17">
        <v>219.0772</v>
      </c>
      <c r="AF258" s="17">
        <v>219.077</v>
      </c>
      <c r="AG258" s="17">
        <v>219.0771</v>
      </c>
      <c r="AH258" s="17">
        <v>219.0772</v>
      </c>
      <c r="AI258" s="17">
        <v>219.0772</v>
      </c>
      <c r="AJ258" s="17">
        <v>219.077</v>
      </c>
      <c r="AK258" s="17">
        <v>219.0772</v>
      </c>
      <c r="AL258" s="17">
        <v>219.0771</v>
      </c>
      <c r="AM258" s="25">
        <v>219.0772</v>
      </c>
      <c r="AN258" s="3"/>
    </row>
    <row r="259" spans="1:40" ht="15" thickBot="1" x14ac:dyDescent="0.4">
      <c r="A259" s="28"/>
      <c r="B259" s="29"/>
      <c r="C259" s="30" t="s">
        <v>9</v>
      </c>
      <c r="D259" s="18">
        <f>(D258-219.0758)/(219.0758/1000000)</f>
        <v>6.3904821984813189</v>
      </c>
      <c r="E259" s="18">
        <f t="shared" ref="E259" si="2123">(E258-219.0758)/(219.0758/1000000)</f>
        <v>5.4775561701083113</v>
      </c>
      <c r="F259" s="18">
        <f t="shared" ref="F259" si="2124">(F258-219.0758)/(219.0758/1000000)</f>
        <v>6.3904821984813189</v>
      </c>
      <c r="G259" s="18">
        <f t="shared" ref="G259" si="2125">(G258-219.0758)/(219.0758/1000000)</f>
        <v>7.3034082268543257</v>
      </c>
      <c r="H259" s="18">
        <f t="shared" ref="H259" si="2126">(H258-219.0758)/(219.0758/1000000)</f>
        <v>6.3904821984813189</v>
      </c>
      <c r="I259" s="18">
        <f t="shared" ref="I259" si="2127">(I258-219.0758)/(219.0758/1000000)</f>
        <v>6.8469452126678227</v>
      </c>
      <c r="J259" s="18">
        <f t="shared" ref="J259" si="2128">(J258-219.0758)/(219.0758/1000000)</f>
        <v>6.3904821984813189</v>
      </c>
      <c r="K259" s="18">
        <f t="shared" ref="K259" si="2129">(K258-219.0758)/(219.0758/1000000)</f>
        <v>6.3904821984813189</v>
      </c>
      <c r="L259" s="18">
        <f t="shared" ref="L259" si="2130">(L258-219.0758)/(219.0758/1000000)</f>
        <v>5.9340191842948151</v>
      </c>
      <c r="M259" s="18">
        <f t="shared" ref="M259" si="2131">(M258-219.0758)/(219.0758/1000000)</f>
        <v>6.8469452126678227</v>
      </c>
      <c r="N259" s="18">
        <f t="shared" ref="N259" si="2132">(N258-219.0758)/(219.0758/1000000)</f>
        <v>6.8469452126678227</v>
      </c>
      <c r="O259" s="18">
        <f t="shared" ref="O259" si="2133">(O258-219.0758)/(219.0758/1000000)</f>
        <v>6.3904821984813189</v>
      </c>
      <c r="P259" s="18">
        <f t="shared" ref="P259" si="2134">(P258-219.0758)/(219.0758/1000000)</f>
        <v>6.3904821984813189</v>
      </c>
      <c r="Q259" s="18">
        <f t="shared" ref="Q259" si="2135">(Q258-219.0758)/(219.0758/1000000)</f>
        <v>5.9340191842948151</v>
      </c>
      <c r="R259" s="18">
        <f t="shared" ref="R259" si="2136">(R258-219.0758)/(219.0758/1000000)</f>
        <v>5.9340191842948151</v>
      </c>
      <c r="S259" s="18">
        <f t="shared" ref="S259" si="2137">(S258-219.0758)/(219.0758/1000000)</f>
        <v>5.4775561701083113</v>
      </c>
      <c r="T259" s="18">
        <f t="shared" ref="T259" si="2138">(T258-219.0758)/(219.0758/1000000)</f>
        <v>5.4775561701083113</v>
      </c>
      <c r="U259" s="18">
        <f t="shared" ref="U259" si="2139">(U258-219.0758)/(219.0758/1000000)</f>
        <v>5.4775561701083113</v>
      </c>
      <c r="V259" s="18">
        <f t="shared" ref="V259" si="2140">(V258-219.0758)/(219.0758/1000000)</f>
        <v>5.9340191842948151</v>
      </c>
      <c r="W259" s="18">
        <f t="shared" ref="W259" si="2141">(W258-219.0758)/(219.0758/1000000)</f>
        <v>5.9340191842948151</v>
      </c>
      <c r="X259" s="18">
        <f t="shared" ref="X259" si="2142">(X258-219.0758)/(219.0758/1000000)</f>
        <v>5.9340191842948151</v>
      </c>
      <c r="Y259" s="18">
        <f t="shared" ref="Y259" si="2143">(Y258-219.0758)/(219.0758/1000000)</f>
        <v>5.9340191842948151</v>
      </c>
      <c r="Z259" s="18">
        <f t="shared" ref="Z259" si="2144">(Z258-219.0758)/(219.0758/1000000)</f>
        <v>5.9340191842948151</v>
      </c>
      <c r="AA259" s="18">
        <f t="shared" ref="AA259" si="2145">(AA258-219.0758)/(219.0758/1000000)</f>
        <v>6.3904821984813189</v>
      </c>
      <c r="AB259" s="18">
        <f t="shared" ref="AB259" si="2146">(AB258-219.0758)/(219.0758/1000000)</f>
        <v>5.9340191842948151</v>
      </c>
      <c r="AC259" s="18">
        <f t="shared" ref="AC259" si="2147">(AC258-219.0758)/(219.0758/1000000)</f>
        <v>5.4775561701083113</v>
      </c>
      <c r="AD259" s="18">
        <f t="shared" ref="AD259" si="2148">(AD258-219.0758)/(219.0758/1000000)</f>
        <v>5.9340191842948151</v>
      </c>
      <c r="AE259" s="18">
        <f t="shared" ref="AE259" si="2149">(AE258-219.0758)/(219.0758/1000000)</f>
        <v>6.3904821984813189</v>
      </c>
      <c r="AF259" s="18">
        <f t="shared" ref="AF259" si="2150">(AF258-219.0758)/(219.0758/1000000)</f>
        <v>5.4775561701083113</v>
      </c>
      <c r="AG259" s="18">
        <f t="shared" ref="AG259" si="2151">(AG258-219.0758)/(219.0758/1000000)</f>
        <v>5.9340191842948151</v>
      </c>
      <c r="AH259" s="18">
        <f t="shared" ref="AH259" si="2152">(AH258-219.0758)/(219.0758/1000000)</f>
        <v>6.3904821984813189</v>
      </c>
      <c r="AI259" s="18">
        <f t="shared" ref="AI259" si="2153">(AI258-219.0758)/(219.0758/1000000)</f>
        <v>6.3904821984813189</v>
      </c>
      <c r="AJ259" s="18">
        <f t="shared" ref="AJ259" si="2154">(AJ258-219.0758)/(219.0758/1000000)</f>
        <v>5.4775561701083113</v>
      </c>
      <c r="AK259" s="18">
        <f t="shared" ref="AK259" si="2155">(AK258-219.0758)/(219.0758/1000000)</f>
        <v>6.3904821984813189</v>
      </c>
      <c r="AL259" s="18">
        <f t="shared" ref="AL259" si="2156">(AL258-219.0758)/(219.0758/1000000)</f>
        <v>5.9340191842948151</v>
      </c>
      <c r="AM259" s="27">
        <f t="shared" ref="AM259" si="2157">(AM258-219.0758)/(219.0758/1000000)</f>
        <v>6.3904821984813189</v>
      </c>
      <c r="AN259" s="3"/>
    </row>
    <row r="260" spans="1:40" x14ac:dyDescent="0.35">
      <c r="A260" s="20" t="s">
        <v>78</v>
      </c>
      <c r="B260" s="21" t="s">
        <v>3</v>
      </c>
      <c r="C260" s="16" t="s">
        <v>0</v>
      </c>
      <c r="D260" s="16">
        <v>6.6120000000000001</v>
      </c>
      <c r="E260" s="16">
        <v>6.61</v>
      </c>
      <c r="F260" s="16">
        <v>6.6189999999999998</v>
      </c>
      <c r="G260" s="16">
        <v>6.6109999999999998</v>
      </c>
      <c r="H260" s="16">
        <v>6.6139999999999999</v>
      </c>
      <c r="I260" s="16">
        <v>6.6139999999999999</v>
      </c>
      <c r="J260" s="16">
        <v>6.609</v>
      </c>
      <c r="K260" s="16">
        <v>6.6159999999999997</v>
      </c>
      <c r="L260" s="16">
        <v>6.6109999999999998</v>
      </c>
      <c r="M260" s="16">
        <v>6.609</v>
      </c>
      <c r="N260" s="16">
        <v>6.6120000000000001</v>
      </c>
      <c r="O260" s="16">
        <v>6.6130000000000004</v>
      </c>
      <c r="P260" s="16">
        <v>6.6150000000000002</v>
      </c>
      <c r="Q260" s="16">
        <v>6.6150000000000002</v>
      </c>
      <c r="R260" s="16">
        <v>6.61</v>
      </c>
      <c r="S260" s="16">
        <v>6.6120000000000001</v>
      </c>
      <c r="T260" s="16">
        <v>6.6120000000000001</v>
      </c>
      <c r="U260" s="16">
        <v>6.6150000000000002</v>
      </c>
      <c r="V260" s="16">
        <v>6.61</v>
      </c>
      <c r="W260" s="16">
        <v>6.6130000000000004</v>
      </c>
      <c r="X260" s="16">
        <v>6.6120000000000001</v>
      </c>
      <c r="Y260" s="16">
        <v>6.6180000000000003</v>
      </c>
      <c r="Z260" s="16">
        <v>6.61</v>
      </c>
      <c r="AA260" s="16">
        <v>6.6120000000000001</v>
      </c>
      <c r="AB260" s="16">
        <v>6.6130000000000004</v>
      </c>
      <c r="AC260" s="16">
        <v>6.6079999999999997</v>
      </c>
      <c r="AD260" s="16">
        <v>6.6120000000000001</v>
      </c>
      <c r="AE260" s="16">
        <v>6.609</v>
      </c>
      <c r="AF260" s="16">
        <v>6.61</v>
      </c>
      <c r="AG260" s="16">
        <v>6.6150000000000002</v>
      </c>
      <c r="AH260" s="16">
        <v>6.617</v>
      </c>
      <c r="AI260" s="16">
        <v>6.6059999999999999</v>
      </c>
      <c r="AJ260" s="16">
        <v>6.6079999999999997</v>
      </c>
      <c r="AK260" s="16">
        <v>6.6130000000000004</v>
      </c>
      <c r="AL260" s="16">
        <v>6.6120000000000001</v>
      </c>
      <c r="AM260" s="22">
        <v>6.6139999999999999</v>
      </c>
    </row>
    <row r="261" spans="1:40" x14ac:dyDescent="0.35">
      <c r="A261" s="23"/>
      <c r="B261" s="24"/>
      <c r="C261" s="17" t="s">
        <v>5</v>
      </c>
      <c r="D261" s="17">
        <v>23405826</v>
      </c>
      <c r="E261" s="17">
        <v>18407406</v>
      </c>
      <c r="F261" s="17">
        <v>20600082</v>
      </c>
      <c r="G261" s="17">
        <v>25921760</v>
      </c>
      <c r="H261" s="17">
        <v>27385894</v>
      </c>
      <c r="I261" s="17">
        <v>27327770</v>
      </c>
      <c r="J261" s="17">
        <v>14453915</v>
      </c>
      <c r="K261" s="17">
        <v>15841877</v>
      </c>
      <c r="L261" s="17">
        <v>18142912</v>
      </c>
      <c r="M261" s="17">
        <v>23331792</v>
      </c>
      <c r="N261" s="17">
        <v>17717556</v>
      </c>
      <c r="O261" s="17">
        <v>24658202</v>
      </c>
      <c r="P261" s="17">
        <v>20602024</v>
      </c>
      <c r="Q261" s="17">
        <v>24718260</v>
      </c>
      <c r="R261" s="17">
        <v>23261806</v>
      </c>
      <c r="S261" s="17">
        <v>25052466</v>
      </c>
      <c r="T261" s="17">
        <v>25188526</v>
      </c>
      <c r="U261" s="17">
        <v>24268650</v>
      </c>
      <c r="V261" s="17">
        <v>24104642</v>
      </c>
      <c r="W261" s="17">
        <v>24684576</v>
      </c>
      <c r="X261" s="17">
        <v>24128088</v>
      </c>
      <c r="Y261" s="17">
        <v>24879222</v>
      </c>
      <c r="Z261" s="17">
        <v>21899060</v>
      </c>
      <c r="AA261" s="17">
        <v>23621190</v>
      </c>
      <c r="AB261" s="17">
        <v>23372316</v>
      </c>
      <c r="AC261" s="17">
        <v>20780408</v>
      </c>
      <c r="AD261" s="17">
        <v>22544902</v>
      </c>
      <c r="AE261" s="17">
        <v>20670848</v>
      </c>
      <c r="AF261" s="17">
        <v>19320202</v>
      </c>
      <c r="AG261" s="17">
        <v>23435260</v>
      </c>
      <c r="AH261" s="17">
        <v>22062496</v>
      </c>
      <c r="AI261" s="17">
        <v>21554170</v>
      </c>
      <c r="AJ261" s="17">
        <v>22198020</v>
      </c>
      <c r="AK261" s="17">
        <v>15666963</v>
      </c>
      <c r="AL261" s="17">
        <v>23112796</v>
      </c>
      <c r="AM261" s="25">
        <v>17257108</v>
      </c>
    </row>
    <row r="262" spans="1:40" x14ac:dyDescent="0.35">
      <c r="A262" s="23"/>
      <c r="B262" s="24"/>
      <c r="C262" s="17" t="s">
        <v>1</v>
      </c>
      <c r="D262" s="17">
        <v>195.18520000000001</v>
      </c>
      <c r="E262" s="17">
        <v>195.18450000000001</v>
      </c>
      <c r="F262" s="17">
        <v>195.1849</v>
      </c>
      <c r="G262" s="17">
        <v>195.1842</v>
      </c>
      <c r="H262" s="17">
        <v>195.184</v>
      </c>
      <c r="I262" s="17">
        <v>195.18430000000001</v>
      </c>
      <c r="J262" s="17">
        <v>195.18510000000001</v>
      </c>
      <c r="K262" s="17">
        <v>195.184</v>
      </c>
      <c r="L262" s="17">
        <v>195.18440000000001</v>
      </c>
      <c r="M262" s="17">
        <v>195.18360000000001</v>
      </c>
      <c r="N262" s="17">
        <v>195.18389999999999</v>
      </c>
      <c r="O262" s="17">
        <v>195.1848</v>
      </c>
      <c r="P262" s="17">
        <v>195.184</v>
      </c>
      <c r="Q262" s="17">
        <v>195.18369999999999</v>
      </c>
      <c r="R262" s="17">
        <v>195.185</v>
      </c>
      <c r="S262" s="17">
        <v>195.18469999999999</v>
      </c>
      <c r="T262" s="17">
        <v>195.18379999999999</v>
      </c>
      <c r="U262" s="17">
        <v>195.18379999999999</v>
      </c>
      <c r="V262" s="17">
        <v>195.18369999999999</v>
      </c>
      <c r="W262" s="17">
        <v>195.1848</v>
      </c>
      <c r="X262" s="17">
        <v>195.18510000000001</v>
      </c>
      <c r="Y262" s="17">
        <v>195.18459999999999</v>
      </c>
      <c r="Z262" s="17">
        <v>195.1841</v>
      </c>
      <c r="AA262" s="17">
        <v>195.1833</v>
      </c>
      <c r="AB262" s="17">
        <v>195.184</v>
      </c>
      <c r="AC262" s="17">
        <v>195.18360000000001</v>
      </c>
      <c r="AD262" s="17">
        <v>195.18440000000001</v>
      </c>
      <c r="AE262" s="17">
        <v>195.18459999999999</v>
      </c>
      <c r="AF262" s="17">
        <v>195.1842</v>
      </c>
      <c r="AG262" s="17">
        <v>195.1831</v>
      </c>
      <c r="AH262" s="17">
        <v>195.18469999999999</v>
      </c>
      <c r="AI262" s="17">
        <v>195.18369999999999</v>
      </c>
      <c r="AJ262" s="17">
        <v>195.18369999999999</v>
      </c>
      <c r="AK262" s="17">
        <v>195.184</v>
      </c>
      <c r="AL262" s="17">
        <v>195.18379999999999</v>
      </c>
      <c r="AM262" s="25">
        <v>195.18379999999999</v>
      </c>
    </row>
    <row r="263" spans="1:40" x14ac:dyDescent="0.35">
      <c r="A263" s="23"/>
      <c r="B263" s="26"/>
      <c r="C263" s="18" t="s">
        <v>9</v>
      </c>
      <c r="D263" s="18">
        <f>(D262-195.1867)/(195.1867/1000000)</f>
        <v>-7.6849498454195473</v>
      </c>
      <c r="E263" s="18">
        <f t="shared" ref="E263" si="2158">(E262-195.1867)/(195.1867/1000000)</f>
        <v>-11.271259773272295</v>
      </c>
      <c r="F263" s="18">
        <f t="shared" ref="F263" si="2159">(F262-195.1867)/(195.1867/1000000)</f>
        <v>-9.2219398145617006</v>
      </c>
      <c r="G263" s="18">
        <f t="shared" ref="G263" si="2160">(G262-195.1867)/(195.1867/1000000)</f>
        <v>-12.80824974241445</v>
      </c>
      <c r="H263" s="18">
        <f t="shared" ref="H263" si="2161">(H262-195.1867)/(195.1867/1000000)</f>
        <v>-13.832909721842553</v>
      </c>
      <c r="I263" s="18">
        <f t="shared" ref="I263" si="2162">(I262-195.1867)/(195.1867/1000000)</f>
        <v>-12.295919752700398</v>
      </c>
      <c r="J263" s="18">
        <f t="shared" ref="J263" si="2163">(J262-195.1867)/(195.1867/1000000)</f>
        <v>-8.1972798351335978</v>
      </c>
      <c r="K263" s="18">
        <f t="shared" ref="K263" si="2164">(K262-195.1867)/(195.1867/1000000)</f>
        <v>-13.832909721842553</v>
      </c>
      <c r="L263" s="18">
        <f t="shared" ref="L263" si="2165">(L262-195.1867)/(195.1867/1000000)</f>
        <v>-11.783589762986345</v>
      </c>
      <c r="M263" s="18">
        <f t="shared" ref="M263" si="2166">(M262-195.1867)/(195.1867/1000000)</f>
        <v>-15.882229680553145</v>
      </c>
      <c r="N263" s="18">
        <f t="shared" ref="N263" si="2167">(N262-195.1867)/(195.1867/1000000)</f>
        <v>-14.345239711556603</v>
      </c>
      <c r="O263" s="18">
        <f t="shared" ref="O263" si="2168">(O262-195.1867)/(195.1867/1000000)</f>
        <v>-9.7342698042757529</v>
      </c>
      <c r="P263" s="18">
        <f t="shared" ref="P263" si="2169">(P262-195.1867)/(195.1867/1000000)</f>
        <v>-13.832909721842553</v>
      </c>
      <c r="Q263" s="18">
        <f t="shared" ref="Q263" si="2170">(Q262-195.1867)/(195.1867/1000000)</f>
        <v>-15.369899690984706</v>
      </c>
      <c r="R263" s="18">
        <f t="shared" ref="R263" si="2171">(R262-195.1867)/(195.1867/1000000)</f>
        <v>-8.7096098248476501</v>
      </c>
      <c r="S263" s="18">
        <f t="shared" ref="S263" si="2172">(S262-195.1867)/(195.1867/1000000)</f>
        <v>-10.246599793989805</v>
      </c>
      <c r="T263" s="18">
        <f t="shared" ref="T263" si="2173">(T262-195.1867)/(195.1867/1000000)</f>
        <v>-14.857569701270656</v>
      </c>
      <c r="U263" s="18">
        <f t="shared" ref="U263" si="2174">(U262-195.1867)/(195.1867/1000000)</f>
        <v>-14.857569701270656</v>
      </c>
      <c r="V263" s="18">
        <f t="shared" ref="V263" si="2175">(V262-195.1867)/(195.1867/1000000)</f>
        <v>-15.369899690984706</v>
      </c>
      <c r="W263" s="18">
        <f t="shared" ref="W263" si="2176">(W262-195.1867)/(195.1867/1000000)</f>
        <v>-9.7342698042757529</v>
      </c>
      <c r="X263" s="18">
        <f t="shared" ref="X263" si="2177">(X262-195.1867)/(195.1867/1000000)</f>
        <v>-8.1972798351335978</v>
      </c>
      <c r="Y263" s="18">
        <f t="shared" ref="Y263" si="2178">(Y262-195.1867)/(195.1867/1000000)</f>
        <v>-10.758929783703856</v>
      </c>
      <c r="Z263" s="18">
        <f t="shared" ref="Z263" si="2179">(Z262-195.1867)/(195.1867/1000000)</f>
        <v>-13.3205797321285</v>
      </c>
      <c r="AA263" s="18">
        <f t="shared" ref="AA263" si="2180">(AA262-195.1867)/(195.1867/1000000)</f>
        <v>-17.4192196496953</v>
      </c>
      <c r="AB263" s="18">
        <f t="shared" ref="AB263" si="2181">(AB262-195.1867)/(195.1867/1000000)</f>
        <v>-13.832909721842553</v>
      </c>
      <c r="AC263" s="18">
        <f t="shared" ref="AC263" si="2182">(AC262-195.1867)/(195.1867/1000000)</f>
        <v>-15.882229680553145</v>
      </c>
      <c r="AD263" s="18">
        <f t="shared" ref="AD263" si="2183">(AD262-195.1867)/(195.1867/1000000)</f>
        <v>-11.783589762986345</v>
      </c>
      <c r="AE263" s="18">
        <f t="shared" ref="AE263" si="2184">(AE262-195.1867)/(195.1867/1000000)</f>
        <v>-10.758929783703856</v>
      </c>
      <c r="AF263" s="18">
        <f t="shared" ref="AF263" si="2185">(AF262-195.1867)/(195.1867/1000000)</f>
        <v>-12.80824974241445</v>
      </c>
      <c r="AG263" s="18">
        <f t="shared" ref="AG263" si="2186">(AG262-195.1867)/(195.1867/1000000)</f>
        <v>-18.443879629123401</v>
      </c>
      <c r="AH263" s="18">
        <f t="shared" ref="AH263" si="2187">(AH262-195.1867)/(195.1867/1000000)</f>
        <v>-10.246599793989805</v>
      </c>
      <c r="AI263" s="18">
        <f t="shared" ref="AI263" si="2188">(AI262-195.1867)/(195.1867/1000000)</f>
        <v>-15.369899690984706</v>
      </c>
      <c r="AJ263" s="18">
        <f t="shared" ref="AJ263" si="2189">(AJ262-195.1867)/(195.1867/1000000)</f>
        <v>-15.369899690984706</v>
      </c>
      <c r="AK263" s="18">
        <f t="shared" ref="AK263" si="2190">(AK262-195.1867)/(195.1867/1000000)</f>
        <v>-13.832909721842553</v>
      </c>
      <c r="AL263" s="18">
        <f t="shared" ref="AL263" si="2191">(AL262-195.1867)/(195.1867/1000000)</f>
        <v>-14.857569701270656</v>
      </c>
      <c r="AM263" s="27">
        <f t="shared" ref="AM263" si="2192">(AM262-195.1867)/(195.1867/1000000)</f>
        <v>-14.857569701270656</v>
      </c>
    </row>
    <row r="264" spans="1:40" x14ac:dyDescent="0.35">
      <c r="A264" s="23"/>
      <c r="B264" s="24" t="s">
        <v>4</v>
      </c>
      <c r="C264" s="17" t="s">
        <v>0</v>
      </c>
      <c r="D264" s="17">
        <v>8.5410000000000004</v>
      </c>
      <c r="E264" s="17">
        <v>8.4190000000000005</v>
      </c>
      <c r="F264" s="17">
        <v>8.407</v>
      </c>
      <c r="G264" s="17">
        <v>8.2430000000000003</v>
      </c>
      <c r="H264" s="17">
        <v>8.2479999999999993</v>
      </c>
      <c r="I264" s="17">
        <v>8.2490000000000006</v>
      </c>
      <c r="J264" s="17">
        <v>8.2439999999999998</v>
      </c>
      <c r="K264" s="17">
        <v>8.2430000000000003</v>
      </c>
      <c r="L264" s="17">
        <v>8.2509999999999994</v>
      </c>
      <c r="M264" s="17">
        <v>8.2439999999999998</v>
      </c>
      <c r="N264" s="17">
        <v>8.2420000000000009</v>
      </c>
      <c r="O264" s="17">
        <v>8.2460000000000004</v>
      </c>
      <c r="P264" s="17">
        <v>8.2469999999999999</v>
      </c>
      <c r="Q264" s="17">
        <v>8.2460000000000004</v>
      </c>
      <c r="R264" s="17">
        <v>8.2449999999999992</v>
      </c>
      <c r="S264" s="17">
        <v>8.2430000000000003</v>
      </c>
      <c r="T264" s="17">
        <v>8.2449999999999992</v>
      </c>
      <c r="U264" s="17">
        <v>8.24</v>
      </c>
      <c r="V264" s="17">
        <v>8.24</v>
      </c>
      <c r="W264" s="17">
        <v>8.2479999999999993</v>
      </c>
      <c r="X264" s="17">
        <v>8.2469999999999999</v>
      </c>
      <c r="Y264" s="17">
        <v>8.2439999999999998</v>
      </c>
      <c r="Z264" s="17">
        <v>8.2460000000000004</v>
      </c>
      <c r="AA264" s="17">
        <v>8.2449999999999992</v>
      </c>
      <c r="AB264" s="17">
        <v>8.2469999999999999</v>
      </c>
      <c r="AC264" s="17">
        <v>8.2430000000000003</v>
      </c>
      <c r="AD264" s="17">
        <v>8.2479999999999993</v>
      </c>
      <c r="AE264" s="17">
        <v>8.2490000000000006</v>
      </c>
      <c r="AF264" s="17">
        <v>8.2449999999999992</v>
      </c>
      <c r="AG264" s="17">
        <v>8.2449999999999992</v>
      </c>
      <c r="AH264" s="17">
        <v>8.2430000000000003</v>
      </c>
      <c r="AI264" s="17">
        <v>8.2469999999999999</v>
      </c>
      <c r="AJ264" s="17">
        <v>8.2430000000000003</v>
      </c>
      <c r="AK264" s="17">
        <v>8.2479999999999993</v>
      </c>
      <c r="AL264" s="17">
        <v>8.2449999999999992</v>
      </c>
      <c r="AM264" s="25">
        <v>8.2460000000000004</v>
      </c>
    </row>
    <row r="265" spans="1:40" x14ac:dyDescent="0.35">
      <c r="A265" s="23"/>
      <c r="B265" s="24"/>
      <c r="C265" s="17" t="s">
        <v>5</v>
      </c>
      <c r="D265" s="17">
        <v>1196994</v>
      </c>
      <c r="E265" s="17">
        <v>976104</v>
      </c>
      <c r="F265" s="17">
        <v>910805</v>
      </c>
      <c r="G265" s="17">
        <v>563800</v>
      </c>
      <c r="H265" s="17">
        <v>557381</v>
      </c>
      <c r="I265" s="17">
        <v>569068</v>
      </c>
      <c r="J265" s="17">
        <v>586786</v>
      </c>
      <c r="K265" s="17">
        <v>584837</v>
      </c>
      <c r="L265" s="17">
        <v>612004</v>
      </c>
      <c r="M265" s="17">
        <v>584284</v>
      </c>
      <c r="N265" s="17">
        <v>555172</v>
      </c>
      <c r="O265" s="17">
        <v>555707</v>
      </c>
      <c r="P265" s="17">
        <v>578775</v>
      </c>
      <c r="Q265" s="17">
        <v>573432</v>
      </c>
      <c r="R265" s="17">
        <v>640347</v>
      </c>
      <c r="S265" s="17">
        <v>554902</v>
      </c>
      <c r="T265" s="17">
        <v>639420</v>
      </c>
      <c r="U265" s="17">
        <v>389926</v>
      </c>
      <c r="V265" s="17">
        <v>559451</v>
      </c>
      <c r="W265" s="17">
        <v>597732</v>
      </c>
      <c r="X265" s="17">
        <v>580245</v>
      </c>
      <c r="Y265" s="17">
        <v>555396</v>
      </c>
      <c r="Z265" s="17">
        <v>585386</v>
      </c>
      <c r="AA265" s="17">
        <v>556549</v>
      </c>
      <c r="AB265" s="17">
        <v>568094</v>
      </c>
      <c r="AC265" s="17">
        <v>495609</v>
      </c>
      <c r="AD265" s="17">
        <v>570738</v>
      </c>
      <c r="AE265" s="17">
        <v>592393</v>
      </c>
      <c r="AF265" s="17">
        <v>587428</v>
      </c>
      <c r="AG265" s="17">
        <v>658309</v>
      </c>
      <c r="AH265" s="17">
        <v>535584</v>
      </c>
      <c r="AI265" s="17">
        <v>617828</v>
      </c>
      <c r="AJ265" s="17">
        <v>424291</v>
      </c>
      <c r="AK265" s="17">
        <v>544200</v>
      </c>
      <c r="AL265" s="17">
        <v>448077</v>
      </c>
      <c r="AM265" s="25">
        <v>513310</v>
      </c>
    </row>
    <row r="266" spans="1:40" x14ac:dyDescent="0.35">
      <c r="A266" s="23"/>
      <c r="B266" s="24"/>
      <c r="C266" s="17" t="s">
        <v>1</v>
      </c>
      <c r="D266" s="17">
        <v>219.07749999999999</v>
      </c>
      <c r="E266" s="17">
        <v>219.07759999999999</v>
      </c>
      <c r="F266" s="17">
        <v>219.07749999999999</v>
      </c>
      <c r="G266" s="17">
        <v>219.077</v>
      </c>
      <c r="H266" s="17">
        <v>219.0771</v>
      </c>
      <c r="I266" s="17">
        <v>219.07740000000001</v>
      </c>
      <c r="J266" s="17">
        <v>219.0772</v>
      </c>
      <c r="K266" s="17">
        <v>219.0772</v>
      </c>
      <c r="L266" s="17">
        <v>219.07689999999999</v>
      </c>
      <c r="M266" s="17">
        <v>219.0771</v>
      </c>
      <c r="N266" s="17">
        <v>219.0772</v>
      </c>
      <c r="O266" s="17">
        <v>219.0771</v>
      </c>
      <c r="P266" s="17">
        <v>219.077</v>
      </c>
      <c r="Q266" s="17">
        <v>219.0772</v>
      </c>
      <c r="R266" s="17">
        <v>219.0771</v>
      </c>
      <c r="S266" s="17">
        <v>219.07740000000001</v>
      </c>
      <c r="T266" s="17">
        <v>219.0772</v>
      </c>
      <c r="U266" s="17">
        <v>219.0771</v>
      </c>
      <c r="V266" s="17">
        <v>219.077</v>
      </c>
      <c r="W266" s="17">
        <v>219.07740000000001</v>
      </c>
      <c r="X266" s="17">
        <v>219.0771</v>
      </c>
      <c r="Y266" s="17">
        <v>219.0771</v>
      </c>
      <c r="Z266" s="17">
        <v>219.0772</v>
      </c>
      <c r="AA266" s="17">
        <v>219.0772</v>
      </c>
      <c r="AB266" s="17">
        <v>219.0771</v>
      </c>
      <c r="AC266" s="17">
        <v>219.077</v>
      </c>
      <c r="AD266" s="17">
        <v>219.0771</v>
      </c>
      <c r="AE266" s="17">
        <v>219.0772</v>
      </c>
      <c r="AF266" s="17">
        <v>219.0771</v>
      </c>
      <c r="AG266" s="17">
        <v>219.0772</v>
      </c>
      <c r="AH266" s="17">
        <v>219.077</v>
      </c>
      <c r="AI266" s="17">
        <v>219.0771</v>
      </c>
      <c r="AJ266" s="17">
        <v>219.0771</v>
      </c>
      <c r="AK266" s="17">
        <v>219.077</v>
      </c>
      <c r="AL266" s="17">
        <v>219.077</v>
      </c>
      <c r="AM266" s="25">
        <v>219.0771</v>
      </c>
    </row>
    <row r="267" spans="1:40" ht="15" thickBot="1" x14ac:dyDescent="0.4">
      <c r="A267" s="28"/>
      <c r="B267" s="29"/>
      <c r="C267" s="30" t="s">
        <v>9</v>
      </c>
      <c r="D267" s="18">
        <f>(D266-219.0758)/(219.0758/1000000)</f>
        <v>7.759871240911095</v>
      </c>
      <c r="E267" s="18">
        <f t="shared" ref="E267" si="2193">(E266-219.0758)/(219.0758/1000000)</f>
        <v>8.2163342550975997</v>
      </c>
      <c r="F267" s="18">
        <f t="shared" ref="F267" si="2194">(F266-219.0758)/(219.0758/1000000)</f>
        <v>7.759871240911095</v>
      </c>
      <c r="G267" s="18">
        <f t="shared" ref="G267" si="2195">(G266-219.0758)/(219.0758/1000000)</f>
        <v>5.4775561701083113</v>
      </c>
      <c r="H267" s="18">
        <f t="shared" ref="H267" si="2196">(H266-219.0758)/(219.0758/1000000)</f>
        <v>5.9340191842948151</v>
      </c>
      <c r="I267" s="18">
        <f t="shared" ref="I267" si="2197">(I266-219.0758)/(219.0758/1000000)</f>
        <v>7.3034082268543257</v>
      </c>
      <c r="J267" s="18">
        <f t="shared" ref="J267" si="2198">(J266-219.0758)/(219.0758/1000000)</f>
        <v>6.3904821984813189</v>
      </c>
      <c r="K267" s="18">
        <f t="shared" ref="K267" si="2199">(K266-219.0758)/(219.0758/1000000)</f>
        <v>6.3904821984813189</v>
      </c>
      <c r="L267" s="18">
        <f t="shared" ref="L267" si="2200">(L266-219.0758)/(219.0758/1000000)</f>
        <v>5.0210931559218075</v>
      </c>
      <c r="M267" s="18">
        <f t="shared" ref="M267" si="2201">(M266-219.0758)/(219.0758/1000000)</f>
        <v>5.9340191842948151</v>
      </c>
      <c r="N267" s="18">
        <f t="shared" ref="N267" si="2202">(N266-219.0758)/(219.0758/1000000)</f>
        <v>6.3904821984813189</v>
      </c>
      <c r="O267" s="18">
        <f t="shared" ref="O267" si="2203">(O266-219.0758)/(219.0758/1000000)</f>
        <v>5.9340191842948151</v>
      </c>
      <c r="P267" s="18">
        <f t="shared" ref="P267" si="2204">(P266-219.0758)/(219.0758/1000000)</f>
        <v>5.4775561701083113</v>
      </c>
      <c r="Q267" s="18">
        <f t="shared" ref="Q267" si="2205">(Q266-219.0758)/(219.0758/1000000)</f>
        <v>6.3904821984813189</v>
      </c>
      <c r="R267" s="18">
        <f t="shared" ref="R267" si="2206">(R266-219.0758)/(219.0758/1000000)</f>
        <v>5.9340191842948151</v>
      </c>
      <c r="S267" s="18">
        <f t="shared" ref="S267" si="2207">(S266-219.0758)/(219.0758/1000000)</f>
        <v>7.3034082268543257</v>
      </c>
      <c r="T267" s="18">
        <f t="shared" ref="T267" si="2208">(T266-219.0758)/(219.0758/1000000)</f>
        <v>6.3904821984813189</v>
      </c>
      <c r="U267" s="18">
        <f t="shared" ref="U267" si="2209">(U266-219.0758)/(219.0758/1000000)</f>
        <v>5.9340191842948151</v>
      </c>
      <c r="V267" s="18">
        <f t="shared" ref="V267" si="2210">(V266-219.0758)/(219.0758/1000000)</f>
        <v>5.4775561701083113</v>
      </c>
      <c r="W267" s="18">
        <f t="shared" ref="W267" si="2211">(W266-219.0758)/(219.0758/1000000)</f>
        <v>7.3034082268543257</v>
      </c>
      <c r="X267" s="18">
        <f t="shared" ref="X267" si="2212">(X266-219.0758)/(219.0758/1000000)</f>
        <v>5.9340191842948151</v>
      </c>
      <c r="Y267" s="18">
        <f t="shared" ref="Y267" si="2213">(Y266-219.0758)/(219.0758/1000000)</f>
        <v>5.9340191842948151</v>
      </c>
      <c r="Z267" s="18">
        <f t="shared" ref="Z267" si="2214">(Z266-219.0758)/(219.0758/1000000)</f>
        <v>6.3904821984813189</v>
      </c>
      <c r="AA267" s="18">
        <f t="shared" ref="AA267" si="2215">(AA266-219.0758)/(219.0758/1000000)</f>
        <v>6.3904821984813189</v>
      </c>
      <c r="AB267" s="18">
        <f t="shared" ref="AB267" si="2216">(AB266-219.0758)/(219.0758/1000000)</f>
        <v>5.9340191842948151</v>
      </c>
      <c r="AC267" s="18">
        <f t="shared" ref="AC267" si="2217">(AC266-219.0758)/(219.0758/1000000)</f>
        <v>5.4775561701083113</v>
      </c>
      <c r="AD267" s="18">
        <f t="shared" ref="AD267" si="2218">(AD266-219.0758)/(219.0758/1000000)</f>
        <v>5.9340191842948151</v>
      </c>
      <c r="AE267" s="18">
        <f t="shared" ref="AE267" si="2219">(AE266-219.0758)/(219.0758/1000000)</f>
        <v>6.3904821984813189</v>
      </c>
      <c r="AF267" s="18">
        <f t="shared" ref="AF267" si="2220">(AF266-219.0758)/(219.0758/1000000)</f>
        <v>5.9340191842948151</v>
      </c>
      <c r="AG267" s="18">
        <f t="shared" ref="AG267" si="2221">(AG266-219.0758)/(219.0758/1000000)</f>
        <v>6.3904821984813189</v>
      </c>
      <c r="AH267" s="18">
        <f t="shared" ref="AH267" si="2222">(AH266-219.0758)/(219.0758/1000000)</f>
        <v>5.4775561701083113</v>
      </c>
      <c r="AI267" s="18">
        <f t="shared" ref="AI267" si="2223">(AI266-219.0758)/(219.0758/1000000)</f>
        <v>5.9340191842948151</v>
      </c>
      <c r="AJ267" s="18">
        <f t="shared" ref="AJ267" si="2224">(AJ266-219.0758)/(219.0758/1000000)</f>
        <v>5.9340191842948151</v>
      </c>
      <c r="AK267" s="18">
        <f t="shared" ref="AK267" si="2225">(AK266-219.0758)/(219.0758/1000000)</f>
        <v>5.4775561701083113</v>
      </c>
      <c r="AL267" s="18">
        <f t="shared" ref="AL267" si="2226">(AL266-219.0758)/(219.0758/1000000)</f>
        <v>5.4775561701083113</v>
      </c>
      <c r="AM267" s="27">
        <f t="shared" ref="AM267" si="2227">(AM266-219.0758)/(219.0758/1000000)</f>
        <v>5.9340191842948151</v>
      </c>
    </row>
    <row r="268" spans="1:40" x14ac:dyDescent="0.35">
      <c r="A268" s="20" t="s">
        <v>79</v>
      </c>
      <c r="B268" s="21" t="s">
        <v>3</v>
      </c>
      <c r="C268" s="16" t="s">
        <v>0</v>
      </c>
      <c r="D268" s="16">
        <v>6.6139999999999999</v>
      </c>
      <c r="E268" s="16">
        <v>6.61</v>
      </c>
      <c r="F268" s="16">
        <v>6.6120000000000001</v>
      </c>
      <c r="G268" s="16">
        <v>6.6130000000000004</v>
      </c>
      <c r="H268" s="16">
        <v>6.6079999999999997</v>
      </c>
      <c r="I268" s="16">
        <v>6.61</v>
      </c>
      <c r="J268" s="16">
        <v>6.6139999999999999</v>
      </c>
      <c r="K268" s="16">
        <v>6.6139999999999999</v>
      </c>
      <c r="L268" s="16">
        <v>6.6059999999999999</v>
      </c>
      <c r="M268" s="16">
        <v>6.6139999999999999</v>
      </c>
      <c r="N268" s="16">
        <v>6.6079999999999997</v>
      </c>
      <c r="O268" s="16">
        <v>6.617</v>
      </c>
      <c r="P268" s="16">
        <v>6.617</v>
      </c>
      <c r="Q268" s="16">
        <v>6.6120000000000001</v>
      </c>
      <c r="R268" s="16">
        <v>6.6079999999999997</v>
      </c>
      <c r="S268" s="16">
        <v>6.6050000000000004</v>
      </c>
      <c r="T268" s="16">
        <v>6.6050000000000004</v>
      </c>
      <c r="U268" s="16">
        <v>6.609</v>
      </c>
      <c r="V268" s="16">
        <v>6.609</v>
      </c>
      <c r="W268" s="16">
        <v>6.61</v>
      </c>
      <c r="X268" s="16">
        <v>6.6139999999999999</v>
      </c>
      <c r="Y268" s="16">
        <v>6.6120000000000001</v>
      </c>
      <c r="Z268" s="16">
        <v>6.6159999999999997</v>
      </c>
      <c r="AA268" s="16">
        <v>6.6079999999999997</v>
      </c>
      <c r="AB268" s="16">
        <v>6.6040000000000001</v>
      </c>
      <c r="AC268" s="16">
        <v>6.61</v>
      </c>
      <c r="AD268" s="16">
        <v>6.6109999999999998</v>
      </c>
      <c r="AE268" s="16">
        <v>6.6150000000000002</v>
      </c>
      <c r="AF268" s="16">
        <v>6.6120000000000001</v>
      </c>
      <c r="AG268" s="16">
        <v>6.6109999999999998</v>
      </c>
      <c r="AH268" s="16">
        <v>6.6120000000000001</v>
      </c>
      <c r="AI268" s="16">
        <v>6.6159999999999997</v>
      </c>
      <c r="AJ268" s="16">
        <v>6.6059999999999999</v>
      </c>
      <c r="AK268" s="16">
        <v>6.6139999999999999</v>
      </c>
      <c r="AL268" s="16">
        <v>6.6130000000000004</v>
      </c>
      <c r="AM268" s="22">
        <v>6.6070000000000002</v>
      </c>
    </row>
    <row r="269" spans="1:40" x14ac:dyDescent="0.35">
      <c r="A269" s="23"/>
      <c r="B269" s="24"/>
      <c r="C269" s="17" t="s">
        <v>5</v>
      </c>
      <c r="D269" s="17">
        <v>17149534</v>
      </c>
      <c r="E269" s="17">
        <v>20570968</v>
      </c>
      <c r="F269" s="17">
        <v>17326968</v>
      </c>
      <c r="G269" s="17">
        <v>13008336</v>
      </c>
      <c r="H269" s="17">
        <v>19364218</v>
      </c>
      <c r="I269" s="17">
        <v>16688339</v>
      </c>
      <c r="J269" s="17">
        <v>24669294</v>
      </c>
      <c r="K269" s="17">
        <v>12394657</v>
      </c>
      <c r="L269" s="17">
        <v>19115296</v>
      </c>
      <c r="M269" s="17">
        <v>13959571</v>
      </c>
      <c r="N269" s="17">
        <v>13982038</v>
      </c>
      <c r="O269" s="17">
        <v>15481437</v>
      </c>
      <c r="P269" s="17">
        <v>24246120</v>
      </c>
      <c r="Q269" s="17">
        <v>23323018</v>
      </c>
      <c r="R269" s="17">
        <v>23933738</v>
      </c>
      <c r="S269" s="17">
        <v>23887548</v>
      </c>
      <c r="T269" s="17">
        <v>12813967</v>
      </c>
      <c r="U269" s="17">
        <v>23696182</v>
      </c>
      <c r="V269" s="17">
        <v>24246778</v>
      </c>
      <c r="W269" s="17">
        <v>24500902</v>
      </c>
      <c r="X269" s="17">
        <v>13302300</v>
      </c>
      <c r="Y269" s="17">
        <v>21342816</v>
      </c>
      <c r="Z269" s="17">
        <v>21625028</v>
      </c>
      <c r="AA269" s="17">
        <v>23786462</v>
      </c>
      <c r="AB269" s="17">
        <v>19327622</v>
      </c>
      <c r="AC269" s="17">
        <v>16448249</v>
      </c>
      <c r="AD269" s="17">
        <v>12025899</v>
      </c>
      <c r="AE269" s="17">
        <v>19831750</v>
      </c>
      <c r="AF269" s="17">
        <v>13064338</v>
      </c>
      <c r="AG269" s="17">
        <v>8668704</v>
      </c>
      <c r="AH269" s="17">
        <v>11089879</v>
      </c>
      <c r="AI269" s="17">
        <v>11964151</v>
      </c>
      <c r="AJ269" s="17">
        <v>22983320</v>
      </c>
      <c r="AK269" s="17">
        <v>21560148</v>
      </c>
      <c r="AL269" s="17">
        <v>21508480</v>
      </c>
      <c r="AM269" s="25">
        <v>15961098</v>
      </c>
    </row>
    <row r="270" spans="1:40" x14ac:dyDescent="0.35">
      <c r="A270" s="23"/>
      <c r="B270" s="24"/>
      <c r="C270" s="17" t="s">
        <v>1</v>
      </c>
      <c r="D270" s="17">
        <v>195.18389999999999</v>
      </c>
      <c r="E270" s="17">
        <v>195.1841</v>
      </c>
      <c r="F270" s="17">
        <v>195.18430000000001</v>
      </c>
      <c r="G270" s="17">
        <v>195.1832</v>
      </c>
      <c r="H270" s="17">
        <v>195.1848</v>
      </c>
      <c r="I270" s="17">
        <v>195.18450000000001</v>
      </c>
      <c r="J270" s="17">
        <v>195.18379999999999</v>
      </c>
      <c r="K270" s="17">
        <v>195.18289999999999</v>
      </c>
      <c r="L270" s="17">
        <v>195.18469999999999</v>
      </c>
      <c r="M270" s="17">
        <v>195.18369999999999</v>
      </c>
      <c r="N270" s="17">
        <v>195.18369999999999</v>
      </c>
      <c r="O270" s="17">
        <v>195.184</v>
      </c>
      <c r="P270" s="17">
        <v>195.18469999999999</v>
      </c>
      <c r="Q270" s="17">
        <v>195.1841</v>
      </c>
      <c r="R270" s="17">
        <v>195.18530000000001</v>
      </c>
      <c r="S270" s="17">
        <v>195.184</v>
      </c>
      <c r="T270" s="17">
        <v>195.18369999999999</v>
      </c>
      <c r="U270" s="17">
        <v>195.18369999999999</v>
      </c>
      <c r="V270" s="17">
        <v>195.18389999999999</v>
      </c>
      <c r="W270" s="17">
        <v>195.18469999999999</v>
      </c>
      <c r="X270" s="17">
        <v>195.184</v>
      </c>
      <c r="Y270" s="17">
        <v>195.185</v>
      </c>
      <c r="Z270" s="17">
        <v>195.1832</v>
      </c>
      <c r="AA270" s="17">
        <v>195.18340000000001</v>
      </c>
      <c r="AB270" s="17">
        <v>195.18360000000001</v>
      </c>
      <c r="AC270" s="17">
        <v>195.1841</v>
      </c>
      <c r="AD270" s="17">
        <v>195.18389999999999</v>
      </c>
      <c r="AE270" s="17">
        <v>195.1833</v>
      </c>
      <c r="AF270" s="17">
        <v>195.1849</v>
      </c>
      <c r="AG270" s="17">
        <v>195.18369999999999</v>
      </c>
      <c r="AH270" s="17">
        <v>195.18430000000001</v>
      </c>
      <c r="AI270" s="17">
        <v>195.1849</v>
      </c>
      <c r="AJ270" s="17">
        <v>195.1841</v>
      </c>
      <c r="AK270" s="17">
        <v>195.18520000000001</v>
      </c>
      <c r="AL270" s="17">
        <v>195.1841</v>
      </c>
      <c r="AM270" s="25">
        <v>195.18459999999999</v>
      </c>
    </row>
    <row r="271" spans="1:40" x14ac:dyDescent="0.35">
      <c r="A271" s="23"/>
      <c r="B271" s="26"/>
      <c r="C271" s="18" t="s">
        <v>9</v>
      </c>
      <c r="D271" s="18">
        <f>(D270-195.1867)/(195.1867/1000000)</f>
        <v>-14.345239711556603</v>
      </c>
      <c r="E271" s="18">
        <f t="shared" ref="E271" si="2228">(E270-195.1867)/(195.1867/1000000)</f>
        <v>-13.3205797321285</v>
      </c>
      <c r="F271" s="18">
        <f t="shared" ref="F271" si="2229">(F270-195.1867)/(195.1867/1000000)</f>
        <v>-12.295919752700398</v>
      </c>
      <c r="G271" s="18">
        <f t="shared" ref="G271" si="2230">(G270-195.1867)/(195.1867/1000000)</f>
        <v>-17.931549639409351</v>
      </c>
      <c r="H271" s="18">
        <f t="shared" ref="H271" si="2231">(H270-195.1867)/(195.1867/1000000)</f>
        <v>-9.7342698042757529</v>
      </c>
      <c r="I271" s="18">
        <f t="shared" ref="I271" si="2232">(I270-195.1867)/(195.1867/1000000)</f>
        <v>-11.271259773272295</v>
      </c>
      <c r="J271" s="18">
        <f t="shared" ref="J271" si="2233">(J270-195.1867)/(195.1867/1000000)</f>
        <v>-14.857569701270656</v>
      </c>
      <c r="K271" s="18">
        <f t="shared" ref="K271" si="2234">(K270-195.1867)/(195.1867/1000000)</f>
        <v>-19.468539608551506</v>
      </c>
      <c r="L271" s="18">
        <f t="shared" ref="L271" si="2235">(L270-195.1867)/(195.1867/1000000)</f>
        <v>-10.246599793989805</v>
      </c>
      <c r="M271" s="18">
        <f t="shared" ref="M271" si="2236">(M270-195.1867)/(195.1867/1000000)</f>
        <v>-15.369899690984706</v>
      </c>
      <c r="N271" s="18">
        <f t="shared" ref="N271" si="2237">(N270-195.1867)/(195.1867/1000000)</f>
        <v>-15.369899690984706</v>
      </c>
      <c r="O271" s="18">
        <f t="shared" ref="O271" si="2238">(O270-195.1867)/(195.1867/1000000)</f>
        <v>-13.832909721842553</v>
      </c>
      <c r="P271" s="18">
        <f t="shared" ref="P271" si="2239">(P270-195.1867)/(195.1867/1000000)</f>
        <v>-10.246599793989805</v>
      </c>
      <c r="Q271" s="18">
        <f t="shared" ref="Q271" si="2240">(Q270-195.1867)/(195.1867/1000000)</f>
        <v>-13.3205797321285</v>
      </c>
      <c r="R271" s="18">
        <f t="shared" ref="R271" si="2241">(R270-195.1867)/(195.1867/1000000)</f>
        <v>-7.172619855705495</v>
      </c>
      <c r="S271" s="18">
        <f t="shared" ref="S271" si="2242">(S270-195.1867)/(195.1867/1000000)</f>
        <v>-13.832909721842553</v>
      </c>
      <c r="T271" s="18">
        <f t="shared" ref="T271" si="2243">(T270-195.1867)/(195.1867/1000000)</f>
        <v>-15.369899690984706</v>
      </c>
      <c r="U271" s="18">
        <f t="shared" ref="U271" si="2244">(U270-195.1867)/(195.1867/1000000)</f>
        <v>-15.369899690984706</v>
      </c>
      <c r="V271" s="18">
        <f t="shared" ref="V271" si="2245">(V270-195.1867)/(195.1867/1000000)</f>
        <v>-14.345239711556603</v>
      </c>
      <c r="W271" s="18">
        <f t="shared" ref="W271" si="2246">(W270-195.1867)/(195.1867/1000000)</f>
        <v>-10.246599793989805</v>
      </c>
      <c r="X271" s="18">
        <f t="shared" ref="X271" si="2247">(X270-195.1867)/(195.1867/1000000)</f>
        <v>-13.832909721842553</v>
      </c>
      <c r="Y271" s="18">
        <f t="shared" ref="Y271" si="2248">(Y270-195.1867)/(195.1867/1000000)</f>
        <v>-8.7096098248476501</v>
      </c>
      <c r="Z271" s="18">
        <f t="shared" ref="Z271" si="2249">(Z270-195.1867)/(195.1867/1000000)</f>
        <v>-17.931549639409351</v>
      </c>
      <c r="AA271" s="18">
        <f t="shared" ref="AA271" si="2250">(AA270-195.1867)/(195.1867/1000000)</f>
        <v>-16.90688965998125</v>
      </c>
      <c r="AB271" s="18">
        <f t="shared" ref="AB271" si="2251">(AB270-195.1867)/(195.1867/1000000)</f>
        <v>-15.882229680553145</v>
      </c>
      <c r="AC271" s="18">
        <f t="shared" ref="AC271" si="2252">(AC270-195.1867)/(195.1867/1000000)</f>
        <v>-13.3205797321285</v>
      </c>
      <c r="AD271" s="18">
        <f t="shared" ref="AD271" si="2253">(AD270-195.1867)/(195.1867/1000000)</f>
        <v>-14.345239711556603</v>
      </c>
      <c r="AE271" s="18">
        <f t="shared" ref="AE271" si="2254">(AE270-195.1867)/(195.1867/1000000)</f>
        <v>-17.4192196496953</v>
      </c>
      <c r="AF271" s="18">
        <f t="shared" ref="AF271" si="2255">(AF270-195.1867)/(195.1867/1000000)</f>
        <v>-9.2219398145617006</v>
      </c>
      <c r="AG271" s="18">
        <f t="shared" ref="AG271" si="2256">(AG270-195.1867)/(195.1867/1000000)</f>
        <v>-15.369899690984706</v>
      </c>
      <c r="AH271" s="18">
        <f t="shared" ref="AH271" si="2257">(AH270-195.1867)/(195.1867/1000000)</f>
        <v>-12.295919752700398</v>
      </c>
      <c r="AI271" s="18">
        <f t="shared" ref="AI271" si="2258">(AI270-195.1867)/(195.1867/1000000)</f>
        <v>-9.2219398145617006</v>
      </c>
      <c r="AJ271" s="18">
        <f t="shared" ref="AJ271" si="2259">(AJ270-195.1867)/(195.1867/1000000)</f>
        <v>-13.3205797321285</v>
      </c>
      <c r="AK271" s="18">
        <f t="shared" ref="AK271" si="2260">(AK270-195.1867)/(195.1867/1000000)</f>
        <v>-7.6849498454195473</v>
      </c>
      <c r="AL271" s="18">
        <f t="shared" ref="AL271" si="2261">(AL270-195.1867)/(195.1867/1000000)</f>
        <v>-13.3205797321285</v>
      </c>
      <c r="AM271" s="27">
        <f t="shared" ref="AM271" si="2262">(AM270-195.1867)/(195.1867/1000000)</f>
        <v>-10.758929783703856</v>
      </c>
    </row>
    <row r="272" spans="1:40" x14ac:dyDescent="0.35">
      <c r="A272" s="23"/>
      <c r="B272" s="24" t="s">
        <v>4</v>
      </c>
      <c r="C272" s="17" t="s">
        <v>0</v>
      </c>
      <c r="D272" s="17">
        <v>8.2490000000000006</v>
      </c>
      <c r="E272" s="17">
        <v>8.2430000000000003</v>
      </c>
      <c r="F272" s="17">
        <v>8.2460000000000004</v>
      </c>
      <c r="G272" s="17">
        <v>8.2509999999999994</v>
      </c>
      <c r="H272" s="17">
        <v>8.2490000000000006</v>
      </c>
      <c r="I272" s="17">
        <v>8.2379999999999995</v>
      </c>
      <c r="J272" s="17">
        <v>8.2449999999999992</v>
      </c>
      <c r="K272" s="17">
        <v>8.2479999999999993</v>
      </c>
      <c r="L272" s="17">
        <v>8.2469999999999999</v>
      </c>
      <c r="M272" s="17">
        <v>8.2530000000000001</v>
      </c>
      <c r="N272" s="17">
        <v>8.2449999999999992</v>
      </c>
      <c r="O272" s="17">
        <v>8.2449999999999992</v>
      </c>
      <c r="P272" s="17">
        <v>8.2490000000000006</v>
      </c>
      <c r="Q272" s="17">
        <v>8.2490000000000006</v>
      </c>
      <c r="R272" s="17">
        <v>8.2479999999999993</v>
      </c>
      <c r="S272" s="17">
        <v>8.2469999999999999</v>
      </c>
      <c r="T272" s="17">
        <v>8.2460000000000004</v>
      </c>
      <c r="U272" s="17">
        <v>8.2460000000000004</v>
      </c>
      <c r="V272" s="17">
        <v>8.2469999999999999</v>
      </c>
      <c r="W272" s="17">
        <v>8.2469999999999999</v>
      </c>
      <c r="X272" s="17">
        <v>8.2539999999999996</v>
      </c>
      <c r="Y272" s="17">
        <v>8.2460000000000004</v>
      </c>
      <c r="Z272" s="17">
        <v>8.2490000000000006</v>
      </c>
      <c r="AA272" s="17">
        <v>8.2460000000000004</v>
      </c>
      <c r="AB272" s="17">
        <v>8.2449999999999992</v>
      </c>
      <c r="AC272" s="17">
        <v>8.2509999999999994</v>
      </c>
      <c r="AD272" s="17">
        <v>8.2449999999999992</v>
      </c>
      <c r="AE272" s="17">
        <v>8.2460000000000004</v>
      </c>
      <c r="AF272" s="17">
        <v>8.2430000000000003</v>
      </c>
      <c r="AG272" s="17">
        <v>8.2509999999999994</v>
      </c>
      <c r="AH272" s="17">
        <v>8.2520000000000007</v>
      </c>
      <c r="AI272" s="17">
        <v>8.2430000000000003</v>
      </c>
      <c r="AJ272" s="17">
        <v>8.2460000000000004</v>
      </c>
      <c r="AK272" s="17">
        <v>8.2430000000000003</v>
      </c>
      <c r="AL272" s="17">
        <v>8.25</v>
      </c>
      <c r="AM272" s="25">
        <v>8.2460000000000004</v>
      </c>
    </row>
    <row r="273" spans="1:39" x14ac:dyDescent="0.35">
      <c r="A273" s="23"/>
      <c r="B273" s="24"/>
      <c r="C273" s="17" t="s">
        <v>5</v>
      </c>
      <c r="D273" s="17">
        <v>606126</v>
      </c>
      <c r="E273" s="17">
        <v>596524</v>
      </c>
      <c r="F273" s="17">
        <v>622254</v>
      </c>
      <c r="G273" s="17">
        <v>601493</v>
      </c>
      <c r="H273" s="17">
        <v>560074</v>
      </c>
      <c r="I273" s="17">
        <v>339387</v>
      </c>
      <c r="J273" s="17">
        <v>614612</v>
      </c>
      <c r="K273" s="17">
        <v>587851</v>
      </c>
      <c r="L273" s="17">
        <v>567139</v>
      </c>
      <c r="M273" s="17">
        <v>555700</v>
      </c>
      <c r="N273" s="17">
        <v>570341</v>
      </c>
      <c r="O273" s="17">
        <v>557815</v>
      </c>
      <c r="P273" s="17">
        <v>566619</v>
      </c>
      <c r="Q273" s="17">
        <v>529072</v>
      </c>
      <c r="R273" s="17">
        <v>622305</v>
      </c>
      <c r="S273" s="17">
        <v>612430</v>
      </c>
      <c r="T273" s="17">
        <v>615512</v>
      </c>
      <c r="U273" s="17">
        <v>553067</v>
      </c>
      <c r="V273" s="17">
        <v>562824</v>
      </c>
      <c r="W273" s="17">
        <v>571876</v>
      </c>
      <c r="X273" s="17">
        <v>537381</v>
      </c>
      <c r="Y273" s="17">
        <v>604792</v>
      </c>
      <c r="Z273" s="17">
        <v>572613</v>
      </c>
      <c r="AA273" s="17">
        <v>541426</v>
      </c>
      <c r="AB273" s="17">
        <v>525906</v>
      </c>
      <c r="AC273" s="17">
        <v>602297</v>
      </c>
      <c r="AD273" s="17">
        <v>537523</v>
      </c>
      <c r="AE273" s="17">
        <v>534137</v>
      </c>
      <c r="AF273" s="17">
        <v>474850</v>
      </c>
      <c r="AG273" s="17">
        <v>590088</v>
      </c>
      <c r="AH273" s="17">
        <v>573290</v>
      </c>
      <c r="AI273" s="17">
        <v>563934</v>
      </c>
      <c r="AJ273" s="17">
        <v>544006</v>
      </c>
      <c r="AK273" s="17">
        <v>532566</v>
      </c>
      <c r="AL273" s="17">
        <v>499593</v>
      </c>
      <c r="AM273" s="25">
        <v>531705</v>
      </c>
    </row>
    <row r="274" spans="1:39" x14ac:dyDescent="0.35">
      <c r="A274" s="23"/>
      <c r="B274" s="24"/>
      <c r="C274" s="17" t="s">
        <v>1</v>
      </c>
      <c r="D274" s="17">
        <v>219.0772</v>
      </c>
      <c r="E274" s="17">
        <v>219.0771</v>
      </c>
      <c r="F274" s="17">
        <v>219.077</v>
      </c>
      <c r="G274" s="17">
        <v>219.0771</v>
      </c>
      <c r="H274" s="17">
        <v>219.0771</v>
      </c>
      <c r="I274" s="17">
        <v>219.07730000000001</v>
      </c>
      <c r="J274" s="17">
        <v>219.0771</v>
      </c>
      <c r="K274" s="17">
        <v>219.07730000000001</v>
      </c>
      <c r="L274" s="17">
        <v>219.0771</v>
      </c>
      <c r="M274" s="17">
        <v>219.0771</v>
      </c>
      <c r="N274" s="17">
        <v>219.0771</v>
      </c>
      <c r="O274" s="17">
        <v>219.0771</v>
      </c>
      <c r="P274" s="17">
        <v>219.0772</v>
      </c>
      <c r="Q274" s="17">
        <v>219.0771</v>
      </c>
      <c r="R274" s="17">
        <v>219.0771</v>
      </c>
      <c r="S274" s="17">
        <v>219.0771</v>
      </c>
      <c r="T274" s="17">
        <v>219.0772</v>
      </c>
      <c r="U274" s="17">
        <v>219.0771</v>
      </c>
      <c r="V274" s="17">
        <v>219.0771</v>
      </c>
      <c r="W274" s="17">
        <v>219.0771</v>
      </c>
      <c r="X274" s="17">
        <v>219.0771</v>
      </c>
      <c r="Y274" s="17">
        <v>219.0772</v>
      </c>
      <c r="Z274" s="17">
        <v>219.0772</v>
      </c>
      <c r="AA274" s="17">
        <v>219.077</v>
      </c>
      <c r="AB274" s="17">
        <v>219.07689999999999</v>
      </c>
      <c r="AC274" s="17">
        <v>219.07679999999999</v>
      </c>
      <c r="AD274" s="17">
        <v>219.07689999999999</v>
      </c>
      <c r="AE274" s="17">
        <v>219.0771</v>
      </c>
      <c r="AF274" s="17">
        <v>219.077</v>
      </c>
      <c r="AG274" s="17">
        <v>219.077</v>
      </c>
      <c r="AH274" s="17">
        <v>219.077</v>
      </c>
      <c r="AI274" s="17">
        <v>219.077</v>
      </c>
      <c r="AJ274" s="17">
        <v>219.07679999999999</v>
      </c>
      <c r="AK274" s="17">
        <v>219.07689999999999</v>
      </c>
      <c r="AL274" s="17">
        <v>219.07689999999999</v>
      </c>
      <c r="AM274" s="25">
        <v>219.0771</v>
      </c>
    </row>
    <row r="275" spans="1:39" ht="15" thickBot="1" x14ac:dyDescent="0.4">
      <c r="A275" s="28"/>
      <c r="B275" s="29"/>
      <c r="C275" s="30" t="s">
        <v>9</v>
      </c>
      <c r="D275" s="30">
        <f>(D274-219.0758)/(219.0758/1000000)</f>
        <v>6.3904821984813189</v>
      </c>
      <c r="E275" s="30">
        <f t="shared" ref="E275" si="2263">(E274-219.0758)/(219.0758/1000000)</f>
        <v>5.9340191842948151</v>
      </c>
      <c r="F275" s="30">
        <f t="shared" ref="F275" si="2264">(F274-219.0758)/(219.0758/1000000)</f>
        <v>5.4775561701083113</v>
      </c>
      <c r="G275" s="30">
        <f t="shared" ref="G275" si="2265">(G274-219.0758)/(219.0758/1000000)</f>
        <v>5.9340191842948151</v>
      </c>
      <c r="H275" s="30">
        <f t="shared" ref="H275" si="2266">(H274-219.0758)/(219.0758/1000000)</f>
        <v>5.9340191842948151</v>
      </c>
      <c r="I275" s="30">
        <f t="shared" ref="I275" si="2267">(I274-219.0758)/(219.0758/1000000)</f>
        <v>6.8469452126678227</v>
      </c>
      <c r="J275" s="30">
        <f t="shared" ref="J275" si="2268">(J274-219.0758)/(219.0758/1000000)</f>
        <v>5.9340191842948151</v>
      </c>
      <c r="K275" s="30">
        <f t="shared" ref="K275" si="2269">(K274-219.0758)/(219.0758/1000000)</f>
        <v>6.8469452126678227</v>
      </c>
      <c r="L275" s="30">
        <f t="shared" ref="L275" si="2270">(L274-219.0758)/(219.0758/1000000)</f>
        <v>5.9340191842948151</v>
      </c>
      <c r="M275" s="30">
        <f t="shared" ref="M275" si="2271">(M274-219.0758)/(219.0758/1000000)</f>
        <v>5.9340191842948151</v>
      </c>
      <c r="N275" s="30">
        <f t="shared" ref="N275" si="2272">(N274-219.0758)/(219.0758/1000000)</f>
        <v>5.9340191842948151</v>
      </c>
      <c r="O275" s="30">
        <f t="shared" ref="O275" si="2273">(O274-219.0758)/(219.0758/1000000)</f>
        <v>5.9340191842948151</v>
      </c>
      <c r="P275" s="30">
        <f t="shared" ref="P275" si="2274">(P274-219.0758)/(219.0758/1000000)</f>
        <v>6.3904821984813189</v>
      </c>
      <c r="Q275" s="30">
        <f t="shared" ref="Q275" si="2275">(Q274-219.0758)/(219.0758/1000000)</f>
        <v>5.9340191842948151</v>
      </c>
      <c r="R275" s="30">
        <f t="shared" ref="R275" si="2276">(R274-219.0758)/(219.0758/1000000)</f>
        <v>5.9340191842948151</v>
      </c>
      <c r="S275" s="30">
        <f t="shared" ref="S275" si="2277">(S274-219.0758)/(219.0758/1000000)</f>
        <v>5.9340191842948151</v>
      </c>
      <c r="T275" s="30">
        <f t="shared" ref="T275" si="2278">(T274-219.0758)/(219.0758/1000000)</f>
        <v>6.3904821984813189</v>
      </c>
      <c r="U275" s="30">
        <f t="shared" ref="U275" si="2279">(U274-219.0758)/(219.0758/1000000)</f>
        <v>5.9340191842948151</v>
      </c>
      <c r="V275" s="30">
        <f t="shared" ref="V275" si="2280">(V274-219.0758)/(219.0758/1000000)</f>
        <v>5.9340191842948151</v>
      </c>
      <c r="W275" s="30">
        <f t="shared" ref="W275" si="2281">(W274-219.0758)/(219.0758/1000000)</f>
        <v>5.9340191842948151</v>
      </c>
      <c r="X275" s="30">
        <f t="shared" ref="X275" si="2282">(X274-219.0758)/(219.0758/1000000)</f>
        <v>5.9340191842948151</v>
      </c>
      <c r="Y275" s="30">
        <f t="shared" ref="Y275" si="2283">(Y274-219.0758)/(219.0758/1000000)</f>
        <v>6.3904821984813189</v>
      </c>
      <c r="Z275" s="30">
        <f t="shared" ref="Z275" si="2284">(Z274-219.0758)/(219.0758/1000000)</f>
        <v>6.3904821984813189</v>
      </c>
      <c r="AA275" s="30">
        <f t="shared" ref="AA275" si="2285">(AA274-219.0758)/(219.0758/1000000)</f>
        <v>5.4775561701083113</v>
      </c>
      <c r="AB275" s="30">
        <f t="shared" ref="AB275" si="2286">(AB274-219.0758)/(219.0758/1000000)</f>
        <v>5.0210931559218075</v>
      </c>
      <c r="AC275" s="30">
        <f t="shared" ref="AC275" si="2287">(AC274-219.0758)/(219.0758/1000000)</f>
        <v>4.5646301417353037</v>
      </c>
      <c r="AD275" s="30">
        <f t="shared" ref="AD275" si="2288">(AD274-219.0758)/(219.0758/1000000)</f>
        <v>5.0210931559218075</v>
      </c>
      <c r="AE275" s="30">
        <f t="shared" ref="AE275" si="2289">(AE274-219.0758)/(219.0758/1000000)</f>
        <v>5.9340191842948151</v>
      </c>
      <c r="AF275" s="30">
        <f t="shared" ref="AF275" si="2290">(AF274-219.0758)/(219.0758/1000000)</f>
        <v>5.4775561701083113</v>
      </c>
      <c r="AG275" s="30">
        <f t="shared" ref="AG275" si="2291">(AG274-219.0758)/(219.0758/1000000)</f>
        <v>5.4775561701083113</v>
      </c>
      <c r="AH275" s="30">
        <f t="shared" ref="AH275" si="2292">(AH274-219.0758)/(219.0758/1000000)</f>
        <v>5.4775561701083113</v>
      </c>
      <c r="AI275" s="30">
        <f t="shared" ref="AI275" si="2293">(AI274-219.0758)/(219.0758/1000000)</f>
        <v>5.4775561701083113</v>
      </c>
      <c r="AJ275" s="30">
        <f t="shared" ref="AJ275" si="2294">(AJ274-219.0758)/(219.0758/1000000)</f>
        <v>4.5646301417353037</v>
      </c>
      <c r="AK275" s="30">
        <f t="shared" ref="AK275" si="2295">(AK274-219.0758)/(219.0758/1000000)</f>
        <v>5.0210931559218075</v>
      </c>
      <c r="AL275" s="30">
        <f t="shared" ref="AL275" si="2296">(AL274-219.0758)/(219.0758/1000000)</f>
        <v>5.0210931559218075</v>
      </c>
      <c r="AM275" s="35">
        <f t="shared" ref="AM275" si="2297">(AM274-219.0758)/(219.0758/1000000)</f>
        <v>5.9340191842948151</v>
      </c>
    </row>
  </sheetData>
  <mergeCells count="104">
    <mergeCell ref="A20:A27"/>
    <mergeCell ref="B20:B23"/>
    <mergeCell ref="B24:B27"/>
    <mergeCell ref="A28:A35"/>
    <mergeCell ref="A12:A19"/>
    <mergeCell ref="B12:B15"/>
    <mergeCell ref="B16:B19"/>
    <mergeCell ref="A1:C2"/>
    <mergeCell ref="D1:AM2"/>
    <mergeCell ref="A4:A11"/>
    <mergeCell ref="B4:B7"/>
    <mergeCell ref="B8:B11"/>
    <mergeCell ref="A156:A163"/>
    <mergeCell ref="B156:B159"/>
    <mergeCell ref="B160:B163"/>
    <mergeCell ref="A164:A171"/>
    <mergeCell ref="A148:A155"/>
    <mergeCell ref="B148:B151"/>
    <mergeCell ref="B152:B155"/>
    <mergeCell ref="A116:A123"/>
    <mergeCell ref="B116:B119"/>
    <mergeCell ref="B120:B123"/>
    <mergeCell ref="A124:A131"/>
    <mergeCell ref="A108:A115"/>
    <mergeCell ref="B108:B111"/>
    <mergeCell ref="B112:B115"/>
    <mergeCell ref="A100:A107"/>
    <mergeCell ref="B100:B103"/>
    <mergeCell ref="B104:B107"/>
    <mergeCell ref="A68:A75"/>
    <mergeCell ref="B68:B71"/>
    <mergeCell ref="B72:B75"/>
    <mergeCell ref="A76:A83"/>
    <mergeCell ref="B76:B79"/>
    <mergeCell ref="B80:B83"/>
    <mergeCell ref="A84:A91"/>
    <mergeCell ref="B84:B87"/>
    <mergeCell ref="B88:B91"/>
    <mergeCell ref="A92:A99"/>
    <mergeCell ref="B92:B95"/>
    <mergeCell ref="B96:B99"/>
    <mergeCell ref="B28:B31"/>
    <mergeCell ref="B32:B35"/>
    <mergeCell ref="A36:A43"/>
    <mergeCell ref="B36:B39"/>
    <mergeCell ref="B40:B43"/>
    <mergeCell ref="A44:A51"/>
    <mergeCell ref="B44:B47"/>
    <mergeCell ref="B48:B51"/>
    <mergeCell ref="A60:A67"/>
    <mergeCell ref="B60:B63"/>
    <mergeCell ref="B64:B67"/>
    <mergeCell ref="A52:A59"/>
    <mergeCell ref="B52:B55"/>
    <mergeCell ref="B56:B59"/>
    <mergeCell ref="B164:B167"/>
    <mergeCell ref="B168:B171"/>
    <mergeCell ref="A172:A179"/>
    <mergeCell ref="B172:B175"/>
    <mergeCell ref="B176:B179"/>
    <mergeCell ref="A180:A187"/>
    <mergeCell ref="B180:B183"/>
    <mergeCell ref="B184:B187"/>
    <mergeCell ref="B124:B127"/>
    <mergeCell ref="B128:B131"/>
    <mergeCell ref="A132:A139"/>
    <mergeCell ref="B132:B135"/>
    <mergeCell ref="B136:B139"/>
    <mergeCell ref="A140:A147"/>
    <mergeCell ref="B140:B143"/>
    <mergeCell ref="B144:B147"/>
    <mergeCell ref="A204:A211"/>
    <mergeCell ref="B204:B207"/>
    <mergeCell ref="B208:B211"/>
    <mergeCell ref="A212:A219"/>
    <mergeCell ref="B212:B215"/>
    <mergeCell ref="B216:B219"/>
    <mergeCell ref="A188:A195"/>
    <mergeCell ref="B188:B191"/>
    <mergeCell ref="B192:B195"/>
    <mergeCell ref="A196:A203"/>
    <mergeCell ref="B196:B199"/>
    <mergeCell ref="B200:B203"/>
    <mergeCell ref="A236:A243"/>
    <mergeCell ref="B236:B239"/>
    <mergeCell ref="B240:B243"/>
    <mergeCell ref="A244:A251"/>
    <mergeCell ref="B244:B247"/>
    <mergeCell ref="B248:B251"/>
    <mergeCell ref="A220:A227"/>
    <mergeCell ref="B220:B223"/>
    <mergeCell ref="B224:B227"/>
    <mergeCell ref="A228:A235"/>
    <mergeCell ref="B228:B231"/>
    <mergeCell ref="B232:B235"/>
    <mergeCell ref="A268:A275"/>
    <mergeCell ref="B268:B271"/>
    <mergeCell ref="B272:B275"/>
    <mergeCell ref="A252:A259"/>
    <mergeCell ref="B252:B255"/>
    <mergeCell ref="B256:B259"/>
    <mergeCell ref="A260:A267"/>
    <mergeCell ref="B260:B263"/>
    <mergeCell ref="B264:B26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FC8C-FDFD-419A-822F-7046575EB5B3}">
  <dimension ref="A1:N283"/>
  <sheetViews>
    <sheetView tabSelected="1" topLeftCell="A47" zoomScale="70" zoomScaleNormal="70" workbookViewId="0">
      <selection activeCell="I71" sqref="I71"/>
    </sheetView>
  </sheetViews>
  <sheetFormatPr defaultRowHeight="14.5" x14ac:dyDescent="0.35"/>
  <cols>
    <col min="1" max="1" width="19.26953125" customWidth="1"/>
    <col min="3" max="3" width="7.08984375" customWidth="1"/>
    <col min="4" max="4" width="9.6328125" customWidth="1"/>
    <col min="5" max="5" width="14.81640625" customWidth="1"/>
    <col min="6" max="6" width="8.90625" customWidth="1"/>
    <col min="7" max="7" width="15.453125" bestFit="1" customWidth="1"/>
    <col min="8" max="8" width="10.26953125" customWidth="1"/>
    <col min="9" max="9" width="11.81640625" customWidth="1"/>
  </cols>
  <sheetData>
    <row r="1" spans="1:9" x14ac:dyDescent="0.35">
      <c r="C1" s="13" t="s">
        <v>0</v>
      </c>
      <c r="D1" s="14"/>
      <c r="E1" s="13" t="s">
        <v>5</v>
      </c>
      <c r="F1" s="14"/>
      <c r="G1" s="13" t="s">
        <v>1</v>
      </c>
      <c r="H1" s="15"/>
      <c r="I1" s="14"/>
    </row>
    <row r="2" spans="1:9" ht="15" thickBot="1" x14ac:dyDescent="0.4">
      <c r="C2" s="5" t="s">
        <v>6</v>
      </c>
      <c r="D2" s="6" t="s">
        <v>7</v>
      </c>
      <c r="E2" s="5" t="s">
        <v>6</v>
      </c>
      <c r="F2" s="6" t="s">
        <v>7</v>
      </c>
      <c r="G2" s="5" t="s">
        <v>6</v>
      </c>
      <c r="H2" s="7" t="s">
        <v>10</v>
      </c>
      <c r="I2" s="6" t="s">
        <v>8</v>
      </c>
    </row>
    <row r="3" spans="1:9" x14ac:dyDescent="0.35">
      <c r="A3" s="10" t="str">
        <f>QAQC_Data!$A$4</f>
        <v>4-nitrotoluene</v>
      </c>
      <c r="B3" s="9" t="s">
        <v>3</v>
      </c>
      <c r="C3" s="70">
        <f>AVERAGE(QAQC_Data!D4:AM4)</f>
        <v>5.1172777777777787</v>
      </c>
      <c r="D3" s="71">
        <f>_xlfn.STDEV.S(QAQC_Data!D4:AM4)/C3 * 100</f>
        <v>0.85252516344385232</v>
      </c>
      <c r="E3" s="70">
        <f>AVERAGE(QAQC_Data!D5:AM5)</f>
        <v>18703311.027777776</v>
      </c>
      <c r="F3" s="71">
        <f>_xlfn.STDEV.S(QAQC_Data!D5:AM5)/E3*100</f>
        <v>26.501787064444581</v>
      </c>
      <c r="G3" s="61">
        <f>AVERAGE(QAQC_Data!D6:AM6)</f>
        <v>195.18525277777775</v>
      </c>
      <c r="H3" s="63">
        <f>_xlfn.STDEV.S(QAQC_Data!D6:AM6)/G3*100</f>
        <v>6.2980284686865566E-4</v>
      </c>
      <c r="I3" s="62">
        <f>AVERAGE(QAQC_Data!D7:AM7)</f>
        <v>-7.4145534620159816</v>
      </c>
    </row>
    <row r="4" spans="1:9" ht="15" thickBot="1" x14ac:dyDescent="0.4">
      <c r="A4" s="11"/>
      <c r="B4" s="4" t="s">
        <v>4</v>
      </c>
      <c r="C4" s="72">
        <f>AVERAGE(QAQC_Data!D8:AM8)</f>
        <v>6.5346666666666673</v>
      </c>
      <c r="D4" s="73">
        <f>_xlfn.STDEV.S(QAQC_Data!D8:AM8)/C4 * 100</f>
        <v>0.30145632592397748</v>
      </c>
      <c r="E4" s="72">
        <f>AVERAGE(QAQC_Data!D9:AM9)</f>
        <v>804984.75</v>
      </c>
      <c r="F4" s="73">
        <f>_xlfn.STDEV.S(QAQC_Data!D9:AM9)/E4*100</f>
        <v>23.888585138369496</v>
      </c>
      <c r="G4" s="64">
        <f>AVERAGE(QAQC_Data!D10:AM10)</f>
        <v>219.07702777777794</v>
      </c>
      <c r="H4" s="66">
        <f>_xlfn.STDEV.S(QAQC_Data!D10:AM10)/G4*100</f>
        <v>4.9537585817144628E-5</v>
      </c>
      <c r="I4" s="65">
        <f>AVERAGE(QAQC_Data!D11:AM11)</f>
        <v>5.6043514518303859</v>
      </c>
    </row>
    <row r="5" spans="1:9" x14ac:dyDescent="0.35">
      <c r="A5" s="10" t="str">
        <f>QAQC_Data!$A$12</f>
        <v>4-nitroanline</v>
      </c>
      <c r="B5" s="9" t="s">
        <v>3</v>
      </c>
      <c r="C5" s="70">
        <f>AVERAGE(QAQC_Data!D12:AM12)</f>
        <v>5.056514285714286</v>
      </c>
      <c r="D5" s="71">
        <f>_xlfn.STDEV.S(QAQC_Data!D12:AM12)/C5 * 100</f>
        <v>0.4282972624747407</v>
      </c>
      <c r="E5" s="70">
        <f>AVERAGE(QAQC_Data!D13:AM13)</f>
        <v>16674901.485714287</v>
      </c>
      <c r="F5" s="71">
        <f>_xlfn.STDEV.S(QAQC_Data!D13:AM13)/E5*100</f>
        <v>26.317724575488782</v>
      </c>
      <c r="G5" s="61">
        <f>AVERAGE(QAQC_Data!D14:AM14)</f>
        <v>195.18527714285713</v>
      </c>
      <c r="H5" s="63">
        <f>_xlfn.STDEV.S(QAQC_Data!D14:AM14)/G5*100</f>
        <v>3.9628465955952896E-4</v>
      </c>
      <c r="I5" s="62">
        <f>AVERAGE(QAQC_Data!D15:AM15)</f>
        <v>-7.289723853412668</v>
      </c>
    </row>
    <row r="6" spans="1:9" ht="15" thickBot="1" x14ac:dyDescent="0.4">
      <c r="A6" s="11"/>
      <c r="B6" s="4" t="s">
        <v>4</v>
      </c>
      <c r="C6" s="72">
        <f>AVERAGE(QAQC_Data!D16:AM16)</f>
        <v>6.5297999999999989</v>
      </c>
      <c r="D6" s="73">
        <f>_xlfn.STDEV.S(QAQC_Data!D16:AM16)/C6 * 100</f>
        <v>0.33306215654956189</v>
      </c>
      <c r="E6" s="72">
        <f>AVERAGE(QAQC_Data!D17:AM17)</f>
        <v>885066.77142857143</v>
      </c>
      <c r="F6" s="73">
        <f>_xlfn.STDEV.S(QAQC_Data!D17:AM17)/E6*100</f>
        <v>5.4586718451391505</v>
      </c>
      <c r="G6" s="64">
        <f>AVERAGE(QAQC_Data!D18:AM18)</f>
        <v>219.07662857142861</v>
      </c>
      <c r="H6" s="66">
        <f>_xlfn.STDEV.S(QAQC_Data!D18:AM18)/G6*100</f>
        <v>1.9541518280752614E-4</v>
      </c>
      <c r="I6" s="65">
        <f>AVERAGE(QAQC_Data!D19:AM19)</f>
        <v>3.7821221174897168</v>
      </c>
    </row>
    <row r="7" spans="1:9" x14ac:dyDescent="0.35">
      <c r="A7" s="10" t="str">
        <f>QAQC_Data!$A$20</f>
        <v>Dapsone</v>
      </c>
      <c r="B7" s="9" t="s">
        <v>3</v>
      </c>
      <c r="C7" s="70">
        <f>AVERAGE(QAQC_Data!D20:AM20)</f>
        <v>5.0556944444444438</v>
      </c>
      <c r="D7" s="71">
        <f>_xlfn.STDEV.S(QAQC_Data!D20:AM20)/C7 * 100</f>
        <v>0.28992365575947071</v>
      </c>
      <c r="E7" s="70">
        <f>AVERAGE(QAQC_Data!D21:AM21)</f>
        <v>19626411.416666668</v>
      </c>
      <c r="F7" s="71">
        <f>_xlfn.STDEV.S(QAQC_Data!D21:AM21)/E7*100</f>
        <v>19.276720462556483</v>
      </c>
      <c r="G7" s="61">
        <f>AVERAGE(QAQC_Data!D22:AM22)</f>
        <v>195.18501944444444</v>
      </c>
      <c r="H7" s="63">
        <f>_xlfn.STDEV.S(QAQC_Data!D22:AM22)/G7*100</f>
        <v>4.3348965328346656E-4</v>
      </c>
      <c r="I7" s="62">
        <f>AVERAGE(QAQC_Data!D23:AM23)</f>
        <v>-8.6099901046497447</v>
      </c>
    </row>
    <row r="8" spans="1:9" ht="15" thickBot="1" x14ac:dyDescent="0.4">
      <c r="A8" s="11"/>
      <c r="B8" s="4" t="s">
        <v>4</v>
      </c>
      <c r="C8" s="72">
        <f>AVERAGE(QAQC_Data!D24:AM24)</f>
        <v>6.804444444444445</v>
      </c>
      <c r="D8" s="73">
        <f>_xlfn.STDEV.S(QAQC_Data!D24:AM24)/C8 * 100</f>
        <v>1.3094018440300277</v>
      </c>
      <c r="E8" s="72">
        <f>AVERAGE(QAQC_Data!D25:AM25)</f>
        <v>807399.63888888888</v>
      </c>
      <c r="F8" s="73">
        <f>_xlfn.STDEV.S(QAQC_Data!D25:AM25)/E8*100</f>
        <v>13.220042114382258</v>
      </c>
      <c r="G8" s="64">
        <f>AVERAGE(QAQC_Data!D26:AM26)</f>
        <v>219.07616388888894</v>
      </c>
      <c r="H8" s="66">
        <f>_xlfn.STDEV.S(QAQC_Data!D26:AM26)/G8*100</f>
        <v>5.5801356922308234E-5</v>
      </c>
      <c r="I8" s="65">
        <f>AVERAGE(QAQC_Data!D27:AM27)</f>
        <v>1.6610181905120001</v>
      </c>
    </row>
    <row r="9" spans="1:9" x14ac:dyDescent="0.35">
      <c r="A9" s="10" t="str">
        <f>QAQC_Data!$A$28</f>
        <v>Benzyl Alcohol</v>
      </c>
      <c r="B9" s="9" t="s">
        <v>3</v>
      </c>
      <c r="C9" s="70">
        <f>AVERAGE(QAQC_Data!D28:AM28)</f>
        <v>6.6714722222222242</v>
      </c>
      <c r="D9" s="71">
        <f>_xlfn.STDEV.S(QAQC_Data!D28:AM28)/C9 * 100</f>
        <v>8.2760070556094648E-2</v>
      </c>
      <c r="E9" s="70">
        <f>AVERAGE(QAQC_Data!D29:AM29)</f>
        <v>26154637.694444444</v>
      </c>
      <c r="F9" s="71">
        <f>_xlfn.STDEV.S(QAQC_Data!D29:AM29)/E9*100</f>
        <v>24.221854465135362</v>
      </c>
      <c r="G9" s="61">
        <f>AVERAGE(QAQC_Data!D30:AM30)</f>
        <v>195.18435555555558</v>
      </c>
      <c r="H9" s="63">
        <f>_xlfn.STDEV.S(QAQC_Data!D30:AM30)/G9*100</f>
        <v>6.2261498792083841E-4</v>
      </c>
      <c r="I9" s="62">
        <f>AVERAGE(QAQC_Data!D31:AM31)</f>
        <v>-12.011291980677482</v>
      </c>
    </row>
    <row r="10" spans="1:9" ht="15" thickBot="1" x14ac:dyDescent="0.4">
      <c r="A10" s="11"/>
      <c r="B10" s="4" t="s">
        <v>4</v>
      </c>
      <c r="C10" s="72">
        <f>AVERAGE(QAQC_Data!D32:AM32)</f>
        <v>8.2504444444444456</v>
      </c>
      <c r="D10" s="73">
        <f>_xlfn.STDEV.S(QAQC_Data!D32:AM32)/C10 * 100</f>
        <v>8.9088498320351775E-2</v>
      </c>
      <c r="E10" s="72">
        <f>AVERAGE(QAQC_Data!D33:AM33)</f>
        <v>982895.11111111112</v>
      </c>
      <c r="F10" s="73">
        <f>_xlfn.STDEV.S(QAQC_Data!D33:AM33)/E10*100</f>
        <v>2.9266740749219666</v>
      </c>
      <c r="G10" s="64">
        <f>AVERAGE(QAQC_Data!D34:AM34)</f>
        <v>219.07612500000013</v>
      </c>
      <c r="H10" s="66">
        <f>_xlfn.STDEV.S(QAQC_Data!D34:AM34)/G10*100</f>
        <v>3.3409622099884103E-5</v>
      </c>
      <c r="I10" s="65">
        <f>AVERAGE(QAQC_Data!D35:AM35)</f>
        <v>1.4835047961061374</v>
      </c>
    </row>
    <row r="11" spans="1:9" x14ac:dyDescent="0.35">
      <c r="A11" s="10" t="str">
        <f>QAQC_Data!$A$36</f>
        <v>Acrylamide</v>
      </c>
      <c r="B11" s="9" t="s">
        <v>3</v>
      </c>
      <c r="C11" s="70">
        <f>AVERAGE(QAQC_Data!D36:AM36)</f>
        <v>6.6731111111111128</v>
      </c>
      <c r="D11" s="71">
        <f>_xlfn.STDEV.S(QAQC_Data!D36:AM36)/C11 * 100</f>
        <v>0.11189948329925027</v>
      </c>
      <c r="E11" s="70">
        <f>AVERAGE(QAQC_Data!D37:AM37)</f>
        <v>24394220.25</v>
      </c>
      <c r="F11" s="71">
        <f>_xlfn.STDEV.S(QAQC_Data!D37:AM37)/E11*100</f>
        <v>15.21121881544803</v>
      </c>
      <c r="G11" s="61">
        <f>AVERAGE(QAQC_Data!D38:AM38)</f>
        <v>195.18493888888895</v>
      </c>
      <c r="H11" s="63">
        <f>_xlfn.STDEV.S(QAQC_Data!D38:AM38)/G11*100</f>
        <v>5.7604246621491652E-4</v>
      </c>
      <c r="I11" s="62">
        <f>AVERAGE(QAQC_Data!D39:AM39)</f>
        <v>-9.0227003741133061</v>
      </c>
    </row>
    <row r="12" spans="1:9" ht="15" thickBot="1" x14ac:dyDescent="0.4">
      <c r="A12" s="11"/>
      <c r="B12" s="4" t="s">
        <v>4</v>
      </c>
      <c r="C12" s="72">
        <f>AVERAGE(QAQC_Data!D40:AM40)</f>
        <v>8.2433333333333323</v>
      </c>
      <c r="D12" s="73">
        <f>_xlfn.STDEV.S(QAQC_Data!D40:AM40)/C12 * 100</f>
        <v>5.8717836102236187E-2</v>
      </c>
      <c r="E12" s="72">
        <f>AVERAGE(QAQC_Data!D41:AM41)</f>
        <v>994206.08333333337</v>
      </c>
      <c r="F12" s="73">
        <f>_xlfn.STDEV.S(QAQC_Data!D41:AM41)/E12*100</f>
        <v>4.5111945369536128</v>
      </c>
      <c r="G12" s="64">
        <f>AVERAGE(QAQC_Data!D42:AM42)</f>
        <v>219.07617777777784</v>
      </c>
      <c r="H12" s="66">
        <f>_xlfn.STDEV.S(QAQC_Data!D42:AM42)/G12*100</f>
        <v>3.7973254042381455E-5</v>
      </c>
      <c r="I12" s="65">
        <f>AVERAGE(QAQC_Data!D43:AM43)</f>
        <v>1.7244158313712366</v>
      </c>
    </row>
    <row r="13" spans="1:9" x14ac:dyDescent="0.35">
      <c r="A13" s="10" t="str">
        <f>QAQC_Data!$A$44</f>
        <v>BDE-209</v>
      </c>
      <c r="B13" s="9" t="s">
        <v>3</v>
      </c>
      <c r="C13" s="70">
        <f>AVERAGE(QAQC_Data!D44:AM44)</f>
        <v>6.6721111111111107</v>
      </c>
      <c r="D13" s="71">
        <f>_xlfn.STDEV.S(QAQC_Data!D44:AM44)/C13 * 100</f>
        <v>9.5113859919475408E-2</v>
      </c>
      <c r="E13" s="70">
        <f>AVERAGE(QAQC_Data!D45:AM45)</f>
        <v>23901571.111111112</v>
      </c>
      <c r="F13" s="71">
        <f>_xlfn.STDEV.S(QAQC_Data!D45:AM45)/E13*100</f>
        <v>12.142349260075282</v>
      </c>
      <c r="G13" s="61">
        <f>AVERAGE(QAQC_Data!D46:AM46)</f>
        <v>195.18555277777776</v>
      </c>
      <c r="H13" s="63">
        <f>_xlfn.STDEV.S(QAQC_Data!D46:AM46)/G13*100</f>
        <v>2.9097785434974713E-4</v>
      </c>
      <c r="I13" s="62">
        <f>AVERAGE(QAQC_Data!D47:AM47)</f>
        <v>-5.8775634929264093</v>
      </c>
    </row>
    <row r="14" spans="1:9" ht="15" thickBot="1" x14ac:dyDescent="0.4">
      <c r="A14" s="11"/>
      <c r="B14" s="4" t="s">
        <v>4</v>
      </c>
      <c r="C14" s="72">
        <f>AVERAGE(QAQC_Data!D48:AM48)</f>
        <v>8.2442222222222199</v>
      </c>
      <c r="D14" s="73">
        <f>_xlfn.STDEV.S(QAQC_Data!D48:AM48)/C14 * 100</f>
        <v>4.081179560086682E-2</v>
      </c>
      <c r="E14" s="72">
        <f>AVERAGE(QAQC_Data!D49:AM49)</f>
        <v>981617.47222222225</v>
      </c>
      <c r="F14" s="73">
        <f>_xlfn.STDEV.S(QAQC_Data!D49:AM49)/E14*100</f>
        <v>3.4048047841234705</v>
      </c>
      <c r="G14" s="64">
        <f>AVERAGE(QAQC_Data!D50:AM50)</f>
        <v>219.07617777777796</v>
      </c>
      <c r="H14" s="66">
        <f>_xlfn.STDEV.S(QAQC_Data!D50:AM50)/G14*100</f>
        <v>3.4696467585004015E-5</v>
      </c>
      <c r="I14" s="65">
        <f>AVERAGE(QAQC_Data!D51:AM51)</f>
        <v>1.7244158313712366</v>
      </c>
    </row>
    <row r="15" spans="1:9" x14ac:dyDescent="0.35">
      <c r="A15" s="10" t="str">
        <f>QAQC_Data!$A$52</f>
        <v>Haloperidol</v>
      </c>
      <c r="B15" s="9" t="s">
        <v>3</v>
      </c>
      <c r="C15" s="70">
        <f>AVERAGE(QAQC_Data!D52:AM52)</f>
        <v>6.6690277777777771</v>
      </c>
      <c r="D15" s="71">
        <f>_xlfn.STDEV.S(QAQC_Data!D52:AM52)/C15 * 100</f>
        <v>6.3464023410679304E-2</v>
      </c>
      <c r="E15" s="70">
        <f>AVERAGE(QAQC_Data!D53:AM53)</f>
        <v>20839654.833333332</v>
      </c>
      <c r="F15" s="71">
        <f>_xlfn.STDEV.S(QAQC_Data!D53:AM53)/E15*100</f>
        <v>17.579081474869376</v>
      </c>
      <c r="G15" s="61">
        <f>AVERAGE(QAQC_Data!D54:AM54)</f>
        <v>195.18550833333336</v>
      </c>
      <c r="H15" s="63">
        <f>_xlfn.STDEV.S(QAQC_Data!D54:AM54)/G15*100</f>
        <v>3.1827746903274385E-4</v>
      </c>
      <c r="I15" s="62">
        <f>AVERAGE(QAQC_Data!D55:AM55)</f>
        <v>-6.1052657105730539</v>
      </c>
    </row>
    <row r="16" spans="1:9" ht="15" thickBot="1" x14ac:dyDescent="0.4">
      <c r="A16" s="11"/>
      <c r="B16" s="4" t="s">
        <v>4</v>
      </c>
      <c r="C16" s="72">
        <f>AVERAGE(QAQC_Data!D56:AM56)</f>
        <v>8.2498611111111142</v>
      </c>
      <c r="D16" s="73">
        <f>_xlfn.STDEV.S(QAQC_Data!D56:AM56)/C16 * 100</f>
        <v>3.6092263237256783E-2</v>
      </c>
      <c r="E16" s="72">
        <f>AVERAGE(QAQC_Data!D57:AM57)</f>
        <v>1035852.0277777778</v>
      </c>
      <c r="F16" s="73">
        <f>_xlfn.STDEV.S(QAQC_Data!D57:AM57)/E16*100</f>
        <v>3.3775567364599772</v>
      </c>
      <c r="G16" s="64">
        <f>AVERAGE(QAQC_Data!D58:AM58)</f>
        <v>219.07618333333343</v>
      </c>
      <c r="H16" s="66">
        <f>_xlfn.STDEV.S(QAQC_Data!D58:AM58)/G16*100</f>
        <v>4.1549883516001393E-5</v>
      </c>
      <c r="I16" s="65">
        <f>AVERAGE(QAQC_Data!D59:AM59)</f>
        <v>1.7497748877149313</v>
      </c>
    </row>
    <row r="17" spans="1:9" x14ac:dyDescent="0.35">
      <c r="A17" s="10" t="str">
        <f>QAQC_Data!$A$60</f>
        <v>Bisphenol A</v>
      </c>
      <c r="B17" s="9" t="s">
        <v>3</v>
      </c>
      <c r="C17" s="70">
        <f>AVERAGE(QAQC_Data!D60:AM60)</f>
        <v>6.6648888888888882</v>
      </c>
      <c r="D17" s="71">
        <f>_xlfn.STDEV.S(QAQC_Data!D60:AM60)/C17 * 100</f>
        <v>6.3024742606121509E-2</v>
      </c>
      <c r="E17" s="70">
        <f>AVERAGE(QAQC_Data!D61:AM61)</f>
        <v>19393686.361111112</v>
      </c>
      <c r="F17" s="71">
        <f>_xlfn.STDEV.S(QAQC_Data!D61:AM61)/E17*100</f>
        <v>17.799563548021197</v>
      </c>
      <c r="G17" s="61">
        <f>AVERAGE(QAQC_Data!D62:AM62)</f>
        <v>195.18492222222218</v>
      </c>
      <c r="H17" s="63">
        <f>_xlfn.STDEV.S(QAQC_Data!D62:AM62)/G17*100</f>
        <v>3.4555847788238133E-4</v>
      </c>
      <c r="I17" s="62">
        <f>AVERAGE(QAQC_Data!D63:AM63)</f>
        <v>-9.1080887057282673</v>
      </c>
    </row>
    <row r="18" spans="1:9" ht="15" thickBot="1" x14ac:dyDescent="0.4">
      <c r="A18" s="11"/>
      <c r="B18" s="4" t="s">
        <v>4</v>
      </c>
      <c r="C18" s="72">
        <f>AVERAGE(QAQC_Data!D64:AM64)</f>
        <v>8.2427222222222198</v>
      </c>
      <c r="D18" s="73">
        <f>_xlfn.STDEV.S(QAQC_Data!D64:AM64)/C18 * 100</f>
        <v>3.7433660005598536E-2</v>
      </c>
      <c r="E18" s="72">
        <f>AVERAGE(QAQC_Data!D65:AM65)</f>
        <v>1043432.9166666666</v>
      </c>
      <c r="F18" s="73">
        <f>_xlfn.STDEV.S(QAQC_Data!D65:AM65)/E18*100</f>
        <v>3.5364634866627132</v>
      </c>
      <c r="G18" s="64">
        <f>AVERAGE(QAQC_Data!D66:AM66)</f>
        <v>219.07618888888899</v>
      </c>
      <c r="H18" s="66">
        <f>_xlfn.STDEV.S(QAQC_Data!D66:AM66)/G18*100</f>
        <v>4.0501898999670196E-5</v>
      </c>
      <c r="I18" s="65">
        <f>AVERAGE(QAQC_Data!D67:AM67)</f>
        <v>1.775133944058626</v>
      </c>
    </row>
    <row r="19" spans="1:9" x14ac:dyDescent="0.35">
      <c r="A19" s="10" t="str">
        <f>QAQC_Data!$A$68</f>
        <v>Benzylbutyl
phthalate</v>
      </c>
      <c r="B19" s="9" t="s">
        <v>3</v>
      </c>
      <c r="C19" s="70">
        <f>AVERAGE(QAQC_Data!D68:AM68)</f>
        <v>6.661888888888889</v>
      </c>
      <c r="D19" s="71">
        <f>_xlfn.STDEV.S(QAQC_Data!D68:AM68)/C19 * 100</f>
        <v>4.3914433233653447E-2</v>
      </c>
      <c r="E19" s="70">
        <f>AVERAGE(QAQC_Data!D69:AM69)</f>
        <v>18574634.75</v>
      </c>
      <c r="F19" s="71">
        <f>_xlfn.STDEV.S(QAQC_Data!D69:AM69)/E19*100</f>
        <v>5.9238413682634867</v>
      </c>
      <c r="G19" s="61">
        <f>AVERAGE(QAQC_Data!D70:AM70)</f>
        <v>195.18515555555553</v>
      </c>
      <c r="H19" s="63">
        <f>_xlfn.STDEV.S(QAQC_Data!D70:AM70)/G19*100</f>
        <v>3.0702068491747812E-4</v>
      </c>
      <c r="I19" s="62">
        <f>AVERAGE(QAQC_Data!D71:AM71)</f>
        <v>-7.9126520631066404</v>
      </c>
    </row>
    <row r="20" spans="1:9" ht="15" thickBot="1" x14ac:dyDescent="0.4">
      <c r="A20" s="11"/>
      <c r="B20" s="4" t="s">
        <v>4</v>
      </c>
      <c r="C20" s="72">
        <f>AVERAGE(QAQC_Data!D72:AM72)</f>
        <v>8.2428333333333352</v>
      </c>
      <c r="D20" s="73">
        <f>_xlfn.STDEV.S(QAQC_Data!D72:AM72)/C20 * 100</f>
        <v>4.9258067068343264E-2</v>
      </c>
      <c r="E20" s="72">
        <f>AVERAGE(QAQC_Data!D73:AM73)</f>
        <v>950866.97222222225</v>
      </c>
      <c r="F20" s="73">
        <f>_xlfn.STDEV.S(QAQC_Data!D73:AM73)/E20*100</f>
        <v>2.9866457290513724</v>
      </c>
      <c r="G20" s="64">
        <f>AVERAGE(QAQC_Data!D74:AM74)</f>
        <v>219.07618611111118</v>
      </c>
      <c r="H20" s="66">
        <f>_xlfn.STDEV.S(QAQC_Data!D74:AM74)/G20*100</f>
        <v>3.4767882737881633E-5</v>
      </c>
      <c r="I20" s="65">
        <f>AVERAGE(QAQC_Data!D75:AM75)</f>
        <v>1.7624544158867785</v>
      </c>
    </row>
    <row r="21" spans="1:9" x14ac:dyDescent="0.35">
      <c r="A21" s="10" t="str">
        <f>QAQC_Data!$A$76</f>
        <v>2-Nitroaniline</v>
      </c>
      <c r="B21" s="9" t="s">
        <v>3</v>
      </c>
      <c r="C21" s="70">
        <f>AVERAGE(QAQC_Data!D76:AM76)</f>
        <v>6.6482777777777757</v>
      </c>
      <c r="D21" s="71">
        <f>_xlfn.STDEV.S(QAQC_Data!D76:AM76)/C21 * 100</f>
        <v>4.9511229413627525E-2</v>
      </c>
      <c r="E21" s="70">
        <f>AVERAGE(QAQC_Data!D77:AM77)</f>
        <v>31598882.833333332</v>
      </c>
      <c r="F21" s="71">
        <f>_xlfn.STDEV.S(QAQC_Data!D77:AM77)/E21*100</f>
        <v>15.653765981927984</v>
      </c>
      <c r="G21" s="61">
        <f>AVERAGE(QAQC_Data!D78:AM78)</f>
        <v>195.18598333333335</v>
      </c>
      <c r="H21" s="63">
        <f>_xlfn.STDEV.S(QAQC_Data!D78:AM78)/G21*100</f>
        <v>3.5716550461846149E-4</v>
      </c>
      <c r="I21" s="62">
        <f>AVERAGE(QAQC_Data!D79:AM79)</f>
        <v>-3.67169825950816</v>
      </c>
    </row>
    <row r="22" spans="1:9" ht="15" thickBot="1" x14ac:dyDescent="0.4">
      <c r="A22" s="11"/>
      <c r="B22" s="4" t="s">
        <v>4</v>
      </c>
      <c r="C22" s="72">
        <f>AVERAGE(QAQC_Data!D80:AM80)</f>
        <v>8.2299166666666661</v>
      </c>
      <c r="D22" s="73">
        <f>_xlfn.STDEV.S(QAQC_Data!D80:AM80)/C22 * 100</f>
        <v>5.4755654474021143E-2</v>
      </c>
      <c r="E22" s="72">
        <f>AVERAGE(QAQC_Data!D81:AM81)</f>
        <v>1006720.8333333334</v>
      </c>
      <c r="F22" s="73">
        <f>_xlfn.STDEV.S(QAQC_Data!D81:AM81)/E22*100</f>
        <v>3.1623815259410231</v>
      </c>
      <c r="G22" s="64">
        <f>AVERAGE(QAQC_Data!D82:AM82)</f>
        <v>219.07620277777787</v>
      </c>
      <c r="H22" s="66">
        <f>_xlfn.STDEV.S(QAQC_Data!D82:AM82)/G22*100</f>
        <v>4.1529975692986123E-5</v>
      </c>
      <c r="I22" s="65">
        <f>AVERAGE(QAQC_Data!D83:AM83)</f>
        <v>1.8385315849178627</v>
      </c>
    </row>
    <row r="23" spans="1:9" x14ac:dyDescent="0.35">
      <c r="A23" s="10" t="str">
        <f>QAQC_Data!$A$84</f>
        <v>Lindane</v>
      </c>
      <c r="B23" s="9" t="s">
        <v>3</v>
      </c>
      <c r="C23" s="70">
        <f>AVERAGE(QAQC_Data!D84:AM84)</f>
        <v>6.6456388888888878</v>
      </c>
      <c r="D23" s="71">
        <f>_xlfn.STDEV.S(QAQC_Data!D84:AM84)/C23 * 100</f>
        <v>5.0506315462129324E-2</v>
      </c>
      <c r="E23" s="70">
        <f>AVERAGE(QAQC_Data!D85:AM85)</f>
        <v>28669591.333333332</v>
      </c>
      <c r="F23" s="71">
        <f>_xlfn.STDEV.S(QAQC_Data!D85:AM85)/E23*100</f>
        <v>6.8883012069542184</v>
      </c>
      <c r="G23" s="61">
        <f>AVERAGE(QAQC_Data!D86:AM86)</f>
        <v>195.186025</v>
      </c>
      <c r="H23" s="63">
        <f>_xlfn.STDEV.S(QAQC_Data!D86:AM86)/G23*100</f>
        <v>2.4352124669773119E-4</v>
      </c>
      <c r="I23" s="62">
        <f>AVERAGE(QAQC_Data!D87:AM87)</f>
        <v>-3.4582274304565925</v>
      </c>
    </row>
    <row r="24" spans="1:9" ht="15" thickBot="1" x14ac:dyDescent="0.4">
      <c r="A24" s="11"/>
      <c r="B24" s="4" t="s">
        <v>4</v>
      </c>
      <c r="C24" s="72">
        <f>AVERAGE(QAQC_Data!D88:AM88)</f>
        <v>8.2254444444444417</v>
      </c>
      <c r="D24" s="73">
        <f>_xlfn.STDEV.S(QAQC_Data!D88:AM88)/C24 * 100</f>
        <v>5.4092668043719414E-2</v>
      </c>
      <c r="E24" s="72">
        <f>AVERAGE(QAQC_Data!D89:AM89)</f>
        <v>1025249.6111111111</v>
      </c>
      <c r="F24" s="73">
        <f>_xlfn.STDEV.S(QAQC_Data!D89:AM89)/E24*100</f>
        <v>3.3650115628713708</v>
      </c>
      <c r="G24" s="64">
        <f>AVERAGE(QAQC_Data!D90:AM90)</f>
        <v>219.07623333333339</v>
      </c>
      <c r="H24" s="66">
        <f>_xlfn.STDEV.S(QAQC_Data!D90:AM90)/G24*100</f>
        <v>6.4553490851207882E-5</v>
      </c>
      <c r="I24" s="65">
        <f>AVERAGE(QAQC_Data!D91:AM91)</f>
        <v>1.9780063948081832</v>
      </c>
    </row>
    <row r="25" spans="1:9" x14ac:dyDescent="0.35">
      <c r="A25" s="10" t="str">
        <f>QAQC_Data!$A$92</f>
        <v>2-Nitrotoluene</v>
      </c>
      <c r="B25" s="9" t="s">
        <v>3</v>
      </c>
      <c r="C25" s="70">
        <f>AVERAGE(QAQC_Data!D92:AM92)</f>
        <v>6.6456666666666662</v>
      </c>
      <c r="D25" s="71">
        <f>_xlfn.STDEV.S(QAQC_Data!D92:AM92)/C25 * 100</f>
        <v>6.0831067539861998E-2</v>
      </c>
      <c r="E25" s="70">
        <f>AVERAGE(QAQC_Data!D93:AM93)</f>
        <v>24651331.972222224</v>
      </c>
      <c r="F25" s="71">
        <f>_xlfn.STDEV.S(QAQC_Data!D93:AM93)/E25*100</f>
        <v>13.221155691508418</v>
      </c>
      <c r="G25" s="61">
        <f>AVERAGE(QAQC_Data!D94:AM94)</f>
        <v>195.18583055555555</v>
      </c>
      <c r="H25" s="63">
        <f>_xlfn.STDEV.S(QAQC_Data!D94:AM94)/G25*100</f>
        <v>4.487882721505704E-4</v>
      </c>
      <c r="I25" s="62">
        <f>AVERAGE(QAQC_Data!D95:AM95)</f>
        <v>-4.4544246326500447</v>
      </c>
    </row>
    <row r="26" spans="1:9" ht="15" thickBot="1" x14ac:dyDescent="0.4">
      <c r="A26" s="11"/>
      <c r="B26" s="4" t="s">
        <v>4</v>
      </c>
      <c r="C26" s="72">
        <f>AVERAGE(QAQC_Data!D96:AM96)</f>
        <v>8.2329999999999988</v>
      </c>
      <c r="D26" s="73">
        <f>_xlfn.STDEV.S(QAQC_Data!D96:AM96)/C26 * 100</f>
        <v>5.1613867377149937E-2</v>
      </c>
      <c r="E26" s="72">
        <f>AVERAGE(QAQC_Data!D97:AM97)</f>
        <v>998785.25</v>
      </c>
      <c r="F26" s="73">
        <f>_xlfn.STDEV.S(QAQC_Data!D97:AM97)/E26*100</f>
        <v>3.7486281143069773</v>
      </c>
      <c r="G26" s="64">
        <f>AVERAGE(QAQC_Data!D98:AM98)</f>
        <v>219.07619444444458</v>
      </c>
      <c r="H26" s="66">
        <f>_xlfn.STDEV.S(QAQC_Data!D98:AM98)/G26*100</f>
        <v>5.5578647642368766E-5</v>
      </c>
      <c r="I26" s="65">
        <f>AVERAGE(QAQC_Data!D99:AM99)</f>
        <v>1.8004930004023205</v>
      </c>
    </row>
    <row r="27" spans="1:9" x14ac:dyDescent="0.35">
      <c r="A27" s="12" t="str">
        <f>QAQC_Data!$A$100</f>
        <v>Zileuton</v>
      </c>
      <c r="B27" s="9" t="s">
        <v>3</v>
      </c>
      <c r="C27" s="70">
        <f>AVERAGE(QAQC_Data!D100:AM100)</f>
        <v>6.642833333333332</v>
      </c>
      <c r="D27" s="71">
        <f>_xlfn.STDEV.S(QAQC_Data!D100:AM100)/C27 * 100</f>
        <v>4.8480370937052861E-2</v>
      </c>
      <c r="E27" s="70">
        <f>AVERAGE(QAQC_Data!D101:AM101)</f>
        <v>41569550.833333336</v>
      </c>
      <c r="F27" s="71">
        <f>_xlfn.STDEV.S(QAQC_Data!D101:AM101)/E27*100</f>
        <v>12.819409393652256</v>
      </c>
      <c r="G27" s="61">
        <f>AVERAGE(QAQC_Data!D102:AM102)</f>
        <v>195.18542777777779</v>
      </c>
      <c r="H27" s="63">
        <f>_xlfn.STDEV.S(QAQC_Data!D102:AM102)/G27*100</f>
        <v>5.2557239705500354E-4</v>
      </c>
      <c r="I27" s="62">
        <f>AVERAGE(QAQC_Data!D103:AM103)</f>
        <v>-6.5179759800487505</v>
      </c>
    </row>
    <row r="28" spans="1:9" ht="15" thickBot="1" x14ac:dyDescent="0.4">
      <c r="A28" s="12"/>
      <c r="B28" s="1" t="s">
        <v>4</v>
      </c>
      <c r="C28" s="74">
        <f>AVERAGE(QAQC_Data!D104:AM104)</f>
        <v>8.2469166666666656</v>
      </c>
      <c r="D28" s="75">
        <f>_xlfn.STDEV.S(QAQC_Data!D104:AM104)/C28 * 100</f>
        <v>6.6565490835216831E-2</v>
      </c>
      <c r="E28" s="74">
        <f>AVERAGE(QAQC_Data!D105:AM105)</f>
        <v>920147.58333333337</v>
      </c>
      <c r="F28" s="75">
        <f>_xlfn.STDEV.S(QAQC_Data!D105:AM105)/E28*100</f>
        <v>6.6050039991759126</v>
      </c>
      <c r="G28" s="67">
        <f>AVERAGE(QAQC_Data!D106:AM106)</f>
        <v>219.07601111111109</v>
      </c>
      <c r="H28" s="69">
        <f>_xlfn.STDEV.S(QAQC_Data!D106:AM106)/G28*100</f>
        <v>6.794814574347349E-5</v>
      </c>
      <c r="I28" s="68">
        <f>AVERAGE(QAQC_Data!D107:AM107)</f>
        <v>0.96364414106039697</v>
      </c>
    </row>
    <row r="29" spans="1:9" x14ac:dyDescent="0.35">
      <c r="A29" s="10" t="str">
        <f>QAQC_Data!$A$108</f>
        <v>CP-122721</v>
      </c>
      <c r="B29" s="9" t="s">
        <v>3</v>
      </c>
      <c r="C29" s="70">
        <f>AVERAGE(QAQC_Data!D108:AM108)</f>
        <v>6.6428055555555554</v>
      </c>
      <c r="D29" s="71">
        <f>_xlfn.STDEV.S(QAQC_Data!D108:AM108)/C29 * 100</f>
        <v>4.5207416683551868E-2</v>
      </c>
      <c r="E29" s="70">
        <f>AVERAGE(QAQC_Data!D109:AM109)</f>
        <v>33728685.055555552</v>
      </c>
      <c r="F29" s="71">
        <f>_xlfn.STDEV.S(QAQC_Data!D109:AM109)/E29*100</f>
        <v>10.204846033149579</v>
      </c>
      <c r="G29" s="61">
        <f>AVERAGE(QAQC_Data!D110:AM110)</f>
        <v>195.18595833333333</v>
      </c>
      <c r="H29" s="63">
        <f>_xlfn.STDEV.S(QAQC_Data!D110:AM110)/G29*100</f>
        <v>3.9540704029999003E-4</v>
      </c>
      <c r="I29" s="62">
        <f>AVERAGE(QAQC_Data!D111:AM111)</f>
        <v>-3.7997807569326287</v>
      </c>
    </row>
    <row r="30" spans="1:9" ht="15" thickBot="1" x14ac:dyDescent="0.4">
      <c r="A30" s="11"/>
      <c r="B30" s="4" t="s">
        <v>4</v>
      </c>
      <c r="C30" s="72">
        <f>AVERAGE(QAQC_Data!D112:AM112)</f>
        <v>8.240750000000002</v>
      </c>
      <c r="D30" s="73">
        <f>_xlfn.STDEV.S(QAQC_Data!D112:AM112)/C30 * 100</f>
        <v>5.7239821205935966E-2</v>
      </c>
      <c r="E30" s="72">
        <f>AVERAGE(QAQC_Data!D113:AM113)</f>
        <v>924031.16666666663</v>
      </c>
      <c r="F30" s="73">
        <f>_xlfn.STDEV.S(QAQC_Data!D113:AM113)/E30*100</f>
        <v>6.5365082166627344</v>
      </c>
      <c r="G30" s="64">
        <f>AVERAGE(QAQC_Data!D114:AM114)</f>
        <v>219.07601111111106</v>
      </c>
      <c r="H30" s="66">
        <f>_xlfn.STDEV.S(QAQC_Data!D114:AM114)/G30*100</f>
        <v>4.8526045078220402E-5</v>
      </c>
      <c r="I30" s="65">
        <f>AVERAGE(QAQC_Data!D115:AM115)</f>
        <v>0.96364414106039697</v>
      </c>
    </row>
    <row r="31" spans="1:9" x14ac:dyDescent="0.35">
      <c r="A31" s="12" t="str">
        <f>QAQC_Data!$A$116</f>
        <v>Dieldrin</v>
      </c>
      <c r="B31" s="9" t="s">
        <v>3</v>
      </c>
      <c r="C31" s="70">
        <f>AVERAGE(QAQC_Data!D116:AM116)</f>
        <v>6.6398611111111094</v>
      </c>
      <c r="D31" s="71">
        <f>_xlfn.STDEV.S(QAQC_Data!D116:AM116)/C31 * 100</f>
        <v>5.5791210926279491E-2</v>
      </c>
      <c r="E31" s="70">
        <f>AVERAGE(QAQC_Data!D117:AM117)</f>
        <v>30834837.777777776</v>
      </c>
      <c r="F31" s="71">
        <f>_xlfn.STDEV.S(QAQC_Data!D117:AM117)/E31*100</f>
        <v>8.872532091373234</v>
      </c>
      <c r="G31" s="61">
        <f>AVERAGE(QAQC_Data!D118:AM118)</f>
        <v>195.18599444444445</v>
      </c>
      <c r="H31" s="63">
        <f>_xlfn.STDEV.S(QAQC_Data!D118:AM118)/G31*100</f>
        <v>4.3523563630445023E-4</v>
      </c>
      <c r="I31" s="62">
        <f>AVERAGE(QAQC_Data!D119:AM119)</f>
        <v>-3.6147727051076211</v>
      </c>
    </row>
    <row r="32" spans="1:9" ht="15" thickBot="1" x14ac:dyDescent="0.4">
      <c r="A32" s="12"/>
      <c r="B32" s="1" t="s">
        <v>4</v>
      </c>
      <c r="C32" s="74">
        <f>AVERAGE(QAQC_Data!D120:AM120)</f>
        <v>8.2420833333333334</v>
      </c>
      <c r="D32" s="75">
        <f>_xlfn.STDEV.S(QAQC_Data!D120:AM120)/C32 * 100</f>
        <v>4.6529368064575513E-2</v>
      </c>
      <c r="E32" s="74">
        <f>AVERAGE(QAQC_Data!D121:AM121)</f>
        <v>881213.72222222225</v>
      </c>
      <c r="F32" s="75">
        <f>_xlfn.STDEV.S(QAQC_Data!D121:AM121)/E32*100</f>
        <v>3.6261400468991347</v>
      </c>
      <c r="G32" s="67">
        <f>AVERAGE(QAQC_Data!D122:AM122)</f>
        <v>219.07598888888887</v>
      </c>
      <c r="H32" s="69">
        <f>_xlfn.STDEV.S(QAQC_Data!D122:AM122)/G32*100</f>
        <v>5.7508884617119559E-5</v>
      </c>
      <c r="I32" s="68">
        <f>AVERAGE(QAQC_Data!D123:AM123)</f>
        <v>0.86220791568561828</v>
      </c>
    </row>
    <row r="33" spans="1:9" x14ac:dyDescent="0.35">
      <c r="A33" s="10" t="str">
        <f>QAQC_Data!$A$124</f>
        <v>o,p-DDT</v>
      </c>
      <c r="B33" s="9" t="s">
        <v>3</v>
      </c>
      <c r="C33" s="70">
        <f>AVERAGE(QAQC_Data!D124:AM124)</f>
        <v>6.6179722222222219</v>
      </c>
      <c r="D33" s="71">
        <f>_xlfn.STDEV.S(QAQC_Data!D124:AM124)/C33 * 100</f>
        <v>5.2899994052927536E-2</v>
      </c>
      <c r="E33" s="70">
        <f>AVERAGE(QAQC_Data!D125:AM125)</f>
        <v>23014731.444444444</v>
      </c>
      <c r="F33" s="71">
        <f>_xlfn.STDEV.S(QAQC_Data!D125:AM125)/E33*100</f>
        <v>14.535076550842799</v>
      </c>
      <c r="G33" s="61">
        <f>AVERAGE(QAQC_Data!D126:AM126)</f>
        <v>195.1856888888889</v>
      </c>
      <c r="H33" s="63">
        <f>_xlfn.STDEV.S(QAQC_Data!D126:AM126)/G33*100</f>
        <v>7.7774127816788638E-4</v>
      </c>
      <c r="I33" s="62">
        <f>AVERAGE(QAQC_Data!D127:AM127)</f>
        <v>-5.1802254513752155</v>
      </c>
    </row>
    <row r="34" spans="1:9" ht="15" thickBot="1" x14ac:dyDescent="0.4">
      <c r="A34" s="11"/>
      <c r="B34" s="4" t="s">
        <v>4</v>
      </c>
      <c r="C34" s="72">
        <f>AVERAGE(QAQC_Data!D128:AM128)</f>
        <v>8.2338823529411762</v>
      </c>
      <c r="D34" s="73">
        <f>_xlfn.STDEV.S(QAQC_Data!D128:AM128)/C34 * 100</f>
        <v>3.4579932400342794E-2</v>
      </c>
      <c r="E34" s="72">
        <f>AVERAGE(QAQC_Data!D129:AM129)</f>
        <v>544833.3529411765</v>
      </c>
      <c r="F34" s="73">
        <f>_xlfn.STDEV.S(QAQC_Data!D129:AM129)/E34*100</f>
        <v>6.4203540708695606</v>
      </c>
      <c r="G34" s="64">
        <f>AVERAGE(QAQC_Data!D130:AM130)</f>
        <v>219.07710294117658</v>
      </c>
      <c r="H34" s="66">
        <f>_xlfn.STDEV.S(QAQC_Data!D130:AM130)/G34*100</f>
        <v>4.9603751308891849E-5</v>
      </c>
      <c r="I34" s="65">
        <f>AVERAGE(QAQC_Data!D131:AM131)</f>
        <v>5.9474445670650056</v>
      </c>
    </row>
    <row r="35" spans="1:9" x14ac:dyDescent="0.35">
      <c r="A35" s="12" t="str">
        <f>QAQC_Data!$A$132</f>
        <v>2-Amino-5-azotoluene</v>
      </c>
      <c r="B35" s="9" t="s">
        <v>3</v>
      </c>
      <c r="C35" s="70">
        <f>AVERAGE(QAQC_Data!D132:AM132)</f>
        <v>6.623057142857145</v>
      </c>
      <c r="D35" s="71">
        <f>_xlfn.STDEV.S(QAQC_Data!D132:AM132)/C35 * 100</f>
        <v>5.8813739041345771E-2</v>
      </c>
      <c r="E35" s="70">
        <f>AVERAGE(QAQC_Data!D133:AM133)</f>
        <v>23777910.428571429</v>
      </c>
      <c r="F35" s="71">
        <f>_xlfn.STDEV.S(QAQC_Data!D133:AM133)/E35*100</f>
        <v>13.989227669811054</v>
      </c>
      <c r="G35" s="61">
        <f>AVERAGE(QAQC_Data!D134:AM134)</f>
        <v>195.18602571428571</v>
      </c>
      <c r="H35" s="63">
        <f>_xlfn.STDEV.S(QAQC_Data!D134:AM134)/G35*100</f>
        <v>4.3955677417885938E-4</v>
      </c>
      <c r="I35" s="62">
        <f>AVERAGE(QAQC_Data!D135:AM135)</f>
        <v>-3.4545679305268289</v>
      </c>
    </row>
    <row r="36" spans="1:9" ht="15" thickBot="1" x14ac:dyDescent="0.4">
      <c r="A36" s="12"/>
      <c r="B36" s="1" t="s">
        <v>4</v>
      </c>
      <c r="C36" s="74">
        <f>AVERAGE(QAQC_Data!D136:AM136)</f>
        <v>7.1760833333333336</v>
      </c>
      <c r="D36" s="75">
        <f>_xlfn.STDEV.S(QAQC_Data!D136:AM136)/C36 * 100</f>
        <v>7.9973493883298483E-2</v>
      </c>
      <c r="E36" s="74">
        <f>AVERAGE(QAQC_Data!D137:AM137)</f>
        <v>902422.16666666663</v>
      </c>
      <c r="F36" s="75">
        <f>_xlfn.STDEV.S(QAQC_Data!D137:AM137)/E36*100</f>
        <v>4.2994069756502133</v>
      </c>
      <c r="G36" s="67">
        <f>AVERAGE(QAQC_Data!D138:AM138)</f>
        <v>219.07714999999999</v>
      </c>
      <c r="H36" s="69">
        <f>_xlfn.STDEV.S(QAQC_Data!D138:AM138)/G36*100</f>
        <v>5.2895390091302665E-5</v>
      </c>
      <c r="I36" s="68">
        <f>AVERAGE(QAQC_Data!D139:AM139)</f>
        <v>6.162250691388067</v>
      </c>
    </row>
    <row r="37" spans="1:9" x14ac:dyDescent="0.35">
      <c r="A37" s="10" t="str">
        <f>QAQC_Data!$A$140</f>
        <v>3,5-Dinitroaniline</v>
      </c>
      <c r="B37" s="8" t="s">
        <v>3</v>
      </c>
      <c r="C37" s="76">
        <f>AVERAGE(QAQC_Data!D140:AM140)</f>
        <v>6.6403428571428575</v>
      </c>
      <c r="D37" s="71">
        <f>_xlfn.STDEV.S(QAQC_Data!D140:AM140)/C37 * 100</f>
        <v>7.3408272183175582E-2</v>
      </c>
      <c r="E37" s="70">
        <f>AVERAGE(QAQC_Data!D141:AM141)</f>
        <v>20303623.342857141</v>
      </c>
      <c r="F37" s="71">
        <f>_xlfn.STDEV.S(QAQC_Data!D141:AM141)/E37*100</f>
        <v>10.896007108537251</v>
      </c>
      <c r="G37" s="61">
        <f>AVERAGE(QAQC_Data!D142:AM142)</f>
        <v>195.18541714285715</v>
      </c>
      <c r="H37" s="63">
        <f>_xlfn.STDEV.S(QAQC_Data!D142:AM142)/G37*100</f>
        <v>5.9013070577230975E-4</v>
      </c>
      <c r="I37" s="62">
        <f>AVERAGE(QAQC_Data!D143:AM143)</f>
        <v>-6.5724618678379576</v>
      </c>
    </row>
    <row r="38" spans="1:9" ht="15" thickBot="1" x14ac:dyDescent="0.4">
      <c r="A38" s="11"/>
      <c r="B38" s="4" t="s">
        <v>4</v>
      </c>
      <c r="C38" s="72">
        <f>AVERAGE(QAQC_Data!D144:AM144)</f>
        <v>7.1752777777777776</v>
      </c>
      <c r="D38" s="73">
        <f>_xlfn.STDEV.S(QAQC_Data!D144:AM144)/C38 * 100</f>
        <v>9.0664520424849668E-2</v>
      </c>
      <c r="E38" s="72">
        <f>AVERAGE(QAQC_Data!D145:AM145)</f>
        <v>894903.1944444445</v>
      </c>
      <c r="F38" s="73">
        <f>_xlfn.STDEV.S(QAQC_Data!D145:AM145)/E38*100</f>
        <v>3.3823639009732225</v>
      </c>
      <c r="G38" s="64">
        <f>AVERAGE(QAQC_Data!D146:AM146)</f>
        <v>219.07721388888891</v>
      </c>
      <c r="H38" s="66">
        <f>_xlfn.STDEV.S(QAQC_Data!D146:AM146)/G38*100</f>
        <v>5.2503144911662445E-5</v>
      </c>
      <c r="I38" s="65">
        <f>AVERAGE(QAQC_Data!D147:AM147)</f>
        <v>6.4538798393369525</v>
      </c>
    </row>
    <row r="39" spans="1:9" x14ac:dyDescent="0.35">
      <c r="A39" s="10" t="str">
        <f>QAQC_Data!$A$148</f>
        <v>Naphthalene</v>
      </c>
      <c r="B39" s="9" t="s">
        <v>3</v>
      </c>
      <c r="C39" s="70">
        <f>AVERAGE(QAQC_Data!D148:AM148)</f>
        <v>6.6684722222222215</v>
      </c>
      <c r="D39" s="71">
        <f>_xlfn.STDEV.S(QAQC_Data!D148:AM148)/C39 * 100</f>
        <v>5.5590378231073101E-2</v>
      </c>
      <c r="E39" s="70">
        <f>AVERAGE(QAQC_Data!D149:AM149)</f>
        <v>29269662.222222224</v>
      </c>
      <c r="F39" s="71">
        <f>_xlfn.STDEV.S(QAQC_Data!D149:AM149)/E39*100</f>
        <v>18.289906451553726</v>
      </c>
      <c r="G39" s="61">
        <f>AVERAGE(QAQC_Data!D150:AM150)</f>
        <v>195.18536666666668</v>
      </c>
      <c r="H39" s="63">
        <f>_xlfn.STDEV.S(QAQC_Data!D150:AM150)/G39*100</f>
        <v>4.6619532438614932E-4</v>
      </c>
      <c r="I39" s="62">
        <f>AVERAGE(QAQC_Data!D151:AM151)</f>
        <v>-6.8310665293022677</v>
      </c>
    </row>
    <row r="40" spans="1:9" ht="15" thickBot="1" x14ac:dyDescent="0.4">
      <c r="A40" s="11"/>
      <c r="B40" s="4" t="s">
        <v>4</v>
      </c>
      <c r="C40" s="72">
        <f>AVERAGE(QAQC_Data!D152:AM152)</f>
        <v>7.0527222222222221</v>
      </c>
      <c r="D40" s="73">
        <f>_xlfn.STDEV.S(QAQC_Data!D152:AM152)/C40 * 100</f>
        <v>0.1028400555733066</v>
      </c>
      <c r="E40" s="72">
        <f>AVERAGE(QAQC_Data!D153:AM153)</f>
        <v>751827.9444444445</v>
      </c>
      <c r="F40" s="73">
        <f>_xlfn.STDEV.S(QAQC_Data!D153:AM153)/E40*100</f>
        <v>7.2144532298223192</v>
      </c>
      <c r="G40" s="64">
        <f>AVERAGE(QAQC_Data!D154:AM154)</f>
        <v>219.07728888888889</v>
      </c>
      <c r="H40" s="66">
        <f>_xlfn.STDEV.S(QAQC_Data!D154:AM154)/G40*100</f>
        <v>6.3416045225032301E-5</v>
      </c>
      <c r="I40" s="65">
        <f>AVERAGE(QAQC_Data!D155:AM155)</f>
        <v>6.7962270999660177</v>
      </c>
    </row>
    <row r="41" spans="1:9" x14ac:dyDescent="0.35">
      <c r="A41" s="10" t="str">
        <f>QAQC_Data!$A$156</f>
        <v>3-Nitroaniline</v>
      </c>
      <c r="B41" s="9" t="s">
        <v>3</v>
      </c>
      <c r="C41" s="70">
        <f>AVERAGE(QAQC_Data!D156:AM156)</f>
        <v>6.6656111111111116</v>
      </c>
      <c r="D41" s="71">
        <f>_xlfn.STDEV.S(QAQC_Data!D156:AM156)/C41 * 100</f>
        <v>4.8285116967490084E-2</v>
      </c>
      <c r="E41" s="70">
        <f>AVERAGE(QAQC_Data!D157:AM157)</f>
        <v>24285849.444444444</v>
      </c>
      <c r="F41" s="71">
        <f>_xlfn.STDEV.S(QAQC_Data!D157:AM157)/E41*100</f>
        <v>10.715435031076067</v>
      </c>
      <c r="G41" s="61">
        <f>AVERAGE(QAQC_Data!D158:AM158)</f>
        <v>195.18469166666671</v>
      </c>
      <c r="H41" s="63">
        <f>_xlfn.STDEV.S(QAQC_Data!D158:AM158)/G41*100</f>
        <v>5.972764458730132E-4</v>
      </c>
      <c r="I41" s="62">
        <f>AVERAGE(QAQC_Data!D159:AM159)</f>
        <v>-10.289293959750768</v>
      </c>
    </row>
    <row r="42" spans="1:9" x14ac:dyDescent="0.35">
      <c r="A42" s="11"/>
      <c r="B42" s="4" t="s">
        <v>4</v>
      </c>
      <c r="C42" s="72">
        <f>AVERAGE(QAQC_Data!D160:AM160)</f>
        <v>7.0455555555555556</v>
      </c>
      <c r="D42" s="73">
        <f>_xlfn.STDEV.S(QAQC_Data!D160:AM160)/C42 * 100</f>
        <v>8.5997043501038289E-2</v>
      </c>
      <c r="E42" s="72">
        <f>AVERAGE(QAQC_Data!D161:AM161)</f>
        <v>700956.02777777775</v>
      </c>
      <c r="F42" s="73">
        <f>_xlfn.STDEV.S(QAQC_Data!D161:AM161)/E42*100</f>
        <v>9.6503096095529131</v>
      </c>
      <c r="G42" s="64">
        <f>AVERAGE(QAQC_Data!D162:AM162)</f>
        <v>219.07736944444446</v>
      </c>
      <c r="H42" s="66">
        <f>_xlfn.STDEV.S(QAQC_Data!D162:AM162)/G42*100</f>
        <v>5.096890487905951E-5</v>
      </c>
      <c r="I42" s="65">
        <f>AVERAGE(QAQC_Data!D163:AM163)</f>
        <v>7.1639334169351763</v>
      </c>
    </row>
    <row r="43" spans="1:9" x14ac:dyDescent="0.35">
      <c r="A43" s="10" t="str">
        <f>QAQC_Data!$A$164</f>
        <v>Curcumin</v>
      </c>
      <c r="B43" s="9" t="s">
        <v>3</v>
      </c>
      <c r="C43" s="70">
        <f>AVERAGE(QAQC_Data!D164:AM164)</f>
        <v>6.6633611111111115</v>
      </c>
      <c r="D43" s="71">
        <f>_xlfn.STDEV.S(QAQC_Data!D164:AM164)/C43 * 100</f>
        <v>4.1551572166108733E-2</v>
      </c>
      <c r="E43" s="70">
        <f>AVERAGE(QAQC_Data!D165:AM165)</f>
        <v>22627675.277777776</v>
      </c>
      <c r="F43" s="71">
        <f>_xlfn.STDEV.S(QAQC_Data!D165:AM165)/E43*100</f>
        <v>13.107916906106601</v>
      </c>
      <c r="G43" s="61">
        <f>AVERAGE(QAQC_Data!D166:AM166)</f>
        <v>195.18515833333333</v>
      </c>
      <c r="H43" s="63">
        <f>_xlfn.STDEV.S(QAQC_Data!D166:AM166)/G43*100</f>
        <v>4.8393584907297074E-4</v>
      </c>
      <c r="I43" s="62">
        <f>AVERAGE(QAQC_Data!D167:AM167)</f>
        <v>-7.8984206744994294</v>
      </c>
    </row>
    <row r="44" spans="1:9" ht="15" thickBot="1" x14ac:dyDescent="0.4">
      <c r="A44" s="11"/>
      <c r="B44" s="4" t="s">
        <v>4</v>
      </c>
      <c r="C44" s="72">
        <f>AVERAGE(QAQC_Data!D168:AM168)</f>
        <v>7.0388333333333328</v>
      </c>
      <c r="D44" s="73">
        <f>_xlfn.STDEV.S(QAQC_Data!D168:AM168)/C44 * 100</f>
        <v>5.6266703001691377E-2</v>
      </c>
      <c r="E44" s="72">
        <f>AVERAGE(QAQC_Data!D169:AM169)</f>
        <v>739595.08333333337</v>
      </c>
      <c r="F44" s="73">
        <f>_xlfn.STDEV.S(QAQC_Data!D169:AM169)/E44*100</f>
        <v>4.4375770796985545</v>
      </c>
      <c r="G44" s="64">
        <f>AVERAGE(QAQC_Data!D170:AM170)</f>
        <v>219.07734166666671</v>
      </c>
      <c r="H44" s="66">
        <f>_xlfn.STDEV.S(QAQC_Data!D170:AM170)/G44*100</f>
        <v>3.8384520254660204E-5</v>
      </c>
      <c r="I44" s="65">
        <f>AVERAGE(QAQC_Data!D171:AM171)</f>
        <v>7.03713813523472</v>
      </c>
    </row>
    <row r="45" spans="1:9" x14ac:dyDescent="0.35">
      <c r="A45" s="10" t="str">
        <f>QAQC_Data!$A$172</f>
        <v>Celecoxib</v>
      </c>
      <c r="B45" s="9" t="s">
        <v>3</v>
      </c>
      <c r="C45" s="70">
        <f>AVERAGE(QAQC_Data!D172:AM172)</f>
        <v>6.6569166666666657</v>
      </c>
      <c r="D45" s="71">
        <f>_xlfn.STDEV.S(QAQC_Data!D172:AM172)/C45 * 100</f>
        <v>5.4621807981184434E-2</v>
      </c>
      <c r="E45" s="70">
        <f>AVERAGE(QAQC_Data!D173:AM173)</f>
        <v>30391597.222222224</v>
      </c>
      <c r="F45" s="71">
        <f>_xlfn.STDEV.S(QAQC_Data!D173:AM173)/E45*100</f>
        <v>15.633263790647197</v>
      </c>
      <c r="G45" s="61">
        <f>AVERAGE(QAQC_Data!D174:AM174)</f>
        <v>195.1850583333333</v>
      </c>
      <c r="H45" s="63">
        <f>_xlfn.STDEV.S(QAQC_Data!D174:AM174)/G45*100</f>
        <v>3.3726898903430416E-4</v>
      </c>
      <c r="I45" s="62">
        <f>AVERAGE(QAQC_Data!D175:AM175)</f>
        <v>-8.4107506641973018</v>
      </c>
    </row>
    <row r="46" spans="1:9" ht="15" thickBot="1" x14ac:dyDescent="0.4">
      <c r="A46" s="11"/>
      <c r="B46" s="4" t="s">
        <v>4</v>
      </c>
      <c r="C46" s="72">
        <f>AVERAGE(QAQC_Data!D176:AM176)</f>
        <v>6.7806388888888902</v>
      </c>
      <c r="D46" s="73">
        <f>_xlfn.STDEV.S(QAQC_Data!D176:AM176)/C46 * 100</f>
        <v>0.10470857820831087</v>
      </c>
      <c r="E46" s="72">
        <f>AVERAGE(QAQC_Data!D177:AM177)</f>
        <v>698161.3055555555</v>
      </c>
      <c r="F46" s="73">
        <f>_xlfn.STDEV.S(QAQC_Data!D177:AM177)/E46*100</f>
        <v>5.1857142726495047</v>
      </c>
      <c r="G46" s="64">
        <f>AVERAGE(QAQC_Data!D178:AM178)</f>
        <v>219.07756111111107</v>
      </c>
      <c r="H46" s="66">
        <f>_xlfn.STDEV.S(QAQC_Data!D178:AM178)/G46*100</f>
        <v>5.3763501310855065E-5</v>
      </c>
      <c r="I46" s="65">
        <f>AVERAGE(QAQC_Data!D179:AM179)</f>
        <v>8.0388208607097535</v>
      </c>
    </row>
    <row r="47" spans="1:9" x14ac:dyDescent="0.35">
      <c r="A47" s="10" t="str">
        <f>QAQC_Data!$A$180</f>
        <v>Beta-hexachlorocyclohexane</v>
      </c>
      <c r="B47" s="9" t="s">
        <v>3</v>
      </c>
      <c r="C47" s="70">
        <f>AVERAGE(QAQC_Data!D180:AM180)</f>
        <v>6.6551388888888887</v>
      </c>
      <c r="D47" s="71">
        <f>_xlfn.STDEV.S(QAQC_Data!D180:AM180)/C47 * 100</f>
        <v>5.4491901475365492E-2</v>
      </c>
      <c r="E47" s="70">
        <f>AVERAGE(QAQC_Data!D181:AM181)</f>
        <v>27949149.888888888</v>
      </c>
      <c r="F47" s="71">
        <f>_xlfn.STDEV.S(QAQC_Data!D181:AM181)/E47*100</f>
        <v>16.284995221260743</v>
      </c>
      <c r="G47" s="61">
        <f>AVERAGE(QAQC_Data!D182:AM182)</f>
        <v>195.18481944444443</v>
      </c>
      <c r="H47" s="63">
        <f>_xlfn.STDEV.S(QAQC_Data!D182:AM182)/G47*100</f>
        <v>4.3123515697022434E-4</v>
      </c>
      <c r="I47" s="62">
        <f>AVERAGE(QAQC_Data!D183:AM183)</f>
        <v>-9.6346500840212208</v>
      </c>
    </row>
    <row r="48" spans="1:9" ht="15" thickBot="1" x14ac:dyDescent="0.4">
      <c r="A48" s="11"/>
      <c r="B48" s="4" t="s">
        <v>4</v>
      </c>
      <c r="C48" s="72">
        <f>AVERAGE(QAQC_Data!D184:AM184)</f>
        <v>6.7776111111111117</v>
      </c>
      <c r="D48" s="73">
        <f>_xlfn.STDEV.S(QAQC_Data!D184:AM184)/C48 * 100</f>
        <v>0.10629520502615501</v>
      </c>
      <c r="E48" s="72">
        <f>AVERAGE(QAQC_Data!D185:AM185)</f>
        <v>694225.33333333337</v>
      </c>
      <c r="F48" s="73">
        <f>_xlfn.STDEV.S(QAQC_Data!D185:AM185)/E48*100</f>
        <v>4.2020623616948933</v>
      </c>
      <c r="G48" s="64">
        <f>AVERAGE(QAQC_Data!D186:AM186)</f>
        <v>219.07757222222216</v>
      </c>
      <c r="H48" s="66">
        <f>_xlfn.STDEV.S(QAQC_Data!D186:AM186)/G48*100</f>
        <v>6.1348357086891912E-5</v>
      </c>
      <c r="I48" s="65">
        <f>AVERAGE(QAQC_Data!D187:AM187)</f>
        <v>8.0895389733971417</v>
      </c>
    </row>
    <row r="49" spans="1:9" x14ac:dyDescent="0.35">
      <c r="A49" s="10" t="str">
        <f>QAQC_Data!A188</f>
        <v>Methyleugeneol</v>
      </c>
      <c r="B49" s="9" t="s">
        <v>3</v>
      </c>
      <c r="C49" s="70">
        <f>AVERAGE(QAQC_Data!D188:AM188)</f>
        <v>6.6105277777777811</v>
      </c>
      <c r="D49" s="71">
        <f>_xlfn.STDEV.S(QAQC_Data!D188:AM188)/C49 * 100</f>
        <v>4.8311114310745751E-2</v>
      </c>
      <c r="E49" s="70">
        <f>AVERAGE(QAQC_Data!D189:AM189)</f>
        <v>31548042.722222224</v>
      </c>
      <c r="F49" s="71">
        <f>_xlfn.STDEV.S(QAQC_Data!D189:AM189)/E49*100</f>
        <v>11.619865864960548</v>
      </c>
      <c r="G49" s="61">
        <f>AVERAGE(QAQC_Data!D190:AM190)</f>
        <v>195.18370277777777</v>
      </c>
      <c r="H49" s="63">
        <f>_xlfn.STDEV.S(QAQC_Data!D190:AM190)/G49*100</f>
        <v>7.2190942693874821E-4</v>
      </c>
      <c r="I49" s="62">
        <f>AVERAGE(QAQC_Data!D191:AM191)</f>
        <v>-15.355668302316824</v>
      </c>
    </row>
    <row r="50" spans="1:9" ht="15" thickBot="1" x14ac:dyDescent="0.4">
      <c r="A50" s="11"/>
      <c r="B50" s="4" t="s">
        <v>4</v>
      </c>
      <c r="C50" s="72">
        <f>AVERAGE(QAQC_Data!D192:AM192)</f>
        <v>8.2377941176470593</v>
      </c>
      <c r="D50" s="73">
        <f>_xlfn.STDEV.S(QAQC_Data!D192:AM192)/C50 * 100</f>
        <v>2.9247124709227648E-2</v>
      </c>
      <c r="E50" s="72">
        <f>AVERAGE(QAQC_Data!D193:AM193)</f>
        <v>551632.8529411765</v>
      </c>
      <c r="F50" s="73">
        <f>_xlfn.STDEV.S(QAQC_Data!D193:AM193)/E50*100</f>
        <v>8.3284870395219528</v>
      </c>
      <c r="G50" s="64">
        <f>AVERAGE(QAQC_Data!D194:AM194)</f>
        <v>219.07714117647066</v>
      </c>
      <c r="H50" s="66">
        <f>_xlfn.STDEV.S(QAQC_Data!D194:AM194)/G50*100</f>
        <v>4.7831264293424023E-5</v>
      </c>
      <c r="I50" s="65">
        <f>AVERAGE(QAQC_Data!D195:AM195)</f>
        <v>6.1219745430774921</v>
      </c>
    </row>
    <row r="51" spans="1:9" x14ac:dyDescent="0.35">
      <c r="A51" s="10" t="str">
        <f>QAQC_Data!A196</f>
        <v>Butylated hydroxytoluene</v>
      </c>
      <c r="B51" s="9" t="s">
        <v>3</v>
      </c>
      <c r="C51" s="70">
        <f>AVERAGE(QAQC_Data!D196:AM196)</f>
        <v>6.6128888888888877</v>
      </c>
      <c r="D51" s="71">
        <f>_xlfn.STDEV.S(QAQC_Data!D196:AM196)/C51 * 100</f>
        <v>8.1456659389817485E-2</v>
      </c>
      <c r="E51" s="70">
        <f>AVERAGE(QAQC_Data!D197:AM197)</f>
        <v>29657096.166666668</v>
      </c>
      <c r="F51" s="71">
        <f>_xlfn.STDEV.S(QAQC_Data!D197:AM197)/E51*100</f>
        <v>11.26774723845671</v>
      </c>
      <c r="G51" s="61">
        <f>AVERAGE(QAQC_Data!D198:AM198)</f>
        <v>195.18451111111111</v>
      </c>
      <c r="H51" s="63">
        <f>_xlfn.STDEV.S(QAQC_Data!D198:AM198)/G51*100</f>
        <v>3.9263158760476357E-4</v>
      </c>
      <c r="I51" s="62">
        <f>AVERAGE(QAQC_Data!D199:AM199)</f>
        <v>-11.214334218920293</v>
      </c>
    </row>
    <row r="52" spans="1:9" ht="15" thickBot="1" x14ac:dyDescent="0.4">
      <c r="A52" s="11"/>
      <c r="B52" s="4" t="s">
        <v>4</v>
      </c>
      <c r="C52" s="72">
        <f>AVERAGE(QAQC_Data!D200:AM200)</f>
        <v>8.1805833333333329</v>
      </c>
      <c r="D52" s="73">
        <f>_xlfn.STDEV.S(QAQC_Data!D200:AM200)/C52 * 100</f>
        <v>6.8365844320318891E-2</v>
      </c>
      <c r="E52" s="72">
        <f>AVERAGE(QAQC_Data!D201:AM201)</f>
        <v>622697.5</v>
      </c>
      <c r="F52" s="73">
        <f>_xlfn.STDEV.S(QAQC_Data!D201:AM201)/E52*100</f>
        <v>13.591770540465376</v>
      </c>
      <c r="G52" s="64">
        <f>AVERAGE(QAQC_Data!D202:AM202)</f>
        <v>219.07763055555554</v>
      </c>
      <c r="H52" s="66">
        <f>_xlfn.STDEV.S(QAQC_Data!D202:AM202)/G52*100</f>
        <v>4.8576775014012633E-5</v>
      </c>
      <c r="I52" s="65">
        <f>AVERAGE(QAQC_Data!D203:AM203)</f>
        <v>8.3558090649951229</v>
      </c>
    </row>
    <row r="53" spans="1:9" x14ac:dyDescent="0.35">
      <c r="A53" s="10" t="str">
        <f>QAQC_Data!A204</f>
        <v>Benzyl acetate</v>
      </c>
      <c r="B53" s="9" t="s">
        <v>3</v>
      </c>
      <c r="C53" s="70">
        <f>AVERAGE(QAQC_Data!D204:AM204)</f>
        <v>6.6160000000000005</v>
      </c>
      <c r="D53" s="71">
        <f>_xlfn.STDEV.S(QAQC_Data!D204:AM204)/C53 * 100</f>
        <v>5.0712917042976952E-2</v>
      </c>
      <c r="E53" s="70">
        <f>AVERAGE(QAQC_Data!D205:AM205)</f>
        <v>29170174.722222224</v>
      </c>
      <c r="F53" s="71">
        <f>_xlfn.STDEV.S(QAQC_Data!D205:AM205)/E53*100</f>
        <v>8.6434978586677236</v>
      </c>
      <c r="G53" s="61">
        <f>AVERAGE(QAQC_Data!D206:AM206)</f>
        <v>195.1849</v>
      </c>
      <c r="H53" s="63">
        <f>_xlfn.STDEV.S(QAQC_Data!D206:AM206)/G53*100</f>
        <v>3.7046339825523128E-4</v>
      </c>
      <c r="I53" s="62">
        <f>AVERAGE(QAQC_Data!D207:AM207)</f>
        <v>-9.2219398145495646</v>
      </c>
    </row>
    <row r="54" spans="1:9" ht="15" thickBot="1" x14ac:dyDescent="0.4">
      <c r="A54" s="11"/>
      <c r="B54" s="4" t="s">
        <v>4</v>
      </c>
      <c r="C54" s="72">
        <f>AVERAGE(QAQC_Data!D208:AM208)</f>
        <v>8.1851388888888899</v>
      </c>
      <c r="D54" s="73">
        <f>_xlfn.STDEV.S(QAQC_Data!D208:AM208)/C54 * 100</f>
        <v>4.9918316754815631E-2</v>
      </c>
      <c r="E54" s="72">
        <f>AVERAGE(QAQC_Data!D209:AM209)</f>
        <v>621366.88888888888</v>
      </c>
      <c r="F54" s="73">
        <f>_xlfn.STDEV.S(QAQC_Data!D209:AM209)/E54*100</f>
        <v>6.2710190271005297</v>
      </c>
      <c r="G54" s="64">
        <f>AVERAGE(QAQC_Data!D210:AM210)</f>
        <v>219.07766111111101</v>
      </c>
      <c r="H54" s="66">
        <f>_xlfn.STDEV.S(QAQC_Data!D210:AM210)/G54*100</f>
        <v>3.9759926955915871E-5</v>
      </c>
      <c r="I54" s="65">
        <f>AVERAGE(QAQC_Data!D211:AM211)</f>
        <v>8.4952838748782398</v>
      </c>
    </row>
    <row r="55" spans="1:9" x14ac:dyDescent="0.35">
      <c r="A55" s="10" t="str">
        <f>QAQC_Data!A212</f>
        <v>Acetone</v>
      </c>
      <c r="B55" s="9" t="s">
        <v>3</v>
      </c>
      <c r="C55" s="70">
        <f>AVERAGE(QAQC_Data!D212:AM212)</f>
        <v>6.6205277777777773</v>
      </c>
      <c r="D55" s="71">
        <f>_xlfn.STDEV.S(QAQC_Data!D212:AM212)/C55 * 100</f>
        <v>4.2490463984498371E-2</v>
      </c>
      <c r="E55" s="70">
        <f>AVERAGE(QAQC_Data!D213:AM213)</f>
        <v>24197739.777777776</v>
      </c>
      <c r="F55" s="71">
        <f>_xlfn.STDEV.S(QAQC_Data!D213:AM213)/E55*100</f>
        <v>14.845607217262868</v>
      </c>
      <c r="G55" s="61">
        <f>AVERAGE(QAQC_Data!D214:AM214)</f>
        <v>195.1841805555556</v>
      </c>
      <c r="H55" s="63">
        <f>_xlfn.STDEV.S(QAQC_Data!D214:AM214)/G55*100</f>
        <v>3.2583490367738319E-4</v>
      </c>
      <c r="I55" s="62">
        <f>AVERAGE(QAQC_Data!D215:AM215)</f>
        <v>-12.907869462652808</v>
      </c>
    </row>
    <row r="56" spans="1:9" ht="15" thickBot="1" x14ac:dyDescent="0.4">
      <c r="A56" s="11"/>
      <c r="B56" s="4" t="s">
        <v>4</v>
      </c>
      <c r="C56" s="72">
        <f>AVERAGE(QAQC_Data!D216:AM216)</f>
        <v>8.2449166666666684</v>
      </c>
      <c r="D56" s="73">
        <f>_xlfn.STDEV.S(QAQC_Data!D216:AM216)/C56 * 100</f>
        <v>4.4763605349021629E-2</v>
      </c>
      <c r="E56" s="72">
        <f>AVERAGE(QAQC_Data!D217:AM217)</f>
        <v>631053.88888888888</v>
      </c>
      <c r="F56" s="73">
        <f>_xlfn.STDEV.S(QAQC_Data!D217:AM217)/E56*100</f>
        <v>6.905019643552432</v>
      </c>
      <c r="G56" s="64">
        <f>AVERAGE(QAQC_Data!D218:AM218)</f>
        <v>219.07711111111115</v>
      </c>
      <c r="H56" s="66">
        <f>_xlfn.STDEV.S(QAQC_Data!D218:AM218)/G56*100</f>
        <v>4.0501728503760752E-5</v>
      </c>
      <c r="I56" s="65">
        <f>AVERAGE(QAQC_Data!D219:AM219)</f>
        <v>5.9847372969822032</v>
      </c>
    </row>
    <row r="57" spans="1:9" x14ac:dyDescent="0.35">
      <c r="A57" s="10" t="str">
        <f>QAQC_Data!A220</f>
        <v>Sulindac</v>
      </c>
      <c r="B57" s="9" t="s">
        <v>3</v>
      </c>
      <c r="C57" s="70">
        <f>AVERAGE(QAQC_Data!D220:AM220)</f>
        <v>6.6184166666666657</v>
      </c>
      <c r="D57" s="71">
        <f>_xlfn.STDEV.S(QAQC_Data!D220:AM220)/C57 * 100</f>
        <v>5.2511410141394148E-2</v>
      </c>
      <c r="E57" s="70">
        <f>AVERAGE(QAQC_Data!D221:AM221)</f>
        <v>22985216.611111112</v>
      </c>
      <c r="F57" s="71">
        <f>_xlfn.STDEV.S(QAQC_Data!D221:AM221)/E57*100</f>
        <v>14.872719172160798</v>
      </c>
      <c r="G57" s="61">
        <f>AVERAGE(QAQC_Data!D222:AM222)</f>
        <v>195.18432777777778</v>
      </c>
      <c r="H57" s="63">
        <f>_xlfn.STDEV.S(QAQC_Data!D222:AM222)/G57*100</f>
        <v>2.9101189609919038E-4</v>
      </c>
      <c r="I57" s="62">
        <f>AVERAGE(QAQC_Data!D223:AM223)</f>
        <v>-12.153605866709167</v>
      </c>
    </row>
    <row r="58" spans="1:9" ht="15" thickBot="1" x14ac:dyDescent="0.4">
      <c r="A58" s="11"/>
      <c r="B58" s="4" t="s">
        <v>4</v>
      </c>
      <c r="C58" s="72">
        <f>AVERAGE(QAQC_Data!D224:AM224)</f>
        <v>8.2293333333333329</v>
      </c>
      <c r="D58" s="73">
        <f>_xlfn.STDEV.S(QAQC_Data!D224:AM224)/C58 * 100</f>
        <v>0.26178684205793501</v>
      </c>
      <c r="E58" s="72">
        <f>AVERAGE(QAQC_Data!D225:AM225)</f>
        <v>652059.22222222225</v>
      </c>
      <c r="F58" s="73">
        <f>_xlfn.STDEV.S(QAQC_Data!D225:AM225)/E58*100</f>
        <v>4.6518804735676031</v>
      </c>
      <c r="G58" s="64">
        <f>AVERAGE(QAQC_Data!D226:AM226)</f>
        <v>219.07716111111117</v>
      </c>
      <c r="H58" s="66">
        <f>_xlfn.STDEV.S(QAQC_Data!D226:AM226)/G58*100</f>
        <v>4.53552758960785E-5</v>
      </c>
      <c r="I58" s="65">
        <f>AVERAGE(QAQC_Data!D227:AM227)</f>
        <v>6.212968804075456</v>
      </c>
    </row>
    <row r="59" spans="1:9" x14ac:dyDescent="0.35">
      <c r="A59" s="10" t="str">
        <f>QAQC_Data!A228</f>
        <v>Benzoic Acid</v>
      </c>
      <c r="B59" s="9" t="s">
        <v>3</v>
      </c>
      <c r="C59" s="70">
        <f>AVERAGE(QAQC_Data!D228:AM228)</f>
        <v>6.6178333333333326</v>
      </c>
      <c r="D59" s="71">
        <f>_xlfn.STDEV.S(QAQC_Data!D228:AM228)/C59 * 100</f>
        <v>4.8259660279560995E-2</v>
      </c>
      <c r="E59" s="70">
        <f>AVERAGE(QAQC_Data!D229:AM229)</f>
        <v>19250995.027777776</v>
      </c>
      <c r="F59" s="71">
        <f>_xlfn.STDEV.S(QAQC_Data!D229:AM229)/E59*100</f>
        <v>20.41148450728042</v>
      </c>
      <c r="G59" s="61">
        <f>AVERAGE(QAQC_Data!D230:AM230)</f>
        <v>195.18416388888886</v>
      </c>
      <c r="H59" s="63">
        <f>_xlfn.STDEV.S(QAQC_Data!D230:AM230)/G59*100</f>
        <v>2.9600539060034716E-4</v>
      </c>
      <c r="I59" s="62">
        <f>AVERAGE(QAQC_Data!D231:AM231)</f>
        <v>-12.993257794271816</v>
      </c>
    </row>
    <row r="60" spans="1:9" ht="15" thickBot="1" x14ac:dyDescent="0.4">
      <c r="A60" s="11"/>
      <c r="B60" s="4" t="s">
        <v>4</v>
      </c>
      <c r="C60" s="72">
        <f>AVERAGE(QAQC_Data!D232:AM232)</f>
        <v>8.2051111111111119</v>
      </c>
      <c r="D60" s="73">
        <f>_xlfn.STDEV.S(QAQC_Data!D232:AM232)/C60 * 100</f>
        <v>2.61843899375067E-2</v>
      </c>
      <c r="E60" s="72">
        <f>AVERAGE(QAQC_Data!D233:AM233)</f>
        <v>664855.66666666663</v>
      </c>
      <c r="F60" s="73">
        <f>_xlfn.STDEV.S(QAQC_Data!D233:AM233)/E60*100</f>
        <v>4.3338466402654534</v>
      </c>
      <c r="G60" s="64">
        <f>AVERAGE(QAQC_Data!D234:AM234)</f>
        <v>219.07722777777778</v>
      </c>
      <c r="H60" s="66">
        <f>_xlfn.STDEV.S(QAQC_Data!D234:AM234)/G60*100</f>
        <v>5.7335774156481968E-5</v>
      </c>
      <c r="I60" s="65">
        <f>AVERAGE(QAQC_Data!D235:AM235)</f>
        <v>6.5172774801997937</v>
      </c>
    </row>
    <row r="61" spans="1:9" x14ac:dyDescent="0.35">
      <c r="A61" s="10" t="str">
        <f>QAQC_Data!A236</f>
        <v>Estragole</v>
      </c>
      <c r="B61" s="9" t="s">
        <v>3</v>
      </c>
      <c r="C61" s="70">
        <f>AVERAGE(QAQC_Data!D236:AM236)</f>
        <v>6.6123611111111122</v>
      </c>
      <c r="D61" s="71">
        <f>_xlfn.STDEV.S(QAQC_Data!D236:AM236)/C61 * 100</f>
        <v>8.1733439499691821E-2</v>
      </c>
      <c r="E61" s="70">
        <f>AVERAGE(QAQC_Data!D237:AM237)</f>
        <v>31383097.833333332</v>
      </c>
      <c r="F61" s="71">
        <f>_xlfn.STDEV.S(QAQC_Data!D237:AM237)/E61*100</f>
        <v>15.55762701493337</v>
      </c>
      <c r="G61" s="61">
        <f>AVERAGE(QAQC_Data!D238:AM238)</f>
        <v>195.18365555555559</v>
      </c>
      <c r="H61" s="63">
        <f>_xlfn.STDEV.S(QAQC_Data!D238:AM238)/G61*100</f>
        <v>5.289671325656081E-4</v>
      </c>
      <c r="I61" s="62">
        <f>AVERAGE(QAQC_Data!D239:AM239)</f>
        <v>-15.597601908546416</v>
      </c>
    </row>
    <row r="62" spans="1:9" ht="15" thickBot="1" x14ac:dyDescent="0.4">
      <c r="A62" s="11"/>
      <c r="B62" s="4" t="s">
        <v>4</v>
      </c>
      <c r="C62" s="72">
        <f>AVERAGE(QAQC_Data!D240:AM240)</f>
        <v>8.2087812499999995</v>
      </c>
      <c r="D62" s="73">
        <f>_xlfn.STDEV.S(QAQC_Data!D240:AM240)/C62 * 100</f>
        <v>3.074607335428732E-2</v>
      </c>
      <c r="E62" s="72">
        <f>AVERAGE(QAQC_Data!D241:AM241)</f>
        <v>640324.71875</v>
      </c>
      <c r="F62" s="73">
        <f>_xlfn.STDEV.S(QAQC_Data!D241:AM241)/E62*100</f>
        <v>6.2793488681932574</v>
      </c>
      <c r="G62" s="64">
        <f>AVERAGE(QAQC_Data!D242:AM242)</f>
        <v>219.07748125000001</v>
      </c>
      <c r="H62" s="66">
        <f>_xlfn.STDEV.S(QAQC_Data!D242:AM242)/G62*100</f>
        <v>4.9783729515353732E-5</v>
      </c>
      <c r="I62" s="65">
        <f>AVERAGE(QAQC_Data!D243:AM243)</f>
        <v>7.6742844257916651</v>
      </c>
    </row>
    <row r="63" spans="1:9" x14ac:dyDescent="0.35">
      <c r="A63" s="10" t="str">
        <f>QAQC_Data!A244</f>
        <v>2-propanol</v>
      </c>
      <c r="B63" s="9" t="s">
        <v>3</v>
      </c>
      <c r="C63" s="70">
        <f>AVERAGE(QAQC_Data!D244:AM244)</f>
        <v>6.6136388888888895</v>
      </c>
      <c r="D63" s="71">
        <f>_xlfn.STDEV.S(QAQC_Data!D244:AM244)/C63 * 100</f>
        <v>4.53107789441278E-2</v>
      </c>
      <c r="E63" s="70">
        <f>AVERAGE(QAQC_Data!D245:AM245)</f>
        <v>23667447.972222224</v>
      </c>
      <c r="F63" s="71">
        <f>_xlfn.STDEV.S(QAQC_Data!D245:AM245)/E63*100</f>
        <v>19.726621050879743</v>
      </c>
      <c r="G63" s="61">
        <f>AVERAGE(QAQC_Data!D246:AM246)</f>
        <v>195.18384722222223</v>
      </c>
      <c r="H63" s="63">
        <f>_xlfn.STDEV.S(QAQC_Data!D246:AM246)/G63*100</f>
        <v>2.9735407203301627E-4</v>
      </c>
      <c r="I63" s="62">
        <f>AVERAGE(QAQC_Data!D247:AM247)</f>
        <v>-14.615636094968259</v>
      </c>
    </row>
    <row r="64" spans="1:9" ht="15" thickBot="1" x14ac:dyDescent="0.4">
      <c r="A64" s="11"/>
      <c r="B64" s="4" t="s">
        <v>4</v>
      </c>
      <c r="C64" s="72">
        <f>AVERAGE(QAQC_Data!D248:AM248)</f>
        <v>8.2338823529411762</v>
      </c>
      <c r="D64" s="73">
        <f>_xlfn.STDEV.S(QAQC_Data!D248:AM248)/C64 * 100</f>
        <v>3.4579932400342794E-2</v>
      </c>
      <c r="E64" s="72">
        <f>AVERAGE(QAQC_Data!D249:AM249)</f>
        <v>544833.3529411765</v>
      </c>
      <c r="F64" s="73">
        <f>_xlfn.STDEV.S(QAQC_Data!D249:AM249)/E64*100</f>
        <v>6.4203540708695606</v>
      </c>
      <c r="G64" s="64">
        <f>AVERAGE(QAQC_Data!D250:AM250)</f>
        <v>219.07710294117658</v>
      </c>
      <c r="H64" s="66">
        <f>_xlfn.STDEV.S(QAQC_Data!D250:AM250)/G64*100</f>
        <v>4.9603751308891849E-5</v>
      </c>
      <c r="I64" s="65">
        <f>AVERAGE(QAQC_Data!D251:AM251)</f>
        <v>5.9474445670650056</v>
      </c>
    </row>
    <row r="65" spans="1:9" x14ac:dyDescent="0.35">
      <c r="A65" s="10" t="str">
        <f>QAQC_Data!A252</f>
        <v>DMSO</v>
      </c>
      <c r="B65" s="9" t="s">
        <v>3</v>
      </c>
      <c r="C65" s="70">
        <f>AVERAGE(QAQC_Data!D252:AM252)</f>
        <v>6.6107222222222211</v>
      </c>
      <c r="D65" s="71">
        <f>_xlfn.STDEV.S(QAQC_Data!D252:AM252)/C65 * 100</f>
        <v>6.2381618369057104E-2</v>
      </c>
      <c r="E65" s="70">
        <f>AVERAGE(QAQC_Data!D253:AM253)</f>
        <v>23427560.861111112</v>
      </c>
      <c r="F65" s="71">
        <f>_xlfn.STDEV.S(QAQC_Data!D253:AM253)/E65*100</f>
        <v>16.334090951240231</v>
      </c>
      <c r="G65" s="61">
        <f>AVERAGE(QAQC_Data!D254:AM254)</f>
        <v>195.18411388888893</v>
      </c>
      <c r="H65" s="63">
        <f>_xlfn.STDEV.S(QAQC_Data!D254:AM254)/G65*100</f>
        <v>3.462194124052362E-4</v>
      </c>
      <c r="I65" s="62">
        <f>AVERAGE(QAQC_Data!D255:AM255)</f>
        <v>-13.249422789104569</v>
      </c>
    </row>
    <row r="66" spans="1:9" ht="15" thickBot="1" x14ac:dyDescent="0.4">
      <c r="A66" s="11"/>
      <c r="B66" s="4" t="s">
        <v>4</v>
      </c>
      <c r="C66" s="72">
        <f>AVERAGE(QAQC_Data!D256:AM256)</f>
        <v>8.2334444444444443</v>
      </c>
      <c r="D66" s="73">
        <f>_xlfn.STDEV.S(QAQC_Data!D256:AM256)/C66 * 100</f>
        <v>3.0923670176516621E-2</v>
      </c>
      <c r="E66" s="72">
        <f>AVERAGE(QAQC_Data!D257:AM257)</f>
        <v>503732.38888888888</v>
      </c>
      <c r="F66" s="73">
        <f>_xlfn.STDEV.S(QAQC_Data!D257:AM257)/E66*100</f>
        <v>8.9607116669610871</v>
      </c>
      <c r="G66" s="64">
        <f>AVERAGE(QAQC_Data!D258:AM258)</f>
        <v>219.07714166666676</v>
      </c>
      <c r="H66" s="66">
        <f>_xlfn.STDEV.S(QAQC_Data!D258:AM258)/G66*100</f>
        <v>4.5482708211866162E-5</v>
      </c>
      <c r="I66" s="65">
        <f>AVERAGE(QAQC_Data!D259:AM259)</f>
        <v>6.1242121068725242</v>
      </c>
    </row>
    <row r="67" spans="1:9" x14ac:dyDescent="0.35">
      <c r="A67" s="10" t="str">
        <f>QAQC_Data!A260</f>
        <v>4-methyl-2-pentanol</v>
      </c>
      <c r="B67" s="9" t="s">
        <v>3</v>
      </c>
      <c r="C67" s="70">
        <f>AVERAGE(QAQC_Data!D260:AM260)</f>
        <v>6.6122499999999995</v>
      </c>
      <c r="D67" s="71">
        <f>_xlfn.STDEV.S(QAQC_Data!D260:AM260)/C67 * 100</f>
        <v>4.3738628857668181E-2</v>
      </c>
      <c r="E67" s="70">
        <f>AVERAGE(QAQC_Data!D261:AM261)</f>
        <v>22099416.416666668</v>
      </c>
      <c r="F67" s="71">
        <f>_xlfn.STDEV.S(QAQC_Data!D261:AM261)/E67*100</f>
        <v>14.664699075854989</v>
      </c>
      <c r="G67" s="61">
        <f>AVERAGE(QAQC_Data!D262:AM262)</f>
        <v>195.1841972222222</v>
      </c>
      <c r="H67" s="63">
        <f>_xlfn.STDEV.S(QAQC_Data!D262:AM262)/G67*100</f>
        <v>2.7589790539718473E-4</v>
      </c>
      <c r="I67" s="62">
        <f>AVERAGE(QAQC_Data!D263:AM263)</f>
        <v>-12.822481131045935</v>
      </c>
    </row>
    <row r="68" spans="1:9" ht="15" thickBot="1" x14ac:dyDescent="0.4">
      <c r="A68" s="11"/>
      <c r="B68" s="4" t="s">
        <v>4</v>
      </c>
      <c r="C68" s="72">
        <f>AVERAGE(QAQC_Data!D264:AM264)</f>
        <v>8.2628333333333348</v>
      </c>
      <c r="D68" s="73">
        <f>_xlfn.STDEV.S(QAQC_Data!D264:AM264)/C68 * 100</f>
        <v>0.74575225225137598</v>
      </c>
      <c r="E68" s="72">
        <f>AVERAGE(QAQC_Data!D265:AM265)</f>
        <v>600565.66666666663</v>
      </c>
      <c r="F68" s="73">
        <f>_xlfn.STDEV.S(QAQC_Data!D265:AM265)/E68*100</f>
        <v>24.299114510671352</v>
      </c>
      <c r="G68" s="64">
        <f>AVERAGE(QAQC_Data!D266:AM266)</f>
        <v>219.07716111111122</v>
      </c>
      <c r="H68" s="66">
        <f>_xlfn.STDEV.S(QAQC_Data!D266:AM266)/G68*100</f>
        <v>7.3422035928929471E-5</v>
      </c>
      <c r="I68" s="65">
        <f>AVERAGE(QAQC_Data!D267:AM267)</f>
        <v>6.2129688040646434</v>
      </c>
    </row>
    <row r="69" spans="1:9" x14ac:dyDescent="0.35">
      <c r="A69" s="10" t="str">
        <f>QAQC_Data!A268</f>
        <v>4-methyl-2-pentanone</v>
      </c>
      <c r="B69" s="9" t="s">
        <v>3</v>
      </c>
      <c r="C69" s="70">
        <f>AVERAGE(QAQC_Data!D268:AM268)</f>
        <v>6.6110000000000007</v>
      </c>
      <c r="D69" s="71">
        <f>_xlfn.STDEV.S(QAQC_Data!D268:AM268)/C69 * 100</f>
        <v>5.3632144028310888E-2</v>
      </c>
      <c r="E69" s="70">
        <f>AVERAGE(QAQC_Data!D269:AM269)</f>
        <v>18301365.361111112</v>
      </c>
      <c r="F69" s="71">
        <f>_xlfn.STDEV.S(QAQC_Data!D269:AM269)/E69*100</f>
        <v>26.114921424710158</v>
      </c>
      <c r="G69" s="61">
        <f>AVERAGE(QAQC_Data!D270:AM270)</f>
        <v>195.18411111111115</v>
      </c>
      <c r="H69" s="63">
        <f>_xlfn.STDEV.S(QAQC_Data!D270:AM270)/G69*100</f>
        <v>3.0341852632965847E-4</v>
      </c>
      <c r="I69" s="62">
        <f>AVERAGE(QAQC_Data!D271:AM271)</f>
        <v>-13.263654177732011</v>
      </c>
    </row>
    <row r="70" spans="1:9" ht="15" thickBot="1" x14ac:dyDescent="0.4">
      <c r="A70" s="11"/>
      <c r="B70" s="4" t="s">
        <v>4</v>
      </c>
      <c r="C70" s="72">
        <f>AVERAGE(QAQC_Data!D272:AM272)</f>
        <v>8.2470555555555567</v>
      </c>
      <c r="D70" s="73">
        <f>_xlfn.STDEV.S(QAQC_Data!D272:AM272)/C70 * 100</f>
        <v>3.8990129912323354E-2</v>
      </c>
      <c r="E70" s="72">
        <f>AVERAGE(QAQC_Data!D273:AM273)</f>
        <v>560531.33333333337</v>
      </c>
      <c r="F70" s="73">
        <f>_xlfn.STDEV.S(QAQC_Data!D273:AM273)/E70*100</f>
        <v>9.2219275328925328</v>
      </c>
      <c r="G70" s="64">
        <f>AVERAGE(QAQC_Data!D274:AM274)</f>
        <v>219.0770694444445</v>
      </c>
      <c r="H70" s="66">
        <f>_xlfn.STDEV.S(QAQC_Data!D274:AM274)/G70*100</f>
        <v>5.4360079210900603E-5</v>
      </c>
      <c r="I70" s="65">
        <f>AVERAGE(QAQC_Data!D275:AM275)</f>
        <v>5.7945443744044933</v>
      </c>
    </row>
    <row r="71" spans="1:9" x14ac:dyDescent="0.35">
      <c r="A71" t="s">
        <v>90</v>
      </c>
      <c r="D71" s="77">
        <f>AVERAGE(D3:D70)</f>
        <v>0.11764933753961564</v>
      </c>
      <c r="F71" s="77">
        <f>AVERAGE(F3:F70)</f>
        <v>11.096395514205955</v>
      </c>
      <c r="I71" s="78">
        <f>AVERAGE(I3:I70)</f>
        <v>-2.0842817744635398</v>
      </c>
    </row>
    <row r="264" spans="3:9" x14ac:dyDescent="0.35">
      <c r="C264" s="2"/>
      <c r="D264" s="2"/>
      <c r="E264" s="2"/>
      <c r="F264" s="2"/>
      <c r="G264" s="2"/>
      <c r="H264" s="2"/>
      <c r="I264" s="2"/>
    </row>
    <row r="272" spans="3:9" x14ac:dyDescent="0.35">
      <c r="C272" s="2"/>
      <c r="D272" s="2"/>
      <c r="E272" s="2"/>
      <c r="F272" s="2"/>
      <c r="G272" s="2"/>
      <c r="H272" s="2"/>
      <c r="I272" s="2"/>
    </row>
    <row r="280" spans="3:14" x14ac:dyDescent="0.35">
      <c r="C280" s="3"/>
      <c r="D280" s="3"/>
      <c r="E280" s="3"/>
      <c r="F280" s="3"/>
      <c r="G280" s="3"/>
      <c r="H280" s="3"/>
      <c r="I280" s="3"/>
    </row>
    <row r="281" spans="3:14" x14ac:dyDescent="0.35">
      <c r="C281" s="3"/>
      <c r="D281" s="3"/>
      <c r="E281" s="3"/>
      <c r="F281" s="3"/>
      <c r="G281" s="3"/>
      <c r="H281" s="3"/>
      <c r="I281" s="3"/>
      <c r="J281" s="3"/>
      <c r="K281" s="3"/>
      <c r="L281" s="3"/>
      <c r="M281" s="3"/>
      <c r="N281" s="3"/>
    </row>
    <row r="282" spans="3:14" x14ac:dyDescent="0.35">
      <c r="C282" s="3"/>
      <c r="D282" s="3"/>
      <c r="E282" s="3"/>
      <c r="F282" s="3"/>
      <c r="G282" s="3"/>
      <c r="H282" s="3"/>
      <c r="I282" s="3"/>
      <c r="J282" s="3"/>
      <c r="K282" s="3"/>
      <c r="L282" s="3"/>
      <c r="M282" s="3"/>
      <c r="N282" s="3"/>
    </row>
    <row r="283" spans="3:14" x14ac:dyDescent="0.35">
      <c r="C283" s="3"/>
      <c r="D283" s="3"/>
      <c r="E283" s="3"/>
      <c r="F283" s="3"/>
      <c r="G283" s="3"/>
      <c r="H283" s="3"/>
      <c r="I283" s="3"/>
      <c r="J283" s="3"/>
      <c r="K283" s="3"/>
      <c r="L283" s="3"/>
      <c r="M283" s="3"/>
      <c r="N283" s="3"/>
    </row>
  </sheetData>
  <mergeCells count="37">
    <mergeCell ref="C1:D1"/>
    <mergeCell ref="E1:F1"/>
    <mergeCell ref="G1:I1"/>
    <mergeCell ref="A3:A4"/>
    <mergeCell ref="A27:A28"/>
    <mergeCell ref="A5:A6"/>
    <mergeCell ref="A7:A8"/>
    <mergeCell ref="A9:A10"/>
    <mergeCell ref="A11:A12"/>
    <mergeCell ref="A13:A14"/>
    <mergeCell ref="A15:A16"/>
    <mergeCell ref="A17:A18"/>
    <mergeCell ref="A19:A20"/>
    <mergeCell ref="A21:A22"/>
    <mergeCell ref="A23:A24"/>
    <mergeCell ref="A25:A26"/>
    <mergeCell ref="A51:A52"/>
    <mergeCell ref="A29:A30"/>
    <mergeCell ref="A31:A32"/>
    <mergeCell ref="A33:A34"/>
    <mergeCell ref="A35:A36"/>
    <mergeCell ref="A37:A38"/>
    <mergeCell ref="A39:A40"/>
    <mergeCell ref="A41:A42"/>
    <mergeCell ref="A43:A44"/>
    <mergeCell ref="A45:A46"/>
    <mergeCell ref="A47:A48"/>
    <mergeCell ref="A49:A50"/>
    <mergeCell ref="A65:A66"/>
    <mergeCell ref="A67:A68"/>
    <mergeCell ref="A69:A70"/>
    <mergeCell ref="A53:A54"/>
    <mergeCell ref="A55:A56"/>
    <mergeCell ref="A57:A58"/>
    <mergeCell ref="A59:A60"/>
    <mergeCell ref="A61:A62"/>
    <mergeCell ref="A63:A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09858-370C-4EDA-8DF4-2CB83E2E8DBF}">
  <dimension ref="A1:DH1226"/>
  <sheetViews>
    <sheetView topLeftCell="A9" zoomScale="40" zoomScaleNormal="40" workbookViewId="0">
      <selection activeCell="AH142" sqref="AH142"/>
    </sheetView>
  </sheetViews>
  <sheetFormatPr defaultRowHeight="14.5" x14ac:dyDescent="0.35"/>
  <cols>
    <col min="1" max="2" width="21.90625" style="3" customWidth="1"/>
    <col min="3" max="3" width="14.1796875" style="3" bestFit="1" customWidth="1"/>
    <col min="4" max="4" width="12.54296875" style="3" bestFit="1" customWidth="1"/>
    <col min="5" max="5" width="14.1796875" style="3" bestFit="1" customWidth="1"/>
    <col min="6" max="6" width="12.54296875" style="3" bestFit="1" customWidth="1"/>
    <col min="7" max="16384" width="8.7265625" style="3"/>
  </cols>
  <sheetData>
    <row r="1" spans="1:11" x14ac:dyDescent="0.35">
      <c r="A1" s="37" t="s">
        <v>83</v>
      </c>
      <c r="B1" s="38" t="s">
        <v>84</v>
      </c>
      <c r="C1" s="38" t="s">
        <v>85</v>
      </c>
      <c r="D1" s="15" t="s">
        <v>86</v>
      </c>
      <c r="E1" s="15"/>
      <c r="F1" s="15"/>
      <c r="G1" s="15"/>
      <c r="H1" s="15" t="s">
        <v>87</v>
      </c>
      <c r="I1" s="15"/>
      <c r="J1" s="15"/>
      <c r="K1" s="14"/>
    </row>
    <row r="2" spans="1:11" ht="15" thickBot="1" x14ac:dyDescent="0.4">
      <c r="A2" s="39"/>
      <c r="B2" s="44"/>
      <c r="C2" s="44"/>
      <c r="D2" s="45" t="s">
        <v>0</v>
      </c>
      <c r="E2" s="45" t="s">
        <v>5</v>
      </c>
      <c r="F2" s="45" t="s">
        <v>1</v>
      </c>
      <c r="G2" s="45" t="s">
        <v>9</v>
      </c>
      <c r="H2" s="45" t="s">
        <v>0</v>
      </c>
      <c r="I2" s="45" t="s">
        <v>5</v>
      </c>
      <c r="J2" s="45" t="s">
        <v>1</v>
      </c>
      <c r="K2" s="46" t="s">
        <v>9</v>
      </c>
    </row>
    <row r="3" spans="1:11" x14ac:dyDescent="0.35">
      <c r="A3" s="40" t="s">
        <v>11</v>
      </c>
      <c r="B3" s="48" t="str" cm="1">
        <f t="array" ref="B3">INDEX($A$3:$A$36,C3)</f>
        <v>4-nitrotoluene</v>
      </c>
      <c r="C3" s="49">
        <v>1</v>
      </c>
      <c r="D3" s="49">
        <v>5.1749999999999998</v>
      </c>
      <c r="E3" s="49">
        <v>24007396</v>
      </c>
      <c r="F3" s="49">
        <v>195.1865</v>
      </c>
      <c r="G3" s="49">
        <v>-1.0246599794281031</v>
      </c>
      <c r="H3" s="49">
        <v>6.5250000000000004</v>
      </c>
      <c r="I3" s="49">
        <v>912893</v>
      </c>
      <c r="J3" s="49">
        <v>219.07689999999999</v>
      </c>
      <c r="K3" s="50">
        <v>5.0210931559218075</v>
      </c>
    </row>
    <row r="4" spans="1:11" x14ac:dyDescent="0.35">
      <c r="A4" s="41" t="s">
        <v>12</v>
      </c>
      <c r="B4" s="51" t="str" cm="1">
        <f t="array" ref="B4">INDEX($A$3:$A$36,C4)</f>
        <v>4-nitrotoluene</v>
      </c>
      <c r="C4" s="47">
        <v>1</v>
      </c>
      <c r="D4" s="47">
        <v>5.1660000000000004</v>
      </c>
      <c r="E4" s="47">
        <v>20606744</v>
      </c>
      <c r="F4" s="47">
        <v>195.18350000000001</v>
      </c>
      <c r="G4" s="47">
        <v>-16.394559670267196</v>
      </c>
      <c r="H4" s="47">
        <v>6.5170000000000003</v>
      </c>
      <c r="I4" s="47">
        <v>928233</v>
      </c>
      <c r="J4" s="47">
        <v>219.0771</v>
      </c>
      <c r="K4" s="52">
        <v>5.9340191842948151</v>
      </c>
    </row>
    <row r="5" spans="1:11" x14ac:dyDescent="0.35">
      <c r="A5" s="41" t="s">
        <v>13</v>
      </c>
      <c r="B5" s="51" t="str" cm="1">
        <f t="array" ref="B5">INDEX($A$3:$A$36,C5)</f>
        <v>4-nitrotoluene</v>
      </c>
      <c r="C5" s="47">
        <v>1</v>
      </c>
      <c r="D5" s="47">
        <v>5.17</v>
      </c>
      <c r="E5" s="47">
        <v>30162112</v>
      </c>
      <c r="F5" s="47">
        <v>195.18620000000001</v>
      </c>
      <c r="G5" s="47">
        <v>-2.5616499484246447</v>
      </c>
      <c r="H5" s="47">
        <v>6.5259999999999998</v>
      </c>
      <c r="I5" s="47">
        <v>964065</v>
      </c>
      <c r="J5" s="47">
        <v>219.0771</v>
      </c>
      <c r="K5" s="52">
        <v>5.9340191842948151</v>
      </c>
    </row>
    <row r="6" spans="1:11" x14ac:dyDescent="0.35">
      <c r="A6" s="41" t="s">
        <v>50</v>
      </c>
      <c r="B6" s="51" t="str" cm="1">
        <f t="array" ref="B6">INDEX($A$3:$A$36,C6)</f>
        <v>4-nitrotoluene</v>
      </c>
      <c r="C6" s="47">
        <v>1</v>
      </c>
      <c r="D6" s="47">
        <v>5.1529999999999996</v>
      </c>
      <c r="E6" s="47">
        <v>24109664</v>
      </c>
      <c r="F6" s="47">
        <v>195.18639999999999</v>
      </c>
      <c r="G6" s="47">
        <v>-1.5369899691421545</v>
      </c>
      <c r="H6" s="47">
        <v>6.5019999999999998</v>
      </c>
      <c r="I6" s="47">
        <v>1068476</v>
      </c>
      <c r="J6" s="47">
        <v>219.077</v>
      </c>
      <c r="K6" s="52">
        <v>5.4775561701083113</v>
      </c>
    </row>
    <row r="7" spans="1:11" x14ac:dyDescent="0.35">
      <c r="A7" s="41" t="s">
        <v>51</v>
      </c>
      <c r="B7" s="51" t="str" cm="1">
        <f t="array" ref="B7">INDEX($A$3:$A$36,C7)</f>
        <v>4-nitrotoluene</v>
      </c>
      <c r="C7" s="47">
        <v>1</v>
      </c>
      <c r="D7" s="47">
        <v>5.149</v>
      </c>
      <c r="E7" s="47">
        <v>21341972</v>
      </c>
      <c r="F7" s="47">
        <v>195.18629999999999</v>
      </c>
      <c r="G7" s="47">
        <v>-2.0493199588562061</v>
      </c>
      <c r="H7" s="47">
        <v>6.4950000000000001</v>
      </c>
      <c r="I7" s="47">
        <v>953757</v>
      </c>
      <c r="J7" s="47">
        <v>219.0771</v>
      </c>
      <c r="K7" s="52">
        <v>5.9340191842948151</v>
      </c>
    </row>
    <row r="8" spans="1:11" x14ac:dyDescent="0.35">
      <c r="A8" s="41" t="s">
        <v>52</v>
      </c>
      <c r="B8" s="51" t="str" cm="1">
        <f t="array" ref="B8">INDEX($A$3:$A$36,C8)</f>
        <v>4-nitrotoluene</v>
      </c>
      <c r="C8" s="47">
        <v>1</v>
      </c>
      <c r="D8" s="47">
        <v>5.1440000000000001</v>
      </c>
      <c r="E8" s="47">
        <v>22791680</v>
      </c>
      <c r="F8" s="47">
        <v>195.18639999999999</v>
      </c>
      <c r="G8" s="47">
        <v>-1.5369899691421545</v>
      </c>
      <c r="H8" s="47">
        <v>6.5220000000000002</v>
      </c>
      <c r="I8" s="47">
        <v>942999</v>
      </c>
      <c r="J8" s="47">
        <v>219.0771</v>
      </c>
      <c r="K8" s="52">
        <v>5.9340191842948151</v>
      </c>
    </row>
    <row r="9" spans="1:11" x14ac:dyDescent="0.35">
      <c r="A9" s="41" t="s">
        <v>2</v>
      </c>
      <c r="B9" s="51" t="str" cm="1">
        <f t="array" ref="B9">INDEX($A$3:$A$36,C9)</f>
        <v>4-nitrotoluene</v>
      </c>
      <c r="C9" s="47">
        <v>1</v>
      </c>
      <c r="D9" s="47">
        <v>5.1509999999999998</v>
      </c>
      <c r="E9" s="47">
        <v>18655504</v>
      </c>
      <c r="F9" s="47">
        <v>195.18610000000001</v>
      </c>
      <c r="G9" s="47">
        <v>-3.0739799381386961</v>
      </c>
      <c r="H9" s="47">
        <v>6.5410000000000004</v>
      </c>
      <c r="I9" s="47">
        <v>869357</v>
      </c>
      <c r="J9" s="47">
        <v>219.077</v>
      </c>
      <c r="K9" s="52">
        <v>5.4775561701083113</v>
      </c>
    </row>
    <row r="10" spans="1:11" x14ac:dyDescent="0.35">
      <c r="A10" s="41" t="s">
        <v>53</v>
      </c>
      <c r="B10" s="51" t="str" cm="1">
        <f t="array" ref="B10">INDEX($A$3:$A$36,C10)</f>
        <v>4-nitrotoluene</v>
      </c>
      <c r="C10" s="47">
        <v>1</v>
      </c>
      <c r="D10" s="47">
        <v>5.1349999999999998</v>
      </c>
      <c r="E10" s="47">
        <v>21882150</v>
      </c>
      <c r="F10" s="47">
        <v>195.18629999999999</v>
      </c>
      <c r="G10" s="47">
        <v>-2.0493199588562061</v>
      </c>
      <c r="H10" s="47">
        <v>6.5090000000000003</v>
      </c>
      <c r="I10" s="47">
        <v>1156916</v>
      </c>
      <c r="J10" s="47">
        <v>219.077</v>
      </c>
      <c r="K10" s="52">
        <v>5.4775561701083113</v>
      </c>
    </row>
    <row r="11" spans="1:11" ht="29" x14ac:dyDescent="0.35">
      <c r="A11" s="42" t="s">
        <v>54</v>
      </c>
      <c r="B11" s="51" t="str" cm="1">
        <f t="array" ref="B11">INDEX($A$3:$A$36,C11)</f>
        <v>4-nitrotoluene</v>
      </c>
      <c r="C11" s="47">
        <v>1</v>
      </c>
      <c r="D11" s="47">
        <v>5.1189999999999998</v>
      </c>
      <c r="E11" s="47">
        <v>22476542</v>
      </c>
      <c r="F11" s="47">
        <v>195.18539999999999</v>
      </c>
      <c r="G11" s="47">
        <v>-6.6602898661370569</v>
      </c>
      <c r="H11" s="47">
        <v>6.5170000000000003</v>
      </c>
      <c r="I11" s="47">
        <v>867813</v>
      </c>
      <c r="J11" s="47">
        <v>219.07660000000001</v>
      </c>
      <c r="K11" s="52">
        <v>3.6517041134920305</v>
      </c>
    </row>
    <row r="12" spans="1:11" x14ac:dyDescent="0.35">
      <c r="A12" s="41" t="s">
        <v>55</v>
      </c>
      <c r="B12" s="51" t="str" cm="1">
        <f t="array" ref="B12">INDEX($A$3:$A$36,C12)</f>
        <v>4-nitrotoluene</v>
      </c>
      <c r="C12" s="47">
        <v>1</v>
      </c>
      <c r="D12" s="47">
        <v>5.1440000000000001</v>
      </c>
      <c r="E12" s="47">
        <v>16566287</v>
      </c>
      <c r="F12" s="47">
        <v>195.18600000000001</v>
      </c>
      <c r="G12" s="47">
        <v>-3.5863099278527475</v>
      </c>
      <c r="H12" s="47">
        <v>6.4969999999999999</v>
      </c>
      <c r="I12" s="47">
        <v>837674</v>
      </c>
      <c r="J12" s="47">
        <v>219.0771</v>
      </c>
      <c r="K12" s="52">
        <v>5.9340191842948151</v>
      </c>
    </row>
    <row r="13" spans="1:11" x14ac:dyDescent="0.35">
      <c r="A13" s="41" t="s">
        <v>56</v>
      </c>
      <c r="B13" s="51" t="str" cm="1">
        <f t="array" ref="B13">INDEX($A$3:$A$36,C13)</f>
        <v>4-nitrotoluene</v>
      </c>
      <c r="C13" s="47">
        <v>1</v>
      </c>
      <c r="D13" s="47">
        <v>5.0679999999999996</v>
      </c>
      <c r="E13" s="47">
        <v>35426144</v>
      </c>
      <c r="F13" s="47">
        <v>195.18520000000001</v>
      </c>
      <c r="G13" s="47">
        <v>-7.6849498454195473</v>
      </c>
      <c r="H13" s="47">
        <v>6.5410000000000004</v>
      </c>
      <c r="I13" s="47">
        <v>852579</v>
      </c>
      <c r="J13" s="47">
        <v>219.07689999999999</v>
      </c>
      <c r="K13" s="52">
        <v>5.0210931559218075</v>
      </c>
    </row>
    <row r="14" spans="1:11" x14ac:dyDescent="0.35">
      <c r="A14" s="41" t="s">
        <v>57</v>
      </c>
      <c r="B14" s="51" t="str" cm="1">
        <f t="array" ref="B14">INDEX($A$3:$A$36,C14)</f>
        <v>4-nitrotoluene</v>
      </c>
      <c r="C14" s="47">
        <v>1</v>
      </c>
      <c r="D14" s="47">
        <v>5.1189999999999998</v>
      </c>
      <c r="E14" s="47">
        <v>18918592</v>
      </c>
      <c r="F14" s="47">
        <v>195.18559999999999</v>
      </c>
      <c r="G14" s="47">
        <v>-5.635629886708954</v>
      </c>
      <c r="H14" s="47">
        <v>6.532</v>
      </c>
      <c r="I14" s="47">
        <v>841739</v>
      </c>
      <c r="J14" s="47">
        <v>219.0771</v>
      </c>
      <c r="K14" s="52">
        <v>5.9340191842948151</v>
      </c>
    </row>
    <row r="15" spans="1:11" x14ac:dyDescent="0.35">
      <c r="A15" s="41" t="s">
        <v>58</v>
      </c>
      <c r="B15" s="51" t="str" cm="1">
        <f t="array" ref="B15">INDEX($A$3:$A$36,C15)</f>
        <v>4-nitrotoluene</v>
      </c>
      <c r="C15" s="47">
        <v>1</v>
      </c>
      <c r="D15" s="47">
        <v>5.1520000000000001</v>
      </c>
      <c r="E15" s="47">
        <v>13565270</v>
      </c>
      <c r="F15" s="47">
        <v>195.18170000000001</v>
      </c>
      <c r="G15" s="47">
        <v>-25.6164994848289</v>
      </c>
      <c r="H15" s="47">
        <v>6.5309999999999997</v>
      </c>
      <c r="I15" s="47">
        <v>909233</v>
      </c>
      <c r="J15" s="47">
        <v>219.0771</v>
      </c>
      <c r="K15" s="52">
        <v>5.9340191842948151</v>
      </c>
    </row>
    <row r="16" spans="1:11" x14ac:dyDescent="0.35">
      <c r="A16" s="41" t="s">
        <v>59</v>
      </c>
      <c r="B16" s="51" t="str" cm="1">
        <f t="array" ref="B16">INDEX($A$3:$A$36,C16)</f>
        <v>4-nitrotoluene</v>
      </c>
      <c r="C16" s="47">
        <v>1</v>
      </c>
      <c r="D16" s="47">
        <v>5.15</v>
      </c>
      <c r="E16" s="47">
        <v>21802008</v>
      </c>
      <c r="F16" s="47">
        <v>195.18559999999999</v>
      </c>
      <c r="G16" s="47">
        <v>-5.635629886708954</v>
      </c>
      <c r="H16" s="47">
        <v>6.5709999999999997</v>
      </c>
      <c r="I16" s="47">
        <v>933410</v>
      </c>
      <c r="J16" s="47">
        <v>219.07689999999999</v>
      </c>
      <c r="K16" s="52">
        <v>5.0210931559218075</v>
      </c>
    </row>
    <row r="17" spans="1:11" x14ac:dyDescent="0.35">
      <c r="A17" s="41" t="s">
        <v>60</v>
      </c>
      <c r="B17" s="51" t="str" cm="1">
        <f t="array" ref="B17">INDEX($A$3:$A$36,C17)</f>
        <v>4-nitrotoluene</v>
      </c>
      <c r="C17" s="47">
        <v>1</v>
      </c>
      <c r="D17" s="47">
        <v>5.1559999999999997</v>
      </c>
      <c r="E17" s="47">
        <v>18954496</v>
      </c>
      <c r="F17" s="47">
        <v>195.18530000000001</v>
      </c>
      <c r="G17" s="47">
        <v>-7.172619855705495</v>
      </c>
      <c r="H17" s="47">
        <v>6.55</v>
      </c>
      <c r="I17" s="47">
        <v>1038914</v>
      </c>
      <c r="J17" s="47">
        <v>219.0771</v>
      </c>
      <c r="K17" s="52">
        <v>5.9340191842948151</v>
      </c>
    </row>
    <row r="18" spans="1:11" x14ac:dyDescent="0.35">
      <c r="A18" s="41" t="s">
        <v>61</v>
      </c>
      <c r="B18" s="51" t="str" cm="1">
        <f t="array" ref="B18">INDEX($A$3:$A$36,C18)</f>
        <v>4-nitrotoluene</v>
      </c>
      <c r="C18" s="47">
        <v>1</v>
      </c>
      <c r="D18" s="47">
        <v>5.149</v>
      </c>
      <c r="E18" s="47">
        <v>17311858</v>
      </c>
      <c r="F18" s="47">
        <v>195.18620000000001</v>
      </c>
      <c r="G18" s="47">
        <v>-2.5616499484246447</v>
      </c>
      <c r="H18" s="47">
        <v>6.5449999999999999</v>
      </c>
      <c r="I18" s="47">
        <v>897298</v>
      </c>
      <c r="J18" s="47">
        <v>219.077</v>
      </c>
      <c r="K18" s="52">
        <v>5.4775561701083113</v>
      </c>
    </row>
    <row r="19" spans="1:11" x14ac:dyDescent="0.35">
      <c r="A19" s="41" t="s">
        <v>62</v>
      </c>
      <c r="B19" s="51" t="str" cm="1">
        <f t="array" ref="B19">INDEX($A$3:$A$36,C19)</f>
        <v>4-nitrotoluene</v>
      </c>
      <c r="C19" s="47">
        <v>1</v>
      </c>
      <c r="D19" s="47">
        <v>5.1319999999999997</v>
      </c>
      <c r="E19" s="47">
        <v>20544906</v>
      </c>
      <c r="F19" s="47">
        <v>195.1857</v>
      </c>
      <c r="G19" s="47">
        <v>-5.1232998969949026</v>
      </c>
      <c r="H19" s="47">
        <v>6.5579999999999998</v>
      </c>
      <c r="I19" s="47">
        <v>963521</v>
      </c>
      <c r="J19" s="47">
        <v>219.0771</v>
      </c>
      <c r="K19" s="52">
        <v>5.9340191842948151</v>
      </c>
    </row>
    <row r="20" spans="1:11" x14ac:dyDescent="0.35">
      <c r="A20" s="41" t="s">
        <v>63</v>
      </c>
      <c r="B20" s="51" t="str" cm="1">
        <f t="array" ref="B20">INDEX($A$3:$A$36,C20)</f>
        <v>4-nitrotoluene</v>
      </c>
      <c r="C20" s="47">
        <v>1</v>
      </c>
      <c r="D20" s="47">
        <v>5.1260000000000003</v>
      </c>
      <c r="E20" s="47">
        <v>17055540</v>
      </c>
      <c r="F20" s="47">
        <v>195.1859</v>
      </c>
      <c r="G20" s="47">
        <v>-4.0986399175667989</v>
      </c>
      <c r="H20" s="47">
        <v>6.5640000000000001</v>
      </c>
      <c r="I20" s="47">
        <v>884454</v>
      </c>
      <c r="J20" s="47">
        <v>219.07689999999999</v>
      </c>
      <c r="K20" s="52">
        <v>5.0210931559218075</v>
      </c>
    </row>
    <row r="21" spans="1:11" x14ac:dyDescent="0.35">
      <c r="A21" s="41" t="s">
        <v>64</v>
      </c>
      <c r="B21" s="51" t="str" cm="1">
        <f t="array" ref="B21">INDEX($A$3:$A$36,C21)</f>
        <v>4-nitrotoluene</v>
      </c>
      <c r="C21" s="47">
        <v>1</v>
      </c>
      <c r="D21" s="47">
        <v>5.1390000000000002</v>
      </c>
      <c r="E21" s="47">
        <v>19509744</v>
      </c>
      <c r="F21" s="47">
        <v>195.18549999999999</v>
      </c>
      <c r="G21" s="47">
        <v>-6.1479598764230055</v>
      </c>
      <c r="H21" s="47">
        <v>6.5519999999999996</v>
      </c>
      <c r="I21" s="47">
        <v>870254</v>
      </c>
      <c r="J21" s="47">
        <v>219.0771</v>
      </c>
      <c r="K21" s="52">
        <v>5.9340191842948151</v>
      </c>
    </row>
    <row r="22" spans="1:11" x14ac:dyDescent="0.35">
      <c r="A22" s="41" t="s">
        <v>65</v>
      </c>
      <c r="B22" s="51" t="str" cm="1">
        <f t="array" ref="B22">INDEX($A$3:$A$36,C22)</f>
        <v>4-nitrotoluene</v>
      </c>
      <c r="C22" s="47">
        <v>1</v>
      </c>
      <c r="D22" s="47">
        <v>5.133</v>
      </c>
      <c r="E22" s="47">
        <v>15021625</v>
      </c>
      <c r="F22" s="47">
        <v>195.18530000000001</v>
      </c>
      <c r="G22" s="47">
        <v>-7.172619855705495</v>
      </c>
      <c r="H22" s="47">
        <v>6.5259999999999998</v>
      </c>
      <c r="I22" s="47">
        <v>812713</v>
      </c>
      <c r="J22" s="47">
        <v>219.077</v>
      </c>
      <c r="K22" s="52">
        <v>5.4775561701083113</v>
      </c>
    </row>
    <row r="23" spans="1:11" x14ac:dyDescent="0.35">
      <c r="A23" s="41" t="s">
        <v>66</v>
      </c>
      <c r="B23" s="51" t="str" cm="1">
        <f t="array" ref="B23">INDEX($A$3:$A$36,C23)</f>
        <v>4-nitrotoluene</v>
      </c>
      <c r="C23" s="47">
        <v>1</v>
      </c>
      <c r="D23" s="47">
        <v>5.133</v>
      </c>
      <c r="E23" s="47">
        <v>17772680</v>
      </c>
      <c r="F23" s="47">
        <v>195.18530000000001</v>
      </c>
      <c r="G23" s="47">
        <v>-7.172619855705495</v>
      </c>
      <c r="H23" s="47">
        <v>6.5330000000000004</v>
      </c>
      <c r="I23" s="47">
        <v>824329</v>
      </c>
      <c r="J23" s="47">
        <v>219.077</v>
      </c>
      <c r="K23" s="52">
        <v>5.4775561701083113</v>
      </c>
    </row>
    <row r="24" spans="1:11" x14ac:dyDescent="0.35">
      <c r="A24" s="41" t="s">
        <v>67</v>
      </c>
      <c r="B24" s="51" t="str" cm="1">
        <f t="array" ref="B24">INDEX($A$3:$A$36,C24)</f>
        <v>4-nitrotoluene</v>
      </c>
      <c r="C24" s="47">
        <v>1</v>
      </c>
      <c r="D24" s="47">
        <v>5.1369999999999996</v>
      </c>
      <c r="E24" s="47">
        <v>14873174</v>
      </c>
      <c r="F24" s="47">
        <v>195.1849</v>
      </c>
      <c r="G24" s="47">
        <v>-9.2219398145617006</v>
      </c>
      <c r="H24" s="47">
        <v>6.5250000000000004</v>
      </c>
      <c r="I24" s="47">
        <v>857689</v>
      </c>
      <c r="J24" s="47">
        <v>219.0771</v>
      </c>
      <c r="K24" s="52">
        <v>5.9340191842948151</v>
      </c>
    </row>
    <row r="25" spans="1:11" x14ac:dyDescent="0.35">
      <c r="A25" s="41" t="s">
        <v>68</v>
      </c>
      <c r="B25" s="51" t="str" cm="1">
        <f t="array" ref="B25">INDEX($A$3:$A$36,C25)</f>
        <v>4-nitrotoluene</v>
      </c>
      <c r="C25" s="47">
        <v>1</v>
      </c>
      <c r="D25" s="47">
        <v>5.1230000000000002</v>
      </c>
      <c r="E25" s="47">
        <v>16499089</v>
      </c>
      <c r="F25" s="47">
        <v>195.18199999999999</v>
      </c>
      <c r="G25" s="47">
        <v>-24.079509515832356</v>
      </c>
      <c r="H25" s="47">
        <v>6.5519999999999996</v>
      </c>
      <c r="I25" s="47">
        <v>910417</v>
      </c>
      <c r="J25" s="47">
        <v>219.0771</v>
      </c>
      <c r="K25" s="52">
        <v>5.9340191842948151</v>
      </c>
    </row>
    <row r="26" spans="1:11" x14ac:dyDescent="0.35">
      <c r="A26" s="41" t="s">
        <v>69</v>
      </c>
      <c r="B26" s="51" t="str" cm="1">
        <f t="array" ref="B26">INDEX($A$3:$A$36,C26)</f>
        <v>4-nitrotoluene</v>
      </c>
      <c r="C26" s="47">
        <v>1</v>
      </c>
      <c r="D26" s="47">
        <v>5.1180000000000003</v>
      </c>
      <c r="E26" s="47">
        <v>13967665</v>
      </c>
      <c r="F26" s="47">
        <v>195.1816</v>
      </c>
      <c r="G26" s="47">
        <v>-26.12882947454295</v>
      </c>
      <c r="H26" s="47">
        <v>6.524</v>
      </c>
      <c r="I26" s="47">
        <v>947010</v>
      </c>
      <c r="J26" s="47">
        <v>219.0771</v>
      </c>
      <c r="K26" s="52">
        <v>5.9340191842948151</v>
      </c>
    </row>
    <row r="27" spans="1:11" x14ac:dyDescent="0.35">
      <c r="A27" s="41" t="s">
        <v>70</v>
      </c>
      <c r="B27" s="51" t="str" cm="1">
        <f t="array" ref="B27">INDEX($A$3:$A$36,C27)</f>
        <v>4-nitrotoluene</v>
      </c>
      <c r="C27" s="47">
        <v>1</v>
      </c>
      <c r="D27" s="47">
        <v>5.09</v>
      </c>
      <c r="E27" s="47">
        <v>16058489</v>
      </c>
      <c r="F27" s="47">
        <v>195.18510000000001</v>
      </c>
      <c r="G27" s="47">
        <v>-8.1972798351335978</v>
      </c>
      <c r="H27" s="47">
        <v>6.55</v>
      </c>
      <c r="I27" s="47">
        <v>363632</v>
      </c>
      <c r="J27" s="47">
        <v>219.077</v>
      </c>
      <c r="K27" s="52">
        <v>5.4775561701083113</v>
      </c>
    </row>
    <row r="28" spans="1:11" x14ac:dyDescent="0.35">
      <c r="A28" s="41" t="s">
        <v>71</v>
      </c>
      <c r="B28" s="51" t="str" cm="1">
        <f t="array" ref="B28">INDEX($A$3:$A$36,C28)</f>
        <v>4-nitrotoluene</v>
      </c>
      <c r="C28" s="47">
        <v>1</v>
      </c>
      <c r="D28" s="47">
        <v>5.1239999999999997</v>
      </c>
      <c r="E28" s="47">
        <v>9456253</v>
      </c>
      <c r="F28" s="47">
        <v>195.1841</v>
      </c>
      <c r="G28" s="47">
        <v>-13.3205797321285</v>
      </c>
      <c r="H28" s="47">
        <v>6.5670000000000002</v>
      </c>
      <c r="I28" s="47">
        <v>365569</v>
      </c>
      <c r="J28" s="47">
        <v>219.07679999999999</v>
      </c>
      <c r="K28" s="52">
        <v>4.5646301417353037</v>
      </c>
    </row>
    <row r="29" spans="1:11" x14ac:dyDescent="0.35">
      <c r="A29" s="41" t="s">
        <v>72</v>
      </c>
      <c r="B29" s="51" t="str" cm="1">
        <f t="array" ref="B29">INDEX($A$3:$A$36,C29)</f>
        <v>4-nitrotoluene</v>
      </c>
      <c r="C29" s="47">
        <v>1</v>
      </c>
      <c r="D29" s="47">
        <v>5.1210000000000004</v>
      </c>
      <c r="E29" s="47">
        <v>18531664</v>
      </c>
      <c r="F29" s="47">
        <v>195.1858</v>
      </c>
      <c r="G29" s="47">
        <v>-4.6109699072808503</v>
      </c>
      <c r="H29" s="47">
        <v>6.5640000000000001</v>
      </c>
      <c r="I29" s="47">
        <v>851488</v>
      </c>
      <c r="J29" s="47">
        <v>219.0771</v>
      </c>
      <c r="K29" s="52">
        <v>5.9340191842948151</v>
      </c>
    </row>
    <row r="30" spans="1:11" x14ac:dyDescent="0.35">
      <c r="A30" s="41" t="s">
        <v>73</v>
      </c>
      <c r="B30" s="51" t="str" cm="1">
        <f t="array" ref="B30">INDEX($A$3:$A$36,C30)</f>
        <v>4-nitrotoluene</v>
      </c>
      <c r="C30" s="47">
        <v>1</v>
      </c>
      <c r="D30" s="47">
        <v>5.101</v>
      </c>
      <c r="E30" s="47">
        <v>15549193</v>
      </c>
      <c r="F30" s="47">
        <v>195.18600000000001</v>
      </c>
      <c r="G30" s="47">
        <v>-3.5863099278527475</v>
      </c>
      <c r="H30" s="47">
        <v>6.5129999999999999</v>
      </c>
      <c r="I30" s="47">
        <v>640140</v>
      </c>
      <c r="J30" s="47">
        <v>219.077</v>
      </c>
      <c r="K30" s="52">
        <v>5.4775561701083113</v>
      </c>
    </row>
    <row r="31" spans="1:11" x14ac:dyDescent="0.35">
      <c r="A31" s="41" t="s">
        <v>74</v>
      </c>
      <c r="B31" s="51" t="str" cm="1">
        <f t="array" ref="B31">INDEX($A$3:$A$36,C31)</f>
        <v>4-nitrotoluene</v>
      </c>
      <c r="C31" s="47">
        <v>1</v>
      </c>
      <c r="D31" s="47">
        <v>5.0999999999999996</v>
      </c>
      <c r="E31" s="47">
        <v>11083742</v>
      </c>
      <c r="F31" s="47">
        <v>195.18559999999999</v>
      </c>
      <c r="G31" s="47">
        <v>-5.635629886708954</v>
      </c>
      <c r="H31" s="47">
        <v>6.5229999999999997</v>
      </c>
      <c r="I31" s="47">
        <v>598911</v>
      </c>
      <c r="J31" s="47">
        <v>219.077</v>
      </c>
      <c r="K31" s="52">
        <v>5.4775561701083113</v>
      </c>
    </row>
    <row r="32" spans="1:11" x14ac:dyDescent="0.35">
      <c r="A32" s="41" t="s">
        <v>75</v>
      </c>
      <c r="B32" s="51" t="str" cm="1">
        <f t="array" ref="B32">INDEX($A$3:$A$36,C32)</f>
        <v>4-nitrotoluene</v>
      </c>
      <c r="C32" s="47">
        <v>1</v>
      </c>
      <c r="D32" s="47">
        <v>5.0739999999999998</v>
      </c>
      <c r="E32" s="47">
        <v>20172084</v>
      </c>
      <c r="F32" s="47">
        <v>195.18549999999999</v>
      </c>
      <c r="G32" s="47">
        <v>-6.1479598764230055</v>
      </c>
      <c r="H32" s="47">
        <v>6.5380000000000003</v>
      </c>
      <c r="I32" s="47">
        <v>693409</v>
      </c>
      <c r="J32" s="47">
        <v>219.0771</v>
      </c>
      <c r="K32" s="52">
        <v>5.9340191842948151</v>
      </c>
    </row>
    <row r="33" spans="1:11" x14ac:dyDescent="0.35">
      <c r="A33" s="41" t="s">
        <v>76</v>
      </c>
      <c r="B33" s="51" t="str" cm="1">
        <f t="array" ref="B33">INDEX($A$3:$A$36,C33)</f>
        <v>4-nitrotoluene</v>
      </c>
      <c r="C33" s="47">
        <v>1</v>
      </c>
      <c r="D33" s="47">
        <v>5.069</v>
      </c>
      <c r="E33" s="47">
        <v>13250582</v>
      </c>
      <c r="F33" s="47">
        <v>195.1849</v>
      </c>
      <c r="G33" s="47">
        <v>-9.2219398145617006</v>
      </c>
      <c r="H33" s="47">
        <v>6.5279999999999996</v>
      </c>
      <c r="I33" s="47">
        <v>588850</v>
      </c>
      <c r="J33" s="47">
        <v>219.077</v>
      </c>
      <c r="K33" s="52">
        <v>5.4775561701083113</v>
      </c>
    </row>
    <row r="34" spans="1:11" x14ac:dyDescent="0.35">
      <c r="A34" s="41" t="s">
        <v>77</v>
      </c>
      <c r="B34" s="51" t="str" cm="1">
        <f t="array" ref="B34">INDEX($A$3:$A$36,C34)</f>
        <v>4-nitrotoluene</v>
      </c>
      <c r="C34" s="47">
        <v>1</v>
      </c>
      <c r="D34" s="47">
        <v>5.08</v>
      </c>
      <c r="E34" s="47">
        <v>16161931</v>
      </c>
      <c r="F34" s="47">
        <v>195.18539999999999</v>
      </c>
      <c r="G34" s="47">
        <v>-6.6602898661370569</v>
      </c>
      <c r="H34" s="47">
        <v>6.55</v>
      </c>
      <c r="I34" s="47">
        <v>637288</v>
      </c>
      <c r="J34" s="47">
        <v>219.0771</v>
      </c>
      <c r="K34" s="52">
        <v>5.9340191842948151</v>
      </c>
    </row>
    <row r="35" spans="1:11" x14ac:dyDescent="0.35">
      <c r="A35" s="41" t="s">
        <v>78</v>
      </c>
      <c r="B35" s="51" t="str" cm="1">
        <f t="array" ref="B35">INDEX($A$3:$A$36,C35)</f>
        <v>4-nitrotoluene</v>
      </c>
      <c r="C35" s="47">
        <v>1</v>
      </c>
      <c r="D35" s="47">
        <v>5.0789999999999997</v>
      </c>
      <c r="E35" s="47">
        <v>12892191</v>
      </c>
      <c r="F35" s="47">
        <v>195.18559999999999</v>
      </c>
      <c r="G35" s="47">
        <v>-5.635629886708954</v>
      </c>
      <c r="H35" s="47">
        <v>6.5620000000000003</v>
      </c>
      <c r="I35" s="47">
        <v>674558</v>
      </c>
      <c r="J35" s="47">
        <v>219.0771</v>
      </c>
      <c r="K35" s="52">
        <v>5.9340191842948151</v>
      </c>
    </row>
    <row r="36" spans="1:11" ht="15" thickBot="1" x14ac:dyDescent="0.4">
      <c r="A36" s="43" t="s">
        <v>79</v>
      </c>
      <c r="B36" s="51" t="str" cm="1">
        <f t="array" ref="B36">INDEX($A$3:$A$36,C36)</f>
        <v>4-nitrotoluene</v>
      </c>
      <c r="C36" s="47">
        <v>1</v>
      </c>
      <c r="D36" s="47">
        <v>5.0490000000000004</v>
      </c>
      <c r="E36" s="47">
        <v>18266314</v>
      </c>
      <c r="F36" s="47">
        <v>195.18549999999999</v>
      </c>
      <c r="G36" s="47">
        <v>-6.1479598764230055</v>
      </c>
      <c r="H36" s="47">
        <v>6.5380000000000003</v>
      </c>
      <c r="I36" s="47">
        <v>526964</v>
      </c>
      <c r="J36" s="47">
        <v>219.0771</v>
      </c>
      <c r="K36" s="52">
        <v>5.9340191842948151</v>
      </c>
    </row>
    <row r="37" spans="1:11" x14ac:dyDescent="0.35">
      <c r="B37" s="51" t="str" cm="1">
        <f t="array" ref="B37">INDEX($A$3:$A$36,C37)</f>
        <v>4-nitrotoluene</v>
      </c>
      <c r="C37" s="47">
        <v>1</v>
      </c>
      <c r="D37" s="47">
        <v>4.9649999999999999</v>
      </c>
      <c r="E37" s="47">
        <v>19789996</v>
      </c>
      <c r="F37" s="47">
        <v>195.18530000000001</v>
      </c>
      <c r="G37" s="47">
        <v>-7.172619855705495</v>
      </c>
      <c r="H37" s="47">
        <v>6.5330000000000004</v>
      </c>
      <c r="I37" s="47">
        <v>461721</v>
      </c>
      <c r="J37" s="47">
        <v>219.0771</v>
      </c>
      <c r="K37" s="52">
        <v>5.9340191842948151</v>
      </c>
    </row>
    <row r="38" spans="1:11" ht="15" thickBot="1" x14ac:dyDescent="0.4">
      <c r="B38" s="53" t="str" cm="1">
        <f t="array" ref="B38">INDEX($A$3:$A$36,C38)</f>
        <v>4-nitrotoluene</v>
      </c>
      <c r="C38" s="7">
        <v>1</v>
      </c>
      <c r="D38" s="7">
        <v>5.0289999999999999</v>
      </c>
      <c r="E38" s="7">
        <v>18283916</v>
      </c>
      <c r="F38" s="7">
        <v>195.18539999999999</v>
      </c>
      <c r="G38" s="7">
        <v>-6.6602898661370569</v>
      </c>
      <c r="H38" s="7">
        <v>6.5270000000000001</v>
      </c>
      <c r="I38" s="7">
        <v>531178</v>
      </c>
      <c r="J38" s="7">
        <v>219.0771</v>
      </c>
      <c r="K38" s="6">
        <v>5.9340191842948151</v>
      </c>
    </row>
    <row r="39" spans="1:11" x14ac:dyDescent="0.35">
      <c r="B39" s="48" t="str" cm="1">
        <f t="array" ref="B39">INDEX($A$3:$A$36,C39)</f>
        <v>4-nitroanline</v>
      </c>
      <c r="C39" s="49">
        <v>2</v>
      </c>
      <c r="D39" s="49">
        <v>5.0789999999999997</v>
      </c>
      <c r="E39" s="49">
        <v>28504736</v>
      </c>
      <c r="F39" s="49">
        <v>195.18600000000001</v>
      </c>
      <c r="G39" s="49">
        <v>-3.5863099278527475</v>
      </c>
      <c r="H39" s="49">
        <v>6.5659999999999998</v>
      </c>
      <c r="I39" s="49">
        <v>839128</v>
      </c>
      <c r="J39" s="49">
        <v>219.0771</v>
      </c>
      <c r="K39" s="50">
        <v>5.9340191842948151</v>
      </c>
    </row>
    <row r="40" spans="1:11" x14ac:dyDescent="0.35">
      <c r="B40" s="51" t="str" cm="1">
        <f t="array" ref="B40">INDEX($A$3:$A$36,C40)</f>
        <v>4-nitroanline</v>
      </c>
      <c r="C40" s="47">
        <v>2</v>
      </c>
      <c r="D40" s="47">
        <v>5.0750000000000002</v>
      </c>
      <c r="E40" s="47">
        <v>26698810</v>
      </c>
      <c r="F40" s="47">
        <v>195.1866</v>
      </c>
      <c r="G40" s="47">
        <v>-0.51232998971405153</v>
      </c>
      <c r="H40" s="47">
        <v>6.5439999999999996</v>
      </c>
      <c r="I40" s="47">
        <v>824006</v>
      </c>
      <c r="J40" s="47">
        <v>219.0772</v>
      </c>
      <c r="K40" s="52">
        <v>6.3904821984813189</v>
      </c>
    </row>
    <row r="41" spans="1:11" x14ac:dyDescent="0.35">
      <c r="B41" s="51" t="str" cm="1">
        <f t="array" ref="B41">INDEX($A$3:$A$36,C41)</f>
        <v>4-nitroanline</v>
      </c>
      <c r="C41" s="47">
        <v>2</v>
      </c>
      <c r="D41" s="47">
        <v>5.0750000000000002</v>
      </c>
      <c r="E41" s="47">
        <v>16215457</v>
      </c>
      <c r="F41" s="47">
        <v>195.18549999999999</v>
      </c>
      <c r="G41" s="47">
        <v>-6.1479598764230055</v>
      </c>
      <c r="H41" s="47">
        <v>6.5519999999999996</v>
      </c>
      <c r="I41" s="47">
        <v>841725</v>
      </c>
      <c r="J41" s="47">
        <v>219.0772</v>
      </c>
      <c r="K41" s="52">
        <v>6.3904821984813189</v>
      </c>
    </row>
    <row r="42" spans="1:11" x14ac:dyDescent="0.35">
      <c r="B42" s="51" t="str" cm="1">
        <f t="array" ref="B42">INDEX($A$3:$A$36,C42)</f>
        <v>4-nitroanline</v>
      </c>
      <c r="C42" s="47">
        <v>2</v>
      </c>
      <c r="D42" s="47">
        <v>5.0659999999999998</v>
      </c>
      <c r="E42" s="47">
        <v>31059348</v>
      </c>
      <c r="F42" s="47">
        <v>195.18520000000001</v>
      </c>
      <c r="G42" s="47">
        <v>-7.6849498454195473</v>
      </c>
      <c r="H42" s="47">
        <v>6.5289999999999999</v>
      </c>
      <c r="I42" s="47">
        <v>857174</v>
      </c>
      <c r="J42" s="47">
        <v>219.0771</v>
      </c>
      <c r="K42" s="52">
        <v>5.9340191842948151</v>
      </c>
    </row>
    <row r="43" spans="1:11" x14ac:dyDescent="0.35">
      <c r="B43" s="51" t="str" cm="1">
        <f t="array" ref="B43">INDEX($A$3:$A$36,C43)</f>
        <v>4-nitroanline</v>
      </c>
      <c r="C43" s="47">
        <v>2</v>
      </c>
      <c r="D43" s="47">
        <v>5.0629999999999997</v>
      </c>
      <c r="E43" s="47">
        <v>17891796</v>
      </c>
      <c r="F43" s="47">
        <v>195.18520000000001</v>
      </c>
      <c r="G43" s="47">
        <v>-7.6849498454195473</v>
      </c>
      <c r="H43" s="47">
        <v>6.5220000000000002</v>
      </c>
      <c r="I43" s="47">
        <v>860649</v>
      </c>
      <c r="J43" s="47">
        <v>219.0771</v>
      </c>
      <c r="K43" s="52">
        <v>5.9340191842948151</v>
      </c>
    </row>
    <row r="44" spans="1:11" x14ac:dyDescent="0.35">
      <c r="B44" s="51" t="str" cm="1">
        <f t="array" ref="B44">INDEX($A$3:$A$36,C44)</f>
        <v>4-nitroanline</v>
      </c>
      <c r="C44" s="47">
        <v>2</v>
      </c>
      <c r="D44" s="47">
        <v>5.0739999999999998</v>
      </c>
      <c r="E44" s="47">
        <v>17351780</v>
      </c>
      <c r="F44" s="47">
        <v>195.1841</v>
      </c>
      <c r="G44" s="47">
        <v>-13.3205797321285</v>
      </c>
      <c r="H44" s="47">
        <v>6.5309999999999997</v>
      </c>
      <c r="I44" s="47">
        <v>849623</v>
      </c>
      <c r="J44" s="47">
        <v>219.077</v>
      </c>
      <c r="K44" s="52">
        <v>5.4775561701083113</v>
      </c>
    </row>
    <row r="45" spans="1:11" x14ac:dyDescent="0.35">
      <c r="B45" s="51" t="str" cm="1">
        <f t="array" ref="B45">INDEX($A$3:$A$36,C45)</f>
        <v>4-nitroanline</v>
      </c>
      <c r="C45" s="47">
        <v>2</v>
      </c>
      <c r="D45" s="47">
        <v>5.04</v>
      </c>
      <c r="E45" s="47">
        <v>16358725</v>
      </c>
      <c r="F45" s="47">
        <v>195.1859</v>
      </c>
      <c r="G45" s="47">
        <v>-4.0986399175667989</v>
      </c>
      <c r="H45" s="47">
        <v>6.5279999999999996</v>
      </c>
      <c r="I45" s="47">
        <v>880047</v>
      </c>
      <c r="J45" s="47">
        <v>219.077</v>
      </c>
      <c r="K45" s="52">
        <v>5.4775561701083113</v>
      </c>
    </row>
    <row r="46" spans="1:11" x14ac:dyDescent="0.35">
      <c r="B46" s="51" t="str" cm="1">
        <f t="array" ref="B46">INDEX($A$3:$A$36,C46)</f>
        <v>4-nitroanline</v>
      </c>
      <c r="C46" s="47">
        <v>2</v>
      </c>
      <c r="D46" s="47">
        <v>5.0330000000000004</v>
      </c>
      <c r="E46" s="47">
        <v>16756645</v>
      </c>
      <c r="F46" s="47">
        <v>195.18520000000001</v>
      </c>
      <c r="G46" s="47">
        <v>-7.6849498454195473</v>
      </c>
      <c r="H46" s="47">
        <v>6.5359999999999996</v>
      </c>
      <c r="I46" s="47">
        <v>831584</v>
      </c>
      <c r="J46" s="47">
        <v>219.077</v>
      </c>
      <c r="K46" s="52">
        <v>5.4775561701083113</v>
      </c>
    </row>
    <row r="47" spans="1:11" x14ac:dyDescent="0.35">
      <c r="B47" s="51" t="str" cm="1">
        <f t="array" ref="B47">INDEX($A$3:$A$36,C47)</f>
        <v>4-nitroanline</v>
      </c>
      <c r="C47" s="47">
        <v>2</v>
      </c>
      <c r="D47" s="47">
        <v>5.0369999999999999</v>
      </c>
      <c r="E47" s="47">
        <v>17198110</v>
      </c>
      <c r="F47" s="47">
        <v>195.18539999999999</v>
      </c>
      <c r="G47" s="47">
        <v>-6.6602898661370569</v>
      </c>
      <c r="H47" s="47">
        <v>6.5350000000000001</v>
      </c>
      <c r="I47" s="47">
        <v>865256</v>
      </c>
      <c r="J47" s="47">
        <v>219.0771</v>
      </c>
      <c r="K47" s="52">
        <v>5.9340191842948151</v>
      </c>
    </row>
    <row r="48" spans="1:11" x14ac:dyDescent="0.35">
      <c r="B48" s="51" t="str" cm="1">
        <f t="array" ref="B48">INDEX($A$3:$A$36,C48)</f>
        <v>4-nitroanline</v>
      </c>
      <c r="C48" s="47">
        <v>2</v>
      </c>
      <c r="D48" s="47"/>
      <c r="E48" s="47"/>
      <c r="F48" s="47"/>
      <c r="G48" s="47"/>
      <c r="H48" s="47">
        <v>6.5750000000000002</v>
      </c>
      <c r="I48" s="47">
        <v>902002</v>
      </c>
      <c r="J48" s="47">
        <v>219.0772</v>
      </c>
      <c r="K48" s="52">
        <v>6.3904821984813189</v>
      </c>
    </row>
    <row r="49" spans="2:11" x14ac:dyDescent="0.35">
      <c r="B49" s="51" t="str" cm="1">
        <f t="array" ref="B49">INDEX($A$3:$A$36,C49)</f>
        <v>4-nitroanline</v>
      </c>
      <c r="C49" s="47">
        <v>2</v>
      </c>
      <c r="D49" s="47">
        <v>5.0430000000000001</v>
      </c>
      <c r="E49" s="47">
        <v>18029140</v>
      </c>
      <c r="F49" s="47">
        <v>195.18459999999999</v>
      </c>
      <c r="G49" s="47">
        <v>-10.758929783703856</v>
      </c>
      <c r="H49" s="47">
        <v>6.5460000000000003</v>
      </c>
      <c r="I49" s="47">
        <v>861322</v>
      </c>
      <c r="J49" s="47">
        <v>219.07689999999999</v>
      </c>
      <c r="K49" s="52">
        <v>5.0210931559218075</v>
      </c>
    </row>
    <row r="50" spans="2:11" x14ac:dyDescent="0.35">
      <c r="B50" s="51" t="str" cm="1">
        <f t="array" ref="B50">INDEX($A$3:$A$36,C50)</f>
        <v>4-nitroanline</v>
      </c>
      <c r="C50" s="47">
        <v>2</v>
      </c>
      <c r="D50" s="47">
        <v>5.0250000000000004</v>
      </c>
      <c r="E50" s="47">
        <v>16668098</v>
      </c>
      <c r="F50" s="47">
        <v>195.1857</v>
      </c>
      <c r="G50" s="47">
        <v>-5.1232998969949026</v>
      </c>
      <c r="H50" s="47"/>
      <c r="I50" s="47"/>
      <c r="J50" s="47"/>
      <c r="K50" s="52"/>
    </row>
    <row r="51" spans="2:11" x14ac:dyDescent="0.35">
      <c r="B51" s="51" t="str" cm="1">
        <f t="array" ref="B51">INDEX($A$3:$A$36,C51)</f>
        <v>4-nitroanline</v>
      </c>
      <c r="C51" s="47">
        <v>2</v>
      </c>
      <c r="D51" s="47">
        <v>5.09</v>
      </c>
      <c r="E51" s="47">
        <v>17765206</v>
      </c>
      <c r="F51" s="47">
        <v>195.18610000000001</v>
      </c>
      <c r="G51" s="47">
        <v>-3.0739799381386961</v>
      </c>
      <c r="H51" s="47">
        <v>6.5609999999999999</v>
      </c>
      <c r="I51" s="47">
        <v>817673</v>
      </c>
      <c r="J51" s="47">
        <v>219.0772</v>
      </c>
      <c r="K51" s="52">
        <v>6.3904821984813189</v>
      </c>
    </row>
    <row r="52" spans="2:11" x14ac:dyDescent="0.35">
      <c r="B52" s="51" t="str" cm="1">
        <f t="array" ref="B52">INDEX($A$3:$A$36,C52)</f>
        <v>4-nitroanline</v>
      </c>
      <c r="C52" s="47">
        <v>2</v>
      </c>
      <c r="D52" s="47">
        <v>5.0819999999999999</v>
      </c>
      <c r="E52" s="47">
        <v>12456739</v>
      </c>
      <c r="F52" s="47">
        <v>195.18459999999999</v>
      </c>
      <c r="G52" s="47">
        <v>-10.758929783703856</v>
      </c>
      <c r="H52" s="47">
        <v>6.5620000000000003</v>
      </c>
      <c r="I52" s="47">
        <v>889483</v>
      </c>
      <c r="J52" s="47">
        <v>219.0771</v>
      </c>
      <c r="K52" s="52">
        <v>5.9340191842948151</v>
      </c>
    </row>
    <row r="53" spans="2:11" x14ac:dyDescent="0.35">
      <c r="B53" s="51" t="str" cm="1">
        <f t="array" ref="B53">INDEX($A$3:$A$36,C53)</f>
        <v>4-nitroanline</v>
      </c>
      <c r="C53" s="47">
        <v>2</v>
      </c>
      <c r="D53" s="47">
        <v>5.09</v>
      </c>
      <c r="E53" s="47">
        <v>14122575</v>
      </c>
      <c r="F53" s="47">
        <v>195.1849</v>
      </c>
      <c r="G53" s="47">
        <v>-9.2219398145617006</v>
      </c>
      <c r="H53" s="47">
        <v>6.5490000000000004</v>
      </c>
      <c r="I53" s="47">
        <v>860865</v>
      </c>
      <c r="J53" s="47">
        <v>219.07730000000001</v>
      </c>
      <c r="K53" s="52">
        <v>6.8469452126678227</v>
      </c>
    </row>
    <row r="54" spans="2:11" x14ac:dyDescent="0.35">
      <c r="B54" s="51" t="str" cm="1">
        <f t="array" ref="B54">INDEX($A$3:$A$36,C54)</f>
        <v>4-nitroanline</v>
      </c>
      <c r="C54" s="47">
        <v>2</v>
      </c>
      <c r="D54" s="47">
        <v>5.0279999999999996</v>
      </c>
      <c r="E54" s="47">
        <v>12326252</v>
      </c>
      <c r="F54" s="47">
        <v>195.18600000000001</v>
      </c>
      <c r="G54" s="47">
        <v>-3.5863099278527475</v>
      </c>
      <c r="H54" s="47">
        <v>6.5640000000000001</v>
      </c>
      <c r="I54" s="47">
        <v>877564</v>
      </c>
      <c r="J54" s="47">
        <v>219.077</v>
      </c>
      <c r="K54" s="52">
        <v>5.4775561701083113</v>
      </c>
    </row>
    <row r="55" spans="2:11" x14ac:dyDescent="0.35">
      <c r="B55" s="51" t="str" cm="1">
        <f t="array" ref="B55">INDEX($A$3:$A$36,C55)</f>
        <v>4-nitroanline</v>
      </c>
      <c r="C55" s="47">
        <v>2</v>
      </c>
      <c r="D55" s="47">
        <v>5.0599999999999996</v>
      </c>
      <c r="E55" s="47">
        <v>13349871</v>
      </c>
      <c r="F55" s="47">
        <v>195.1859</v>
      </c>
      <c r="G55" s="47">
        <v>-4.0986399175667989</v>
      </c>
      <c r="H55" s="47">
        <v>6.53</v>
      </c>
      <c r="I55" s="47">
        <v>914688</v>
      </c>
      <c r="J55" s="47">
        <v>219.07640000000001</v>
      </c>
      <c r="K55" s="52">
        <v>2.7387780851190229</v>
      </c>
    </row>
    <row r="56" spans="2:11" x14ac:dyDescent="0.35">
      <c r="B56" s="51" t="str" cm="1">
        <f t="array" ref="B56">INDEX($A$3:$A$36,C56)</f>
        <v>4-nitroanline</v>
      </c>
      <c r="C56" s="47">
        <v>2</v>
      </c>
      <c r="D56" s="47">
        <v>5.0599999999999996</v>
      </c>
      <c r="E56" s="47">
        <v>12762969</v>
      </c>
      <c r="F56" s="47">
        <v>195.1857</v>
      </c>
      <c r="G56" s="47">
        <v>-5.1232998969949026</v>
      </c>
      <c r="H56" s="47">
        <v>6.5229999999999997</v>
      </c>
      <c r="I56" s="47">
        <v>962893</v>
      </c>
      <c r="J56" s="47">
        <v>219.07640000000001</v>
      </c>
      <c r="K56" s="52">
        <v>2.7387780851190229</v>
      </c>
    </row>
    <row r="57" spans="2:11" x14ac:dyDescent="0.35">
      <c r="B57" s="51" t="str" cm="1">
        <f t="array" ref="B57">INDEX($A$3:$A$36,C57)</f>
        <v>4-nitroanline</v>
      </c>
      <c r="C57" s="47">
        <v>2</v>
      </c>
      <c r="D57" s="47">
        <v>5.05</v>
      </c>
      <c r="E57" s="47">
        <v>13516650</v>
      </c>
      <c r="F57" s="47">
        <v>195.1858</v>
      </c>
      <c r="G57" s="47">
        <v>-4.6109699072808503</v>
      </c>
      <c r="H57" s="47">
        <v>6.5309999999999997</v>
      </c>
      <c r="I57" s="47">
        <v>939797</v>
      </c>
      <c r="J57" s="47">
        <v>219.0762</v>
      </c>
      <c r="K57" s="52">
        <v>1.8258520567460153</v>
      </c>
    </row>
    <row r="58" spans="2:11" x14ac:dyDescent="0.35">
      <c r="B58" s="51" t="str" cm="1">
        <f t="array" ref="B58">INDEX($A$3:$A$36,C58)</f>
        <v>4-nitroanline</v>
      </c>
      <c r="C58" s="47">
        <v>2</v>
      </c>
      <c r="D58" s="47">
        <v>5.0460000000000003</v>
      </c>
      <c r="E58" s="47">
        <v>16385651</v>
      </c>
      <c r="F58" s="47">
        <v>195.1833</v>
      </c>
      <c r="G58" s="47">
        <v>-17.4192196496953</v>
      </c>
      <c r="H58" s="47">
        <v>6.5179999999999998</v>
      </c>
      <c r="I58" s="47">
        <v>917940</v>
      </c>
      <c r="J58" s="47">
        <v>219.0763</v>
      </c>
      <c r="K58" s="52">
        <v>2.2823150709325191</v>
      </c>
    </row>
    <row r="59" spans="2:11" x14ac:dyDescent="0.35">
      <c r="B59" s="51" t="str" cm="1">
        <f t="array" ref="B59">INDEX($A$3:$A$36,C59)</f>
        <v>4-nitroanline</v>
      </c>
      <c r="C59" s="47">
        <v>2</v>
      </c>
      <c r="D59" s="47">
        <v>5.05</v>
      </c>
      <c r="E59" s="47">
        <v>16170704</v>
      </c>
      <c r="F59" s="47">
        <v>195.18600000000001</v>
      </c>
      <c r="G59" s="47">
        <v>-3.5863099278527475</v>
      </c>
      <c r="H59" s="47">
        <v>6.492</v>
      </c>
      <c r="I59" s="47">
        <v>923738</v>
      </c>
      <c r="J59" s="47">
        <v>219.0763</v>
      </c>
      <c r="K59" s="52">
        <v>2.2823150709325191</v>
      </c>
    </row>
    <row r="60" spans="2:11" x14ac:dyDescent="0.35">
      <c r="B60" s="51" t="str" cm="1">
        <f t="array" ref="B60">INDEX($A$3:$A$36,C60)</f>
        <v>4-nitroanline</v>
      </c>
      <c r="C60" s="47">
        <v>2</v>
      </c>
      <c r="D60" s="47">
        <v>5.05</v>
      </c>
      <c r="E60" s="47">
        <v>14196874</v>
      </c>
      <c r="F60" s="47">
        <v>195.18629999999999</v>
      </c>
      <c r="G60" s="47">
        <v>-2.0493199588562061</v>
      </c>
      <c r="H60" s="47">
        <v>6.4930000000000003</v>
      </c>
      <c r="I60" s="47">
        <v>921782</v>
      </c>
      <c r="J60" s="47">
        <v>219.0761</v>
      </c>
      <c r="K60" s="52">
        <v>1.3693890425595114</v>
      </c>
    </row>
    <row r="61" spans="2:11" x14ac:dyDescent="0.35">
      <c r="B61" s="51" t="str" cm="1">
        <f t="array" ref="B61">INDEX($A$3:$A$36,C61)</f>
        <v>4-nitroanline</v>
      </c>
      <c r="C61" s="47">
        <v>2</v>
      </c>
      <c r="D61" s="47">
        <v>5.05</v>
      </c>
      <c r="E61" s="47">
        <v>16406917</v>
      </c>
      <c r="F61" s="47">
        <v>195.1849</v>
      </c>
      <c r="G61" s="47">
        <v>-9.2219398145617006</v>
      </c>
      <c r="H61" s="47">
        <v>6.4870000000000001</v>
      </c>
      <c r="I61" s="47">
        <v>929739</v>
      </c>
      <c r="J61" s="47">
        <v>219.0761</v>
      </c>
      <c r="K61" s="52">
        <v>1.3693890425595114</v>
      </c>
    </row>
    <row r="62" spans="2:11" x14ac:dyDescent="0.35">
      <c r="B62" s="51" t="str" cm="1">
        <f t="array" ref="B62">INDEX($A$3:$A$36,C62)</f>
        <v>4-nitroanline</v>
      </c>
      <c r="C62" s="47">
        <v>2</v>
      </c>
      <c r="D62" s="47">
        <v>4.9960000000000004</v>
      </c>
      <c r="E62" s="47">
        <v>12254931</v>
      </c>
      <c r="F62" s="47">
        <v>195.1866</v>
      </c>
      <c r="G62" s="47">
        <v>-0.51232998971405153</v>
      </c>
      <c r="H62" s="47">
        <v>6.4930000000000003</v>
      </c>
      <c r="I62" s="47">
        <v>942863</v>
      </c>
      <c r="J62" s="47">
        <v>219.07640000000001</v>
      </c>
      <c r="K62" s="52">
        <v>2.7387780851190229</v>
      </c>
    </row>
    <row r="63" spans="2:11" x14ac:dyDescent="0.35">
      <c r="B63" s="51" t="str" cm="1">
        <f t="array" ref="B63">INDEX($A$3:$A$36,C63)</f>
        <v>4-nitroanline</v>
      </c>
      <c r="C63" s="47">
        <v>2</v>
      </c>
      <c r="D63" s="47">
        <v>5.0709999999999997</v>
      </c>
      <c r="E63" s="47">
        <v>12880788</v>
      </c>
      <c r="F63" s="47">
        <v>195.18469999999999</v>
      </c>
      <c r="G63" s="47">
        <v>-10.246599793989805</v>
      </c>
      <c r="H63" s="47">
        <v>6.5229999999999997</v>
      </c>
      <c r="I63" s="47">
        <v>887502</v>
      </c>
      <c r="J63" s="47">
        <v>219.07640000000001</v>
      </c>
      <c r="K63" s="52">
        <v>2.7387780851190229</v>
      </c>
    </row>
    <row r="64" spans="2:11" x14ac:dyDescent="0.35">
      <c r="B64" s="51" t="str" cm="1">
        <f t="array" ref="B64">INDEX($A$3:$A$36,C64)</f>
        <v>4-nitroanline</v>
      </c>
      <c r="C64" s="47">
        <v>2</v>
      </c>
      <c r="D64" s="47">
        <v>5.069</v>
      </c>
      <c r="E64" s="47">
        <v>17293088</v>
      </c>
      <c r="F64" s="47">
        <v>195.1833</v>
      </c>
      <c r="G64" s="47">
        <v>-17.4192196496953</v>
      </c>
      <c r="H64" s="47">
        <v>6.51</v>
      </c>
      <c r="I64" s="47">
        <v>949203</v>
      </c>
      <c r="J64" s="47">
        <v>219.0761</v>
      </c>
      <c r="K64" s="52">
        <v>1.3693890425595114</v>
      </c>
    </row>
    <row r="65" spans="2:11" x14ac:dyDescent="0.35">
      <c r="B65" s="51" t="str" cm="1">
        <f t="array" ref="B65">INDEX($A$3:$A$36,C65)</f>
        <v>4-nitroanline</v>
      </c>
      <c r="C65" s="47">
        <v>2</v>
      </c>
      <c r="D65" s="47">
        <v>5.0709999999999997</v>
      </c>
      <c r="E65" s="47">
        <v>14792589</v>
      </c>
      <c r="F65" s="47">
        <v>195.18530000000001</v>
      </c>
      <c r="G65" s="47">
        <v>-7.172619855705495</v>
      </c>
      <c r="H65" s="47">
        <v>6.524</v>
      </c>
      <c r="I65" s="47">
        <v>1014703</v>
      </c>
      <c r="J65" s="47">
        <v>219.0762</v>
      </c>
      <c r="K65" s="52">
        <v>1.8258520567460153</v>
      </c>
    </row>
    <row r="66" spans="2:11" x14ac:dyDescent="0.35">
      <c r="B66" s="51" t="str" cm="1">
        <f t="array" ref="B66">INDEX($A$3:$A$36,C66)</f>
        <v>4-nitroanline</v>
      </c>
      <c r="C66" s="47">
        <v>2</v>
      </c>
      <c r="D66" s="47">
        <v>5.0640000000000001</v>
      </c>
      <c r="E66" s="47">
        <v>16085127</v>
      </c>
      <c r="F66" s="47">
        <v>195.185</v>
      </c>
      <c r="G66" s="47">
        <v>-8.7096098248476501</v>
      </c>
      <c r="H66" s="47">
        <v>6.5110000000000001</v>
      </c>
      <c r="I66" s="47">
        <v>865929</v>
      </c>
      <c r="J66" s="47">
        <v>219.0762</v>
      </c>
      <c r="K66" s="52">
        <v>1.8258520567460153</v>
      </c>
    </row>
    <row r="67" spans="2:11" ht="14.5" customHeight="1" x14ac:dyDescent="0.35">
      <c r="B67" s="51" t="str" cm="1">
        <f t="array" ref="B67">INDEX($A$3:$A$36,C67)</f>
        <v>4-nitroanline</v>
      </c>
      <c r="C67" s="47">
        <v>2</v>
      </c>
      <c r="D67" s="47">
        <v>5.0709999999999997</v>
      </c>
      <c r="E67" s="47">
        <v>14961690</v>
      </c>
      <c r="F67" s="47">
        <v>195.1849</v>
      </c>
      <c r="G67" s="47">
        <v>-9.2219398145617006</v>
      </c>
      <c r="H67" s="47">
        <v>6.516</v>
      </c>
      <c r="I67" s="47">
        <v>885802</v>
      </c>
      <c r="J67" s="47">
        <v>219.07640000000001</v>
      </c>
      <c r="K67" s="52">
        <v>2.7387780851190229</v>
      </c>
    </row>
    <row r="68" spans="2:11" x14ac:dyDescent="0.35">
      <c r="B68" s="51" t="str" cm="1">
        <f t="array" ref="B68">INDEX($A$3:$A$36,C68)</f>
        <v>4-nitroanline</v>
      </c>
      <c r="C68" s="47">
        <v>2</v>
      </c>
      <c r="D68" s="47">
        <v>5.0019999999999998</v>
      </c>
      <c r="E68" s="47">
        <v>22613248</v>
      </c>
      <c r="F68" s="47">
        <v>195.18549999999999</v>
      </c>
      <c r="G68" s="47">
        <v>-6.1479598764230055</v>
      </c>
      <c r="H68" s="47">
        <v>6.5250000000000004</v>
      </c>
      <c r="I68" s="47">
        <v>811227</v>
      </c>
      <c r="J68" s="47">
        <v>219.0763</v>
      </c>
      <c r="K68" s="52">
        <v>2.2823150709325191</v>
      </c>
    </row>
    <row r="69" spans="2:11" x14ac:dyDescent="0.35">
      <c r="B69" s="51" t="str" cm="1">
        <f t="array" ref="B69">INDEX($A$3:$A$36,C69)</f>
        <v>4-nitroanline</v>
      </c>
      <c r="C69" s="47">
        <v>2</v>
      </c>
      <c r="D69" s="47">
        <v>5.0620000000000003</v>
      </c>
      <c r="E69" s="47">
        <v>15886853</v>
      </c>
      <c r="F69" s="47">
        <v>195.18469999999999</v>
      </c>
      <c r="G69" s="47">
        <v>-10.246599793989805</v>
      </c>
      <c r="H69" s="47">
        <v>6.5069999999999997</v>
      </c>
      <c r="I69" s="47">
        <v>910127</v>
      </c>
      <c r="J69" s="47">
        <v>219.07640000000001</v>
      </c>
      <c r="K69" s="52">
        <v>2.7387780851190229</v>
      </c>
    </row>
    <row r="70" spans="2:11" x14ac:dyDescent="0.35">
      <c r="B70" s="51" t="str" cm="1">
        <f t="array" ref="B70">INDEX($A$3:$A$36,C70)</f>
        <v>4-nitroanline</v>
      </c>
      <c r="C70" s="47">
        <v>2</v>
      </c>
      <c r="D70" s="47">
        <v>5.0620000000000003</v>
      </c>
      <c r="E70" s="47">
        <v>13926262</v>
      </c>
      <c r="F70" s="47">
        <v>195.18520000000001</v>
      </c>
      <c r="G70" s="47">
        <v>-7.6849498454195473</v>
      </c>
      <c r="H70" s="47">
        <v>6.5309999999999997</v>
      </c>
      <c r="I70" s="47">
        <v>902257</v>
      </c>
      <c r="J70" s="47">
        <v>219.0762</v>
      </c>
      <c r="K70" s="52">
        <v>1.8258520567460153</v>
      </c>
    </row>
    <row r="71" spans="2:11" x14ac:dyDescent="0.35">
      <c r="B71" s="51" t="str" cm="1">
        <f t="array" ref="B71">INDEX($A$3:$A$36,C71)</f>
        <v>4-nitroanline</v>
      </c>
      <c r="C71" s="47">
        <v>2</v>
      </c>
      <c r="D71" s="47">
        <v>5.0609999999999999</v>
      </c>
      <c r="E71" s="47">
        <v>18296114</v>
      </c>
      <c r="F71" s="47">
        <v>195.185</v>
      </c>
      <c r="G71" s="47">
        <v>-8.7096098248476501</v>
      </c>
      <c r="H71" s="47">
        <v>6.5369999999999999</v>
      </c>
      <c r="I71" s="47">
        <v>856483</v>
      </c>
      <c r="J71" s="47">
        <v>219.07640000000001</v>
      </c>
      <c r="K71" s="52">
        <v>2.7387780851190229</v>
      </c>
    </row>
    <row r="72" spans="2:11" x14ac:dyDescent="0.35">
      <c r="B72" s="51" t="str" cm="1">
        <f t="array" ref="B72">INDEX($A$3:$A$36,C72)</f>
        <v>4-nitroanline</v>
      </c>
      <c r="C72" s="47">
        <v>2</v>
      </c>
      <c r="D72" s="47">
        <v>5.0709999999999997</v>
      </c>
      <c r="E72" s="47">
        <v>12496949</v>
      </c>
      <c r="F72" s="47">
        <v>195.1858</v>
      </c>
      <c r="G72" s="47">
        <v>-4.6109699072808503</v>
      </c>
      <c r="H72" s="47">
        <v>6.5209999999999999</v>
      </c>
      <c r="I72" s="47">
        <v>876360</v>
      </c>
      <c r="J72" s="47">
        <v>219.0763</v>
      </c>
      <c r="K72" s="52">
        <v>2.2823150709325191</v>
      </c>
    </row>
    <row r="73" spans="2:11" x14ac:dyDescent="0.35">
      <c r="B73" s="51" t="str" cm="1">
        <f t="array" ref="B73">INDEX($A$3:$A$36,C73)</f>
        <v>4-nitroanline</v>
      </c>
      <c r="C73" s="47">
        <v>2</v>
      </c>
      <c r="D73" s="47">
        <v>5.0650000000000004</v>
      </c>
      <c r="E73" s="47">
        <v>13338672</v>
      </c>
      <c r="F73" s="47">
        <v>195.18469999999999</v>
      </c>
      <c r="G73" s="47">
        <v>-10.246599793989805</v>
      </c>
      <c r="H73" s="47">
        <v>6.5259999999999998</v>
      </c>
      <c r="I73" s="47">
        <v>923411</v>
      </c>
      <c r="J73" s="47">
        <v>219.0762</v>
      </c>
      <c r="K73" s="52">
        <v>1.8258520567460153</v>
      </c>
    </row>
    <row r="74" spans="2:11" ht="15" thickBot="1" x14ac:dyDescent="0.4">
      <c r="B74" s="53" t="str" cm="1">
        <f t="array" ref="B74">INDEX($A$3:$A$36,C74)</f>
        <v>4-nitroanline</v>
      </c>
      <c r="C74" s="7">
        <v>2</v>
      </c>
      <c r="D74" s="7">
        <v>5.0469999999999997</v>
      </c>
      <c r="E74" s="7">
        <v>16602188</v>
      </c>
      <c r="F74" s="7">
        <v>195.18510000000001</v>
      </c>
      <c r="G74" s="7">
        <v>-8.1972798351335978</v>
      </c>
      <c r="H74" s="7">
        <v>6.5449999999999999</v>
      </c>
      <c r="I74" s="7">
        <v>782792</v>
      </c>
      <c r="J74" s="7">
        <v>219.0762</v>
      </c>
      <c r="K74" s="6">
        <v>1.8258520567460153</v>
      </c>
    </row>
    <row r="75" spans="2:11" x14ac:dyDescent="0.35">
      <c r="B75" s="48" t="str" cm="1">
        <f t="array" ref="B75">INDEX($A$3:$A$36,C75)</f>
        <v>Dapsone</v>
      </c>
      <c r="C75" s="49">
        <v>3</v>
      </c>
      <c r="D75" s="49">
        <v>5.0910000000000002</v>
      </c>
      <c r="E75" s="49">
        <v>16581925</v>
      </c>
      <c r="F75" s="49">
        <v>195.1857</v>
      </c>
      <c r="G75" s="49">
        <v>-5.1232998969949026</v>
      </c>
      <c r="H75" s="49">
        <v>6.5049999999999999</v>
      </c>
      <c r="I75" s="49">
        <v>899357</v>
      </c>
      <c r="J75" s="49">
        <v>219.0762</v>
      </c>
      <c r="K75" s="50">
        <v>1.8258520567460153</v>
      </c>
    </row>
    <row r="76" spans="2:11" x14ac:dyDescent="0.35">
      <c r="B76" s="51" t="str" cm="1">
        <f t="array" ref="B76">INDEX($A$3:$A$36,C76)</f>
        <v>Dapsone</v>
      </c>
      <c r="C76" s="47">
        <v>3</v>
      </c>
      <c r="D76" s="47">
        <v>5.08</v>
      </c>
      <c r="E76" s="47">
        <v>24480440</v>
      </c>
      <c r="F76" s="47">
        <v>195.18520000000001</v>
      </c>
      <c r="G76" s="47">
        <v>-7.6849498454195473</v>
      </c>
      <c r="H76" s="47">
        <v>6.51</v>
      </c>
      <c r="I76" s="47">
        <v>891975</v>
      </c>
      <c r="J76" s="47">
        <v>219.0763</v>
      </c>
      <c r="K76" s="52">
        <v>2.2823150709325191</v>
      </c>
    </row>
    <row r="77" spans="2:11" x14ac:dyDescent="0.35">
      <c r="B77" s="51" t="str" cm="1">
        <f t="array" ref="B77">INDEX($A$3:$A$36,C77)</f>
        <v>Dapsone</v>
      </c>
      <c r="C77" s="47">
        <v>3</v>
      </c>
      <c r="D77" s="47">
        <v>5.0659999999999998</v>
      </c>
      <c r="E77" s="47">
        <v>13089272</v>
      </c>
      <c r="F77" s="47">
        <v>195.18559999999999</v>
      </c>
      <c r="G77" s="47">
        <v>-5.635629886708954</v>
      </c>
      <c r="H77" s="47">
        <v>6.5259999999999998</v>
      </c>
      <c r="I77" s="47">
        <v>809941</v>
      </c>
      <c r="J77" s="47">
        <v>219.0761</v>
      </c>
      <c r="K77" s="52">
        <v>1.3693890425595114</v>
      </c>
    </row>
    <row r="78" spans="2:11" x14ac:dyDescent="0.35">
      <c r="B78" s="51" t="str" cm="1">
        <f t="array" ref="B78">INDEX($A$3:$A$36,C78)</f>
        <v>Dapsone</v>
      </c>
      <c r="C78" s="47">
        <v>3</v>
      </c>
      <c r="D78" s="47">
        <v>5.0810000000000004</v>
      </c>
      <c r="E78" s="47">
        <v>23253374</v>
      </c>
      <c r="F78" s="47">
        <v>195.18530000000001</v>
      </c>
      <c r="G78" s="47">
        <v>-7.172619855705495</v>
      </c>
      <c r="H78" s="47">
        <v>6.827</v>
      </c>
      <c r="I78" s="47">
        <v>803746</v>
      </c>
      <c r="J78" s="47">
        <v>219.0761</v>
      </c>
      <c r="K78" s="52">
        <v>1.3693890425595114</v>
      </c>
    </row>
    <row r="79" spans="2:11" x14ac:dyDescent="0.35">
      <c r="B79" s="51" t="str" cm="1">
        <f t="array" ref="B79">INDEX($A$3:$A$36,C79)</f>
        <v>Dapsone</v>
      </c>
      <c r="C79" s="47">
        <v>3</v>
      </c>
      <c r="D79" s="47">
        <v>5.0750000000000002</v>
      </c>
      <c r="E79" s="47">
        <v>17852720</v>
      </c>
      <c r="F79" s="47">
        <v>195.1808</v>
      </c>
      <c r="G79" s="47">
        <v>-30.22746939210975</v>
      </c>
      <c r="H79" s="47">
        <v>6.8239999999999998</v>
      </c>
      <c r="I79" s="47">
        <v>803523</v>
      </c>
      <c r="J79" s="47">
        <v>219.0762</v>
      </c>
      <c r="K79" s="52">
        <v>1.8258520567460153</v>
      </c>
    </row>
    <row r="80" spans="2:11" x14ac:dyDescent="0.35">
      <c r="B80" s="51" t="str" cm="1">
        <f t="array" ref="B80">INDEX($A$3:$A$36,C80)</f>
        <v>Dapsone</v>
      </c>
      <c r="C80" s="47">
        <v>3</v>
      </c>
      <c r="D80" s="47">
        <v>5.069</v>
      </c>
      <c r="E80" s="47">
        <v>23988354</v>
      </c>
      <c r="F80" s="47">
        <v>195.18549999999999</v>
      </c>
      <c r="G80" s="47">
        <v>-6.1479598764230055</v>
      </c>
      <c r="H80" s="47">
        <v>6.8220000000000001</v>
      </c>
      <c r="I80" s="47">
        <v>809753</v>
      </c>
      <c r="J80" s="47">
        <v>219.07599999999999</v>
      </c>
      <c r="K80" s="52">
        <v>0.91292602837300763</v>
      </c>
    </row>
    <row r="81" spans="2:11" x14ac:dyDescent="0.35">
      <c r="B81" s="51" t="str" cm="1">
        <f t="array" ref="B81">INDEX($A$3:$A$36,C81)</f>
        <v>Dapsone</v>
      </c>
      <c r="C81" s="47">
        <v>3</v>
      </c>
      <c r="D81" s="47">
        <v>5.0469999999999997</v>
      </c>
      <c r="E81" s="47">
        <v>23339362</v>
      </c>
      <c r="F81" s="47">
        <v>195.18530000000001</v>
      </c>
      <c r="G81" s="47">
        <v>-7.172619855705495</v>
      </c>
      <c r="H81" s="47">
        <v>6.8289999999999997</v>
      </c>
      <c r="I81" s="47">
        <v>211710</v>
      </c>
      <c r="J81" s="47">
        <v>219.0762</v>
      </c>
      <c r="K81" s="52">
        <v>1.8258520567460153</v>
      </c>
    </row>
    <row r="82" spans="2:11" x14ac:dyDescent="0.35">
      <c r="B82" s="51" t="str" cm="1">
        <f t="array" ref="B82">INDEX($A$3:$A$36,C82)</f>
        <v>Dapsone</v>
      </c>
      <c r="C82" s="47">
        <v>3</v>
      </c>
      <c r="D82" s="47">
        <v>5.0590000000000002</v>
      </c>
      <c r="E82" s="47">
        <v>23587422</v>
      </c>
      <c r="F82" s="47">
        <v>195.1858</v>
      </c>
      <c r="G82" s="47">
        <v>-4.6109699072808503</v>
      </c>
      <c r="H82" s="47">
        <v>6.8330000000000002</v>
      </c>
      <c r="I82" s="47">
        <v>785755</v>
      </c>
      <c r="J82" s="47">
        <v>219.0763</v>
      </c>
      <c r="K82" s="52">
        <v>2.2823150709325191</v>
      </c>
    </row>
    <row r="83" spans="2:11" x14ac:dyDescent="0.35">
      <c r="B83" s="51" t="str" cm="1">
        <f t="array" ref="B83">INDEX($A$3:$A$36,C83)</f>
        <v>Dapsone</v>
      </c>
      <c r="C83" s="47">
        <v>3</v>
      </c>
      <c r="D83" s="47">
        <v>5.0620000000000003</v>
      </c>
      <c r="E83" s="47">
        <v>23523424</v>
      </c>
      <c r="F83" s="47">
        <v>195.18539999999999</v>
      </c>
      <c r="G83" s="47">
        <v>-6.6602898661370569</v>
      </c>
      <c r="H83" s="47">
        <v>6.83</v>
      </c>
      <c r="I83" s="47">
        <v>789139</v>
      </c>
      <c r="J83" s="47">
        <v>219.0762</v>
      </c>
      <c r="K83" s="52">
        <v>1.8258520567460153</v>
      </c>
    </row>
    <row r="84" spans="2:11" x14ac:dyDescent="0.35">
      <c r="B84" s="51" t="str" cm="1">
        <f t="array" ref="B84">INDEX($A$3:$A$36,C84)</f>
        <v>Dapsone</v>
      </c>
      <c r="C84" s="47">
        <v>3</v>
      </c>
      <c r="D84" s="47">
        <v>5.0599999999999996</v>
      </c>
      <c r="E84" s="47">
        <v>23202828</v>
      </c>
      <c r="F84" s="47">
        <v>195.185</v>
      </c>
      <c r="G84" s="47">
        <v>-8.7096098248476501</v>
      </c>
      <c r="H84" s="47">
        <v>6.8209999999999997</v>
      </c>
      <c r="I84" s="47">
        <v>820513</v>
      </c>
      <c r="J84" s="47">
        <v>219.07599999999999</v>
      </c>
      <c r="K84" s="52">
        <v>0.91292602837300763</v>
      </c>
    </row>
    <row r="85" spans="2:11" x14ac:dyDescent="0.35">
      <c r="B85" s="51" t="str" cm="1">
        <f t="array" ref="B85">INDEX($A$3:$A$36,C85)</f>
        <v>Dapsone</v>
      </c>
      <c r="C85" s="47">
        <v>3</v>
      </c>
      <c r="D85" s="47">
        <v>5.0609999999999999</v>
      </c>
      <c r="E85" s="47">
        <v>23491680</v>
      </c>
      <c r="F85" s="47">
        <v>195.18559999999999</v>
      </c>
      <c r="G85" s="47">
        <v>-5.635629886708954</v>
      </c>
      <c r="H85" s="47">
        <v>6.8289999999999997</v>
      </c>
      <c r="I85" s="47">
        <v>829789</v>
      </c>
      <c r="J85" s="47">
        <v>219.0762</v>
      </c>
      <c r="K85" s="52">
        <v>1.8258520567460153</v>
      </c>
    </row>
    <row r="86" spans="2:11" x14ac:dyDescent="0.35">
      <c r="B86" s="51" t="str" cm="1">
        <f t="array" ref="B86">INDEX($A$3:$A$36,C86)</f>
        <v>Dapsone</v>
      </c>
      <c r="C86" s="47">
        <v>3</v>
      </c>
      <c r="D86" s="47">
        <v>5.056</v>
      </c>
      <c r="E86" s="47">
        <v>23497764</v>
      </c>
      <c r="F86" s="47">
        <v>195.18539999999999</v>
      </c>
      <c r="G86" s="47">
        <v>-6.6602898661370569</v>
      </c>
      <c r="H86" s="47">
        <v>6.82</v>
      </c>
      <c r="I86" s="47">
        <v>823544</v>
      </c>
      <c r="J86" s="47">
        <v>219.0761</v>
      </c>
      <c r="K86" s="52">
        <v>1.3693890425595114</v>
      </c>
    </row>
    <row r="87" spans="2:11" x14ac:dyDescent="0.35">
      <c r="B87" s="51" t="str" cm="1">
        <f t="array" ref="B87">INDEX($A$3:$A$36,C87)</f>
        <v>Dapsone</v>
      </c>
      <c r="C87" s="47">
        <v>3</v>
      </c>
      <c r="D87" s="47">
        <v>5.0679999999999996</v>
      </c>
      <c r="E87" s="47">
        <v>11949285</v>
      </c>
      <c r="F87" s="47">
        <v>195.1848</v>
      </c>
      <c r="G87" s="47">
        <v>-9.7342698042757529</v>
      </c>
      <c r="H87" s="47">
        <v>6.8339999999999996</v>
      </c>
      <c r="I87" s="47">
        <v>895136</v>
      </c>
      <c r="J87" s="47">
        <v>219.0762</v>
      </c>
      <c r="K87" s="52">
        <v>1.8258520567460153</v>
      </c>
    </row>
    <row r="88" spans="2:11" x14ac:dyDescent="0.35">
      <c r="B88" s="51" t="str" cm="1">
        <f t="array" ref="B88">INDEX($A$3:$A$36,C88)</f>
        <v>Dapsone</v>
      </c>
      <c r="C88" s="47">
        <v>3</v>
      </c>
      <c r="D88" s="47">
        <v>5.0650000000000004</v>
      </c>
      <c r="E88" s="47">
        <v>17727142</v>
      </c>
      <c r="F88" s="47">
        <v>195.1841</v>
      </c>
      <c r="G88" s="47">
        <v>-13.3205797321285</v>
      </c>
      <c r="H88" s="47">
        <v>6.8319999999999999</v>
      </c>
      <c r="I88" s="47">
        <v>850674</v>
      </c>
      <c r="J88" s="47">
        <v>219.0761</v>
      </c>
      <c r="K88" s="52">
        <v>1.3693890425595114</v>
      </c>
    </row>
    <row r="89" spans="2:11" x14ac:dyDescent="0.35">
      <c r="B89" s="51" t="str" cm="1">
        <f t="array" ref="B89">INDEX($A$3:$A$36,C89)</f>
        <v>Dapsone</v>
      </c>
      <c r="C89" s="47">
        <v>3</v>
      </c>
      <c r="D89" s="47">
        <v>5.0720000000000001</v>
      </c>
      <c r="E89" s="47">
        <v>21479288</v>
      </c>
      <c r="F89" s="47">
        <v>195.18539999999999</v>
      </c>
      <c r="G89" s="47">
        <v>-6.6602898661370569</v>
      </c>
      <c r="H89" s="47">
        <v>6.8360000000000003</v>
      </c>
      <c r="I89" s="47">
        <v>856391</v>
      </c>
      <c r="J89" s="47">
        <v>219.0761</v>
      </c>
      <c r="K89" s="52">
        <v>1.3693890425595114</v>
      </c>
    </row>
    <row r="90" spans="2:11" x14ac:dyDescent="0.35">
      <c r="B90" s="51" t="str" cm="1">
        <f t="array" ref="B90">INDEX($A$3:$A$36,C90)</f>
        <v>Dapsone</v>
      </c>
      <c r="C90" s="47">
        <v>3</v>
      </c>
      <c r="D90" s="47">
        <v>5.0590000000000002</v>
      </c>
      <c r="E90" s="47">
        <v>22745858</v>
      </c>
      <c r="F90" s="47">
        <v>195.18549999999999</v>
      </c>
      <c r="G90" s="47">
        <v>-6.1479598764230055</v>
      </c>
      <c r="H90" s="47">
        <v>6.8419999999999996</v>
      </c>
      <c r="I90" s="47">
        <v>823148</v>
      </c>
      <c r="J90" s="47">
        <v>219.0761</v>
      </c>
      <c r="K90" s="52">
        <v>1.3693890425595114</v>
      </c>
    </row>
    <row r="91" spans="2:11" x14ac:dyDescent="0.35">
      <c r="B91" s="51" t="str" cm="1">
        <f t="array" ref="B91">INDEX($A$3:$A$36,C91)</f>
        <v>Dapsone</v>
      </c>
      <c r="C91" s="47">
        <v>3</v>
      </c>
      <c r="D91" s="47">
        <v>5.0549999999999997</v>
      </c>
      <c r="E91" s="47">
        <v>23020918</v>
      </c>
      <c r="F91" s="47">
        <v>195.1849</v>
      </c>
      <c r="G91" s="47">
        <v>-9.2219398145617006</v>
      </c>
      <c r="H91" s="47">
        <v>6.835</v>
      </c>
      <c r="I91" s="47">
        <v>828906</v>
      </c>
      <c r="J91" s="47">
        <v>219.0762</v>
      </c>
      <c r="K91" s="52">
        <v>1.8258520567460153</v>
      </c>
    </row>
    <row r="92" spans="2:11" x14ac:dyDescent="0.35">
      <c r="B92" s="51" t="str" cm="1">
        <f t="array" ref="B92">INDEX($A$3:$A$36,C92)</f>
        <v>Dapsone</v>
      </c>
      <c r="C92" s="47">
        <v>3</v>
      </c>
      <c r="D92" s="47">
        <v>5.0529999999999999</v>
      </c>
      <c r="E92" s="47">
        <v>22571382</v>
      </c>
      <c r="F92" s="47">
        <v>195.1859</v>
      </c>
      <c r="G92" s="47">
        <v>-4.0986399175667989</v>
      </c>
      <c r="H92" s="47">
        <v>6.8360000000000003</v>
      </c>
      <c r="I92" s="47">
        <v>826745</v>
      </c>
      <c r="J92" s="47">
        <v>219.0762</v>
      </c>
      <c r="K92" s="52">
        <v>1.8258520567460153</v>
      </c>
    </row>
    <row r="93" spans="2:11" x14ac:dyDescent="0.35">
      <c r="B93" s="51" t="str" cm="1">
        <f t="array" ref="B93">INDEX($A$3:$A$36,C93)</f>
        <v>Dapsone</v>
      </c>
      <c r="C93" s="47">
        <v>3</v>
      </c>
      <c r="D93" s="47">
        <v>5.0609999999999999</v>
      </c>
      <c r="E93" s="47">
        <v>19093998</v>
      </c>
      <c r="F93" s="47">
        <v>195.1849</v>
      </c>
      <c r="G93" s="47">
        <v>-9.2219398145617006</v>
      </c>
      <c r="H93" s="47">
        <v>6.8360000000000003</v>
      </c>
      <c r="I93" s="47">
        <v>805212</v>
      </c>
      <c r="J93" s="47">
        <v>219.0763</v>
      </c>
      <c r="K93" s="52">
        <v>2.2823150709325191</v>
      </c>
    </row>
    <row r="94" spans="2:11" x14ac:dyDescent="0.35">
      <c r="B94" s="51" t="str" cm="1">
        <f t="array" ref="B94">INDEX($A$3:$A$36,C94)</f>
        <v>Dapsone</v>
      </c>
      <c r="C94" s="47">
        <v>3</v>
      </c>
      <c r="D94" s="47">
        <v>5.0659999999999998</v>
      </c>
      <c r="E94" s="47">
        <v>19563570</v>
      </c>
      <c r="F94" s="47">
        <v>195.185</v>
      </c>
      <c r="G94" s="47">
        <v>-8.7096098248476501</v>
      </c>
      <c r="H94" s="47">
        <v>6.8289999999999997</v>
      </c>
      <c r="I94" s="47">
        <v>824829</v>
      </c>
      <c r="J94" s="47">
        <v>219.0762</v>
      </c>
      <c r="K94" s="52">
        <v>1.8258520567460153</v>
      </c>
    </row>
    <row r="95" spans="2:11" x14ac:dyDescent="0.35">
      <c r="B95" s="51" t="str" cm="1">
        <f t="array" ref="B95">INDEX($A$3:$A$36,C95)</f>
        <v>Dapsone</v>
      </c>
      <c r="C95" s="47">
        <v>3</v>
      </c>
      <c r="D95" s="47">
        <v>5.0599999999999996</v>
      </c>
      <c r="E95" s="47">
        <v>18537320</v>
      </c>
      <c r="F95" s="47">
        <v>195.18469999999999</v>
      </c>
      <c r="G95" s="47">
        <v>-10.246599793989805</v>
      </c>
      <c r="H95" s="47">
        <v>6.8360000000000003</v>
      </c>
      <c r="I95" s="47">
        <v>835862</v>
      </c>
      <c r="J95" s="47">
        <v>219.0761</v>
      </c>
      <c r="K95" s="52">
        <v>1.3693890425595114</v>
      </c>
    </row>
    <row r="96" spans="2:11" x14ac:dyDescent="0.35">
      <c r="B96" s="51" t="str" cm="1">
        <f t="array" ref="B96">INDEX($A$3:$A$36,C96)</f>
        <v>Dapsone</v>
      </c>
      <c r="C96" s="47">
        <v>3</v>
      </c>
      <c r="D96" s="47">
        <v>5.0609999999999999</v>
      </c>
      <c r="E96" s="47">
        <v>22486902</v>
      </c>
      <c r="F96" s="47">
        <v>195.18520000000001</v>
      </c>
      <c r="G96" s="47">
        <v>-7.6849498454195473</v>
      </c>
      <c r="H96" s="47">
        <v>6.8330000000000002</v>
      </c>
      <c r="I96" s="47">
        <v>821326</v>
      </c>
      <c r="J96" s="47">
        <v>219.0762</v>
      </c>
      <c r="K96" s="52">
        <v>1.8258520567460153</v>
      </c>
    </row>
    <row r="97" spans="2:11" x14ac:dyDescent="0.35">
      <c r="B97" s="51" t="str" cm="1">
        <f t="array" ref="B97">INDEX($A$3:$A$36,C97)</f>
        <v>Dapsone</v>
      </c>
      <c r="C97" s="47">
        <v>3</v>
      </c>
      <c r="D97" s="47">
        <v>5.05</v>
      </c>
      <c r="E97" s="47">
        <v>23522944</v>
      </c>
      <c r="F97" s="47">
        <v>195.185</v>
      </c>
      <c r="G97" s="47">
        <v>-8.7096098248476501</v>
      </c>
      <c r="H97" s="47">
        <v>6.8369999999999997</v>
      </c>
      <c r="I97" s="47">
        <v>818133</v>
      </c>
      <c r="J97" s="47">
        <v>219.0762</v>
      </c>
      <c r="K97" s="52">
        <v>1.8258520567460153</v>
      </c>
    </row>
    <row r="98" spans="2:11" x14ac:dyDescent="0.35">
      <c r="B98" s="51" t="str" cm="1">
        <f t="array" ref="B98">INDEX($A$3:$A$36,C98)</f>
        <v>Dapsone</v>
      </c>
      <c r="C98" s="47">
        <v>3</v>
      </c>
      <c r="D98" s="47">
        <v>5.0350000000000001</v>
      </c>
      <c r="E98" s="47">
        <v>13433345</v>
      </c>
      <c r="F98" s="47">
        <v>195.18450000000001</v>
      </c>
      <c r="G98" s="47">
        <v>-11.271259773272295</v>
      </c>
      <c r="H98" s="47">
        <v>6.8380000000000001</v>
      </c>
      <c r="I98" s="47">
        <v>901694</v>
      </c>
      <c r="J98" s="47">
        <v>219.0761</v>
      </c>
      <c r="K98" s="52">
        <v>1.3693890425595114</v>
      </c>
    </row>
    <row r="99" spans="2:11" x14ac:dyDescent="0.35">
      <c r="B99" s="51" t="str" cm="1">
        <f t="array" ref="B99">INDEX($A$3:$A$36,C99)</f>
        <v>Dapsone</v>
      </c>
      <c r="C99" s="47">
        <v>3</v>
      </c>
      <c r="D99" s="47">
        <v>5.048</v>
      </c>
      <c r="E99" s="47">
        <v>16821676</v>
      </c>
      <c r="F99" s="47">
        <v>195.18450000000001</v>
      </c>
      <c r="G99" s="47">
        <v>-11.271259773272295</v>
      </c>
      <c r="H99" s="47">
        <v>6.8289999999999997</v>
      </c>
      <c r="I99" s="47">
        <v>799308</v>
      </c>
      <c r="J99" s="47">
        <v>219.0761</v>
      </c>
      <c r="K99" s="52">
        <v>1.3693890425595114</v>
      </c>
    </row>
    <row r="100" spans="2:11" x14ac:dyDescent="0.35">
      <c r="B100" s="51" t="str" cm="1">
        <f t="array" ref="B100">INDEX($A$3:$A$36,C100)</f>
        <v>Dapsone</v>
      </c>
      <c r="C100" s="47">
        <v>3</v>
      </c>
      <c r="D100" s="47">
        <v>5.0419999999999998</v>
      </c>
      <c r="E100" s="47">
        <v>14931542</v>
      </c>
      <c r="F100" s="47">
        <v>195.18459999999999</v>
      </c>
      <c r="G100" s="47">
        <v>-10.758929783703856</v>
      </c>
      <c r="H100" s="47">
        <v>6.8330000000000002</v>
      </c>
      <c r="I100" s="47">
        <v>832555</v>
      </c>
      <c r="J100" s="47">
        <v>219.0763</v>
      </c>
      <c r="K100" s="52">
        <v>2.2823150709325191</v>
      </c>
    </row>
    <row r="101" spans="2:11" x14ac:dyDescent="0.35">
      <c r="B101" s="51" t="str" cm="1">
        <f t="array" ref="B101">INDEX($A$3:$A$36,C101)</f>
        <v>Dapsone</v>
      </c>
      <c r="C101" s="47">
        <v>3</v>
      </c>
      <c r="D101" s="47">
        <v>5.0460000000000003</v>
      </c>
      <c r="E101" s="47">
        <v>17677394</v>
      </c>
      <c r="F101" s="47">
        <v>195.18549999999999</v>
      </c>
      <c r="G101" s="47">
        <v>-6.1479598764230055</v>
      </c>
      <c r="H101" s="47">
        <v>6.8319999999999999</v>
      </c>
      <c r="I101" s="47">
        <v>827089</v>
      </c>
      <c r="J101" s="47">
        <v>219.0761</v>
      </c>
      <c r="K101" s="52">
        <v>1.3693890425595114</v>
      </c>
    </row>
    <row r="102" spans="2:11" x14ac:dyDescent="0.35">
      <c r="B102" s="51" t="str" cm="1">
        <f t="array" ref="B102">INDEX($A$3:$A$36,C102)</f>
        <v>Dapsone</v>
      </c>
      <c r="C102" s="47">
        <v>3</v>
      </c>
      <c r="D102" s="47">
        <v>5.0430000000000001</v>
      </c>
      <c r="E102" s="47">
        <v>17283976</v>
      </c>
      <c r="F102" s="47">
        <v>195.18459999999999</v>
      </c>
      <c r="G102" s="47">
        <v>-10.758929783703856</v>
      </c>
      <c r="H102" s="47">
        <v>6.8230000000000004</v>
      </c>
      <c r="I102" s="47">
        <v>822623</v>
      </c>
      <c r="J102" s="47">
        <v>219.0763</v>
      </c>
      <c r="K102" s="52">
        <v>2.2823150709325191</v>
      </c>
    </row>
    <row r="103" spans="2:11" x14ac:dyDescent="0.35">
      <c r="B103" s="51" t="str" cm="1">
        <f t="array" ref="B103">INDEX($A$3:$A$36,C103)</f>
        <v>Dapsone</v>
      </c>
      <c r="C103" s="47">
        <v>3</v>
      </c>
      <c r="D103" s="47">
        <v>5.0419999999999998</v>
      </c>
      <c r="E103" s="47">
        <v>13819866</v>
      </c>
      <c r="F103" s="47">
        <v>195.1849</v>
      </c>
      <c r="G103" s="47">
        <v>-9.2219398145617006</v>
      </c>
      <c r="H103" s="47">
        <v>6.8259999999999996</v>
      </c>
      <c r="I103" s="47">
        <v>786137</v>
      </c>
      <c r="J103" s="47">
        <v>219.0761</v>
      </c>
      <c r="K103" s="52">
        <v>1.3693890425595114</v>
      </c>
    </row>
    <row r="104" spans="2:11" x14ac:dyDescent="0.35">
      <c r="B104" s="51" t="str" cm="1">
        <f t="array" ref="B104">INDEX($A$3:$A$36,C104)</f>
        <v>Dapsone</v>
      </c>
      <c r="C104" s="47">
        <v>3</v>
      </c>
      <c r="D104" s="47">
        <v>5.0460000000000003</v>
      </c>
      <c r="E104" s="47">
        <v>14245548</v>
      </c>
      <c r="F104" s="47">
        <v>195.18469999999999</v>
      </c>
      <c r="G104" s="47">
        <v>-10.246599793989805</v>
      </c>
      <c r="H104" s="47">
        <v>6.8289999999999997</v>
      </c>
      <c r="I104" s="47">
        <v>803216</v>
      </c>
      <c r="J104" s="47">
        <v>219.07589999999999</v>
      </c>
      <c r="K104" s="52">
        <v>0.45646301418650381</v>
      </c>
    </row>
    <row r="105" spans="2:11" x14ac:dyDescent="0.35">
      <c r="B105" s="51" t="str" cm="1">
        <f t="array" ref="B105">INDEX($A$3:$A$36,C105)</f>
        <v>Dapsone</v>
      </c>
      <c r="C105" s="47">
        <v>3</v>
      </c>
      <c r="D105" s="47">
        <v>5.0460000000000003</v>
      </c>
      <c r="E105" s="47">
        <v>21608124</v>
      </c>
      <c r="F105" s="47">
        <v>195.18459999999999</v>
      </c>
      <c r="G105" s="47">
        <v>-10.758929783703856</v>
      </c>
      <c r="H105" s="47">
        <v>6.8289999999999997</v>
      </c>
      <c r="I105" s="47">
        <v>792452</v>
      </c>
      <c r="J105" s="47">
        <v>219.07589999999999</v>
      </c>
      <c r="K105" s="52">
        <v>0.45646301418650381</v>
      </c>
    </row>
    <row r="106" spans="2:11" x14ac:dyDescent="0.35">
      <c r="B106" s="51" t="str" cm="1">
        <f t="array" ref="B106">INDEX($A$3:$A$36,C106)</f>
        <v>Dapsone</v>
      </c>
      <c r="C106" s="47">
        <v>3</v>
      </c>
      <c r="D106" s="47">
        <v>5.0419999999999998</v>
      </c>
      <c r="E106" s="47">
        <v>21507810</v>
      </c>
      <c r="F106" s="47">
        <v>195.18539999999999</v>
      </c>
      <c r="G106" s="47">
        <v>-6.6602898661370569</v>
      </c>
      <c r="H106" s="47">
        <v>6.8330000000000002</v>
      </c>
      <c r="I106" s="47">
        <v>795744</v>
      </c>
      <c r="J106" s="47">
        <v>219.0761</v>
      </c>
      <c r="K106" s="52">
        <v>1.3693890425595114</v>
      </c>
    </row>
    <row r="107" spans="2:11" x14ac:dyDescent="0.35">
      <c r="B107" s="51" t="str" cm="1">
        <f t="array" ref="B107">INDEX($A$3:$A$36,C107)</f>
        <v>Dapsone</v>
      </c>
      <c r="C107" s="47">
        <v>3</v>
      </c>
      <c r="D107" s="47">
        <v>5.0410000000000004</v>
      </c>
      <c r="E107" s="47">
        <v>18930688</v>
      </c>
      <c r="F107" s="47">
        <v>195.18510000000001</v>
      </c>
      <c r="G107" s="47">
        <v>-8.1972798351335978</v>
      </c>
      <c r="H107" s="47">
        <v>6.8339999999999996</v>
      </c>
      <c r="I107" s="47">
        <v>833533</v>
      </c>
      <c r="J107" s="47">
        <v>219.0761</v>
      </c>
      <c r="K107" s="52">
        <v>1.3693890425595114</v>
      </c>
    </row>
    <row r="108" spans="2:11" x14ac:dyDescent="0.35">
      <c r="B108" s="51" t="str" cm="1">
        <f t="array" ref="B108">INDEX($A$3:$A$36,C108)</f>
        <v>Dapsone</v>
      </c>
      <c r="C108" s="47">
        <v>3</v>
      </c>
      <c r="D108" s="47">
        <v>5.0309999999999997</v>
      </c>
      <c r="E108" s="47">
        <v>18567010</v>
      </c>
      <c r="F108" s="47">
        <v>195.18549999999999</v>
      </c>
      <c r="G108" s="47">
        <v>-6.1479598764230055</v>
      </c>
      <c r="H108" s="47">
        <v>6.8330000000000002</v>
      </c>
      <c r="I108" s="47">
        <v>815028</v>
      </c>
      <c r="J108" s="47">
        <v>219.0762</v>
      </c>
      <c r="K108" s="52">
        <v>1.8258520567460153</v>
      </c>
    </row>
    <row r="109" spans="2:11" x14ac:dyDescent="0.35">
      <c r="B109" s="51" t="str" cm="1">
        <f t="array" ref="B109">INDEX($A$3:$A$36,C109)</f>
        <v>Dapsone</v>
      </c>
      <c r="C109" s="47">
        <v>3</v>
      </c>
      <c r="D109" s="47">
        <v>5.0250000000000004</v>
      </c>
      <c r="E109" s="47">
        <v>14090118</v>
      </c>
      <c r="F109" s="47">
        <v>195.1849</v>
      </c>
      <c r="G109" s="47">
        <v>-9.2219398145617006</v>
      </c>
      <c r="H109" s="47">
        <v>6.8339999999999996</v>
      </c>
      <c r="I109" s="47">
        <v>797254</v>
      </c>
      <c r="J109" s="47">
        <v>219.07640000000001</v>
      </c>
      <c r="K109" s="52">
        <v>2.7387780851190229</v>
      </c>
    </row>
    <row r="110" spans="2:11" ht="15" thickBot="1" x14ac:dyDescent="0.4">
      <c r="B110" s="53" t="str" cm="1">
        <f t="array" ref="B110">INDEX($A$3:$A$36,C110)</f>
        <v>Dapsone</v>
      </c>
      <c r="C110" s="7">
        <v>3</v>
      </c>
      <c r="D110" s="7">
        <v>5.0410000000000004</v>
      </c>
      <c r="E110" s="7">
        <v>21046542</v>
      </c>
      <c r="F110" s="7">
        <v>195.1859</v>
      </c>
      <c r="G110" s="7">
        <v>-4.0986399175667989</v>
      </c>
      <c r="H110" s="7">
        <v>6.8250000000000002</v>
      </c>
      <c r="I110" s="7">
        <v>794647</v>
      </c>
      <c r="J110" s="7">
        <v>219.07650000000001</v>
      </c>
      <c r="K110" s="6">
        <v>3.1952410993055267</v>
      </c>
    </row>
    <row r="111" spans="2:11" x14ac:dyDescent="0.35">
      <c r="B111" s="48" t="str" cm="1">
        <f t="array" ref="B111">INDEX($A$3:$A$36,C111)</f>
        <v>Benzyl Alcohol</v>
      </c>
      <c r="C111" s="49">
        <v>4</v>
      </c>
      <c r="D111" s="49">
        <v>6.69</v>
      </c>
      <c r="E111" s="49">
        <v>33923028</v>
      </c>
      <c r="F111" s="49">
        <v>195.18530000000001</v>
      </c>
      <c r="G111" s="49">
        <v>-7.172619855705495</v>
      </c>
      <c r="H111" s="49">
        <v>8.2609999999999992</v>
      </c>
      <c r="I111" s="49">
        <v>965802</v>
      </c>
      <c r="J111" s="49">
        <v>219.0761</v>
      </c>
      <c r="K111" s="50">
        <v>1.3693890425595114</v>
      </c>
    </row>
    <row r="112" spans="2:11" x14ac:dyDescent="0.35">
      <c r="B112" s="51" t="str" cm="1">
        <f t="array" ref="B112">INDEX($A$3:$A$36,C112)</f>
        <v>Benzyl Alcohol</v>
      </c>
      <c r="C112" s="47">
        <v>4</v>
      </c>
      <c r="D112" s="47">
        <v>6.6710000000000003</v>
      </c>
      <c r="E112" s="47">
        <v>34269704</v>
      </c>
      <c r="F112" s="47">
        <v>195.18379999999999</v>
      </c>
      <c r="G112" s="47">
        <v>-14.857569701270656</v>
      </c>
      <c r="H112" s="47">
        <v>8.26</v>
      </c>
      <c r="I112" s="47">
        <v>981104</v>
      </c>
      <c r="J112" s="47">
        <v>219.0761</v>
      </c>
      <c r="K112" s="52">
        <v>1.3693890425595114</v>
      </c>
    </row>
    <row r="113" spans="2:11" x14ac:dyDescent="0.35">
      <c r="B113" s="51" t="str" cm="1">
        <f t="array" ref="B113">INDEX($A$3:$A$36,C113)</f>
        <v>Benzyl Alcohol</v>
      </c>
      <c r="C113" s="47">
        <v>4</v>
      </c>
      <c r="D113" s="47">
        <v>6.68</v>
      </c>
      <c r="E113" s="47">
        <v>34225928</v>
      </c>
      <c r="F113" s="47">
        <v>195.18350000000001</v>
      </c>
      <c r="G113" s="47">
        <v>-16.394559670267196</v>
      </c>
      <c r="H113" s="47">
        <v>8.2590000000000003</v>
      </c>
      <c r="I113" s="47">
        <v>972904</v>
      </c>
      <c r="J113" s="47">
        <v>219.0761</v>
      </c>
      <c r="K113" s="52">
        <v>1.3693890425595114</v>
      </c>
    </row>
    <row r="114" spans="2:11" x14ac:dyDescent="0.35">
      <c r="B114" s="51" t="str" cm="1">
        <f t="array" ref="B114">INDEX($A$3:$A$36,C114)</f>
        <v>Benzyl Alcohol</v>
      </c>
      <c r="C114" s="47">
        <v>4</v>
      </c>
      <c r="D114" s="47">
        <v>6.6779999999999999</v>
      </c>
      <c r="E114" s="47">
        <v>33196398</v>
      </c>
      <c r="F114" s="47">
        <v>195.1841</v>
      </c>
      <c r="G114" s="47">
        <v>-13.3205797321285</v>
      </c>
      <c r="H114" s="47">
        <v>8.2590000000000003</v>
      </c>
      <c r="I114" s="47">
        <v>981829</v>
      </c>
      <c r="J114" s="47">
        <v>219.0761</v>
      </c>
      <c r="K114" s="52">
        <v>1.3693890425595114</v>
      </c>
    </row>
    <row r="115" spans="2:11" x14ac:dyDescent="0.35">
      <c r="B115" s="51" t="str" cm="1">
        <f t="array" ref="B115">INDEX($A$3:$A$36,C115)</f>
        <v>Benzyl Alcohol</v>
      </c>
      <c r="C115" s="47">
        <v>4</v>
      </c>
      <c r="D115" s="47">
        <v>6.6710000000000003</v>
      </c>
      <c r="E115" s="47">
        <v>33564272</v>
      </c>
      <c r="F115" s="47">
        <v>195.184</v>
      </c>
      <c r="G115" s="47">
        <v>-13.832909721842553</v>
      </c>
      <c r="H115" s="47">
        <v>8.2569999999999997</v>
      </c>
      <c r="I115" s="47">
        <v>1006746</v>
      </c>
      <c r="J115" s="47">
        <v>219.0763</v>
      </c>
      <c r="K115" s="52">
        <v>2.2823150709325191</v>
      </c>
    </row>
    <row r="116" spans="2:11" x14ac:dyDescent="0.35">
      <c r="B116" s="51" t="str" cm="1">
        <f t="array" ref="B116">INDEX($A$3:$A$36,C116)</f>
        <v>Benzyl Alcohol</v>
      </c>
      <c r="C116" s="47">
        <v>4</v>
      </c>
      <c r="D116" s="47">
        <v>6.6790000000000003</v>
      </c>
      <c r="E116" s="47">
        <v>33044522</v>
      </c>
      <c r="F116" s="47">
        <v>195.18729999999999</v>
      </c>
      <c r="G116" s="47">
        <v>3.0739799381386961</v>
      </c>
      <c r="H116" s="47">
        <v>8.266</v>
      </c>
      <c r="I116" s="47">
        <v>990213</v>
      </c>
      <c r="J116" s="47">
        <v>219.0761</v>
      </c>
      <c r="K116" s="52">
        <v>1.3693890425595114</v>
      </c>
    </row>
    <row r="117" spans="2:11" x14ac:dyDescent="0.35">
      <c r="B117" s="51" t="str" cm="1">
        <f t="array" ref="B117">INDEX($A$3:$A$36,C117)</f>
        <v>Benzyl Alcohol</v>
      </c>
      <c r="C117" s="47">
        <v>4</v>
      </c>
      <c r="D117" s="47">
        <v>6.67</v>
      </c>
      <c r="E117" s="47">
        <v>22851280</v>
      </c>
      <c r="F117" s="47">
        <v>195.1892</v>
      </c>
      <c r="G117" s="47">
        <v>12.80824974241445</v>
      </c>
      <c r="H117" s="47">
        <v>8.2569999999999997</v>
      </c>
      <c r="I117" s="47">
        <v>964044</v>
      </c>
      <c r="J117" s="47">
        <v>219.0761</v>
      </c>
      <c r="K117" s="52">
        <v>1.3693890425595114</v>
      </c>
    </row>
    <row r="118" spans="2:11" x14ac:dyDescent="0.35">
      <c r="B118" s="51" t="str" cm="1">
        <f t="array" ref="B118">INDEX($A$3:$A$36,C118)</f>
        <v>Benzyl Alcohol</v>
      </c>
      <c r="C118" s="47">
        <v>4</v>
      </c>
      <c r="D118" s="47">
        <v>6.6760000000000002</v>
      </c>
      <c r="E118" s="47">
        <v>31985432</v>
      </c>
      <c r="F118" s="47">
        <v>195.1841</v>
      </c>
      <c r="G118" s="47">
        <v>-13.3205797321285</v>
      </c>
      <c r="H118" s="47">
        <v>8.2520000000000007</v>
      </c>
      <c r="I118" s="47">
        <v>957148</v>
      </c>
      <c r="J118" s="47">
        <v>219.0762</v>
      </c>
      <c r="K118" s="52">
        <v>1.8258520567460153</v>
      </c>
    </row>
    <row r="119" spans="2:11" x14ac:dyDescent="0.35">
      <c r="B119" s="51" t="str" cm="1">
        <f t="array" ref="B119">INDEX($A$3:$A$36,C119)</f>
        <v>Benzyl Alcohol</v>
      </c>
      <c r="C119" s="47">
        <v>4</v>
      </c>
      <c r="D119" s="47">
        <v>6.665</v>
      </c>
      <c r="E119" s="47">
        <v>32490780</v>
      </c>
      <c r="F119" s="47">
        <v>195.18520000000001</v>
      </c>
      <c r="G119" s="47">
        <v>-7.6849498454195473</v>
      </c>
      <c r="H119" s="47">
        <v>8.2560000000000002</v>
      </c>
      <c r="I119" s="47">
        <v>983252</v>
      </c>
      <c r="J119" s="47">
        <v>219.0763</v>
      </c>
      <c r="K119" s="52">
        <v>2.2823150709325191</v>
      </c>
    </row>
    <row r="120" spans="2:11" x14ac:dyDescent="0.35">
      <c r="B120" s="51" t="str" cm="1">
        <f t="array" ref="B120">INDEX($A$3:$A$36,C120)</f>
        <v>Benzyl Alcohol</v>
      </c>
      <c r="C120" s="47">
        <v>4</v>
      </c>
      <c r="D120" s="47">
        <v>6.6760000000000002</v>
      </c>
      <c r="E120" s="47">
        <v>31955952</v>
      </c>
      <c r="F120" s="47">
        <v>195.1849</v>
      </c>
      <c r="G120" s="47">
        <v>-9.2219398145617006</v>
      </c>
      <c r="H120" s="47">
        <v>8.2569999999999997</v>
      </c>
      <c r="I120" s="47">
        <v>964828</v>
      </c>
      <c r="J120" s="47">
        <v>219.07599999999999</v>
      </c>
      <c r="K120" s="52">
        <v>0.91292602837300763</v>
      </c>
    </row>
    <row r="121" spans="2:11" x14ac:dyDescent="0.35">
      <c r="B121" s="51" t="str" cm="1">
        <f t="array" ref="B121">INDEX($A$3:$A$36,C121)</f>
        <v>Benzyl Alcohol</v>
      </c>
      <c r="C121" s="47">
        <v>4</v>
      </c>
      <c r="D121" s="47">
        <v>6.6779999999999999</v>
      </c>
      <c r="E121" s="47">
        <v>31777108</v>
      </c>
      <c r="F121" s="47">
        <v>195.18530000000001</v>
      </c>
      <c r="G121" s="47">
        <v>-7.172619855705495</v>
      </c>
      <c r="H121" s="47">
        <v>8.2550000000000008</v>
      </c>
      <c r="I121" s="47">
        <v>966676</v>
      </c>
      <c r="J121" s="47">
        <v>219.07599999999999</v>
      </c>
      <c r="K121" s="52">
        <v>0.91292602837300763</v>
      </c>
    </row>
    <row r="122" spans="2:11" x14ac:dyDescent="0.35">
      <c r="B122" s="51" t="str" cm="1">
        <f t="array" ref="B122">INDEX($A$3:$A$36,C122)</f>
        <v>Benzyl Alcohol</v>
      </c>
      <c r="C122" s="47">
        <v>4</v>
      </c>
      <c r="D122" s="47">
        <v>6.6749999999999998</v>
      </c>
      <c r="E122" s="47">
        <v>16489449</v>
      </c>
      <c r="F122" s="47">
        <v>195.1848</v>
      </c>
      <c r="G122" s="47">
        <v>-9.7342698042757529</v>
      </c>
      <c r="H122" s="47">
        <v>8.2590000000000003</v>
      </c>
      <c r="I122" s="47">
        <v>1033508</v>
      </c>
      <c r="J122" s="47">
        <v>219.0761</v>
      </c>
      <c r="K122" s="52">
        <v>1.3693890425595114</v>
      </c>
    </row>
    <row r="123" spans="2:11" x14ac:dyDescent="0.35">
      <c r="B123" s="51" t="str" cm="1">
        <f t="array" ref="B123">INDEX($A$3:$A$36,C123)</f>
        <v>Benzyl Alcohol</v>
      </c>
      <c r="C123" s="47">
        <v>4</v>
      </c>
      <c r="D123" s="47">
        <v>6.67</v>
      </c>
      <c r="E123" s="47">
        <v>22781064</v>
      </c>
      <c r="F123" s="47">
        <v>195.1833</v>
      </c>
      <c r="G123" s="47">
        <v>-17.4192196496953</v>
      </c>
      <c r="H123" s="47">
        <v>8.2530000000000001</v>
      </c>
      <c r="I123" s="47">
        <v>962386</v>
      </c>
      <c r="J123" s="47">
        <v>219.07599999999999</v>
      </c>
      <c r="K123" s="52">
        <v>0.91292602837300763</v>
      </c>
    </row>
    <row r="124" spans="2:11" x14ac:dyDescent="0.35">
      <c r="B124" s="51" t="str" cm="1">
        <f t="array" ref="B124">INDEX($A$3:$A$36,C124)</f>
        <v>Benzyl Alcohol</v>
      </c>
      <c r="C124" s="47">
        <v>4</v>
      </c>
      <c r="D124" s="47">
        <v>6.6769999999999996</v>
      </c>
      <c r="E124" s="47">
        <v>31076764</v>
      </c>
      <c r="F124" s="47">
        <v>195.184</v>
      </c>
      <c r="G124" s="47">
        <v>-13.832909721842553</v>
      </c>
      <c r="H124" s="47">
        <v>8.2550000000000008</v>
      </c>
      <c r="I124" s="47">
        <v>928687</v>
      </c>
      <c r="J124" s="47">
        <v>219.0762</v>
      </c>
      <c r="K124" s="52">
        <v>1.8258520567460153</v>
      </c>
    </row>
    <row r="125" spans="2:11" x14ac:dyDescent="0.35">
      <c r="B125" s="51" t="str" cm="1">
        <f t="array" ref="B125">INDEX($A$3:$A$36,C125)</f>
        <v>Benzyl Alcohol</v>
      </c>
      <c r="C125" s="47">
        <v>4</v>
      </c>
      <c r="D125" s="47">
        <v>6.673</v>
      </c>
      <c r="E125" s="47">
        <v>20185074</v>
      </c>
      <c r="F125" s="47">
        <v>195.1841</v>
      </c>
      <c r="G125" s="47">
        <v>-13.3205797321285</v>
      </c>
      <c r="H125" s="47">
        <v>8.2560000000000002</v>
      </c>
      <c r="I125" s="47">
        <v>1000601</v>
      </c>
      <c r="J125" s="47">
        <v>219.0762</v>
      </c>
      <c r="K125" s="52">
        <v>1.8258520567460153</v>
      </c>
    </row>
    <row r="126" spans="2:11" x14ac:dyDescent="0.35">
      <c r="B126" s="51" t="str" cm="1">
        <f t="array" ref="B126">INDEX($A$3:$A$36,C126)</f>
        <v>Benzyl Alcohol</v>
      </c>
      <c r="C126" s="47">
        <v>4</v>
      </c>
      <c r="D126" s="47">
        <v>6.6710000000000003</v>
      </c>
      <c r="E126" s="47">
        <v>17258354</v>
      </c>
      <c r="F126" s="47">
        <v>195.18510000000001</v>
      </c>
      <c r="G126" s="47">
        <v>-8.1972798351335978</v>
      </c>
      <c r="H126" s="47">
        <v>8.2530000000000001</v>
      </c>
      <c r="I126" s="47">
        <v>1011619</v>
      </c>
      <c r="J126" s="47">
        <v>219.0761</v>
      </c>
      <c r="K126" s="52">
        <v>1.3693890425595114</v>
      </c>
    </row>
    <row r="127" spans="2:11" x14ac:dyDescent="0.35">
      <c r="B127" s="51" t="str" cm="1">
        <f t="array" ref="B127">INDEX($A$3:$A$36,C127)</f>
        <v>Benzyl Alcohol</v>
      </c>
      <c r="C127" s="47">
        <v>4</v>
      </c>
      <c r="D127" s="47">
        <v>6.6769999999999996</v>
      </c>
      <c r="E127" s="47">
        <v>30194300</v>
      </c>
      <c r="F127" s="47">
        <v>195.18549999999999</v>
      </c>
      <c r="G127" s="47">
        <v>-6.1479598764230055</v>
      </c>
      <c r="H127" s="47">
        <v>8.2520000000000007</v>
      </c>
      <c r="I127" s="47">
        <v>948507</v>
      </c>
      <c r="J127" s="47">
        <v>219.0761</v>
      </c>
      <c r="K127" s="52">
        <v>1.3693890425595114</v>
      </c>
    </row>
    <row r="128" spans="2:11" x14ac:dyDescent="0.35">
      <c r="B128" s="51" t="str" cm="1">
        <f t="array" ref="B128">INDEX($A$3:$A$36,C128)</f>
        <v>Benzyl Alcohol</v>
      </c>
      <c r="C128" s="47">
        <v>4</v>
      </c>
      <c r="D128" s="47">
        <v>6.6669999999999998</v>
      </c>
      <c r="E128" s="47">
        <v>27350494</v>
      </c>
      <c r="F128" s="47">
        <v>195.1849</v>
      </c>
      <c r="G128" s="47">
        <v>-9.2219398145617006</v>
      </c>
      <c r="H128" s="47">
        <v>8.2520000000000007</v>
      </c>
      <c r="I128" s="47">
        <v>980032</v>
      </c>
      <c r="J128" s="47">
        <v>219.0761</v>
      </c>
      <c r="K128" s="52">
        <v>1.3693890425595114</v>
      </c>
    </row>
    <row r="129" spans="2:11" x14ac:dyDescent="0.35">
      <c r="B129" s="51" t="str" cm="1">
        <f t="array" ref="B129">INDEX($A$3:$A$36,C129)</f>
        <v>Benzyl Alcohol</v>
      </c>
      <c r="C129" s="47">
        <v>4</v>
      </c>
      <c r="D129" s="47">
        <v>6.67</v>
      </c>
      <c r="E129" s="47">
        <v>30115490</v>
      </c>
      <c r="F129" s="47">
        <v>195.185</v>
      </c>
      <c r="G129" s="47">
        <v>-8.7096098248476501</v>
      </c>
      <c r="H129" s="47">
        <v>8.2479999999999993</v>
      </c>
      <c r="I129" s="47">
        <v>922486</v>
      </c>
      <c r="J129" s="47">
        <v>219.0762</v>
      </c>
      <c r="K129" s="52">
        <v>1.8258520567460153</v>
      </c>
    </row>
    <row r="130" spans="2:11" x14ac:dyDescent="0.35">
      <c r="B130" s="51" t="str" cm="1">
        <f t="array" ref="B130">INDEX($A$3:$A$36,C130)</f>
        <v>Benzyl Alcohol</v>
      </c>
      <c r="C130" s="47">
        <v>4</v>
      </c>
      <c r="D130" s="47">
        <v>6.6689999999999996</v>
      </c>
      <c r="E130" s="47">
        <v>29757724</v>
      </c>
      <c r="F130" s="47">
        <v>195.18379999999999</v>
      </c>
      <c r="G130" s="47">
        <v>-14.857569701270656</v>
      </c>
      <c r="H130" s="47">
        <v>8.2479999999999993</v>
      </c>
      <c r="I130" s="47">
        <v>954563</v>
      </c>
      <c r="J130" s="47">
        <v>219.0761</v>
      </c>
      <c r="K130" s="52">
        <v>1.3693890425595114</v>
      </c>
    </row>
    <row r="131" spans="2:11" x14ac:dyDescent="0.35">
      <c r="B131" s="51" t="str" cm="1">
        <f t="array" ref="B131">INDEX($A$3:$A$36,C131)</f>
        <v>Benzyl Alcohol</v>
      </c>
      <c r="C131" s="47">
        <v>4</v>
      </c>
      <c r="D131" s="47">
        <v>6.6689999999999996</v>
      </c>
      <c r="E131" s="47">
        <v>30072670</v>
      </c>
      <c r="F131" s="47">
        <v>195.18430000000001</v>
      </c>
      <c r="G131" s="47">
        <v>-12.295919752700398</v>
      </c>
      <c r="H131" s="47">
        <v>8.2469999999999999</v>
      </c>
      <c r="I131" s="47">
        <v>956977</v>
      </c>
      <c r="J131" s="47">
        <v>219.0761</v>
      </c>
      <c r="K131" s="52">
        <v>1.3693890425595114</v>
      </c>
    </row>
    <row r="132" spans="2:11" x14ac:dyDescent="0.35">
      <c r="B132" s="51" t="str" cm="1">
        <f t="array" ref="B132">INDEX($A$3:$A$36,C132)</f>
        <v>Benzyl Alcohol</v>
      </c>
      <c r="C132" s="47">
        <v>4</v>
      </c>
      <c r="D132" s="47">
        <v>6.6669999999999998</v>
      </c>
      <c r="E132" s="47">
        <v>16950626</v>
      </c>
      <c r="F132" s="47">
        <v>195.1832</v>
      </c>
      <c r="G132" s="47">
        <v>-17.931549639409351</v>
      </c>
      <c r="H132" s="47">
        <v>8.2530000000000001</v>
      </c>
      <c r="I132" s="47">
        <v>1027506</v>
      </c>
      <c r="J132" s="47">
        <v>219.0761</v>
      </c>
      <c r="K132" s="52">
        <v>1.3693890425595114</v>
      </c>
    </row>
    <row r="133" spans="2:11" x14ac:dyDescent="0.35">
      <c r="B133" s="51" t="str" cm="1">
        <f t="array" ref="B133">INDEX($A$3:$A$36,C133)</f>
        <v>Benzyl Alcohol</v>
      </c>
      <c r="C133" s="47">
        <v>4</v>
      </c>
      <c r="D133" s="47">
        <v>6.6669999999999998</v>
      </c>
      <c r="E133" s="47">
        <v>17059206</v>
      </c>
      <c r="F133" s="47">
        <v>195.18440000000001</v>
      </c>
      <c r="G133" s="47">
        <v>-11.783589762986345</v>
      </c>
      <c r="H133" s="47">
        <v>8.2479999999999993</v>
      </c>
      <c r="I133" s="47">
        <v>1015973</v>
      </c>
      <c r="J133" s="47">
        <v>219.0761</v>
      </c>
      <c r="K133" s="52">
        <v>1.3693890425595114</v>
      </c>
    </row>
    <row r="134" spans="2:11" x14ac:dyDescent="0.35">
      <c r="B134" s="51" t="str" cm="1">
        <f t="array" ref="B134">INDEX($A$3:$A$36,C134)</f>
        <v>Benzyl Alcohol</v>
      </c>
      <c r="C134" s="47">
        <v>4</v>
      </c>
      <c r="D134" s="47">
        <v>6.6680000000000001</v>
      </c>
      <c r="E134" s="47">
        <v>30795326</v>
      </c>
      <c r="F134" s="47">
        <v>195.18430000000001</v>
      </c>
      <c r="G134" s="47">
        <v>-12.295919752700398</v>
      </c>
      <c r="H134" s="47">
        <v>8.2460000000000004</v>
      </c>
      <c r="I134" s="47">
        <v>992437</v>
      </c>
      <c r="J134" s="47">
        <v>219.0761</v>
      </c>
      <c r="K134" s="52">
        <v>1.3693890425595114</v>
      </c>
    </row>
    <row r="135" spans="2:11" x14ac:dyDescent="0.35">
      <c r="B135" s="51" t="str" cm="1">
        <f t="array" ref="B135">INDEX($A$3:$A$36,C135)</f>
        <v>Benzyl Alcohol</v>
      </c>
      <c r="C135" s="47">
        <v>4</v>
      </c>
      <c r="D135" s="47">
        <v>6.673</v>
      </c>
      <c r="E135" s="47">
        <v>15894671</v>
      </c>
      <c r="F135" s="47">
        <v>195.18299999999999</v>
      </c>
      <c r="G135" s="47">
        <v>-18.956209618837455</v>
      </c>
      <c r="H135" s="47">
        <v>8.2449999999999992</v>
      </c>
      <c r="I135" s="47">
        <v>988142</v>
      </c>
      <c r="J135" s="47">
        <v>219.0761</v>
      </c>
      <c r="K135" s="52">
        <v>1.3693890425595114</v>
      </c>
    </row>
    <row r="136" spans="2:11" x14ac:dyDescent="0.35">
      <c r="B136" s="51" t="str" cm="1">
        <f t="array" ref="B136">INDEX($A$3:$A$36,C136)</f>
        <v>Benzyl Alcohol</v>
      </c>
      <c r="C136" s="47">
        <v>4</v>
      </c>
      <c r="D136" s="47">
        <v>6.6660000000000004</v>
      </c>
      <c r="E136" s="47">
        <v>21486994</v>
      </c>
      <c r="F136" s="47">
        <v>195.184</v>
      </c>
      <c r="G136" s="47">
        <v>-13.832909721842553</v>
      </c>
      <c r="H136" s="47">
        <v>8.2439999999999998</v>
      </c>
      <c r="I136" s="47">
        <v>1022746</v>
      </c>
      <c r="J136" s="47">
        <v>219.0761</v>
      </c>
      <c r="K136" s="52">
        <v>1.3693890425595114</v>
      </c>
    </row>
    <row r="137" spans="2:11" x14ac:dyDescent="0.35">
      <c r="B137" s="51" t="str" cm="1">
        <f t="array" ref="B137">INDEX($A$3:$A$36,C137)</f>
        <v>Benzyl Alcohol</v>
      </c>
      <c r="C137" s="47">
        <v>4</v>
      </c>
      <c r="D137" s="47">
        <v>6.6689999999999996</v>
      </c>
      <c r="E137" s="47">
        <v>20979090</v>
      </c>
      <c r="F137" s="47">
        <v>195.1842</v>
      </c>
      <c r="G137" s="47">
        <v>-12.80824974241445</v>
      </c>
      <c r="H137" s="47">
        <v>8.2460000000000004</v>
      </c>
      <c r="I137" s="47">
        <v>1009040</v>
      </c>
      <c r="J137" s="47">
        <v>219.0761</v>
      </c>
      <c r="K137" s="52">
        <v>1.3693890425595114</v>
      </c>
    </row>
    <row r="138" spans="2:11" x14ac:dyDescent="0.35">
      <c r="B138" s="51" t="str" cm="1">
        <f t="array" ref="B138">INDEX($A$3:$A$36,C138)</f>
        <v>Benzyl Alcohol</v>
      </c>
      <c r="C138" s="47">
        <v>4</v>
      </c>
      <c r="D138" s="47">
        <v>6.6689999999999996</v>
      </c>
      <c r="E138" s="47">
        <v>17275616</v>
      </c>
      <c r="F138" s="47">
        <v>195.1831</v>
      </c>
      <c r="G138" s="47">
        <v>-18.443879629123401</v>
      </c>
      <c r="H138" s="47">
        <v>8.2439999999999998</v>
      </c>
      <c r="I138" s="47">
        <v>1006265</v>
      </c>
      <c r="J138" s="47">
        <v>219.0761</v>
      </c>
      <c r="K138" s="52">
        <v>1.3693890425595114</v>
      </c>
    </row>
    <row r="139" spans="2:11" x14ac:dyDescent="0.35">
      <c r="B139" s="51" t="str" cm="1">
        <f t="array" ref="B139">INDEX($A$3:$A$36,C139)</f>
        <v>Benzyl Alcohol</v>
      </c>
      <c r="C139" s="47">
        <v>4</v>
      </c>
      <c r="D139" s="47">
        <v>6.6710000000000003</v>
      </c>
      <c r="E139" s="47">
        <v>27656844</v>
      </c>
      <c r="F139" s="47">
        <v>195.18389999999999</v>
      </c>
      <c r="G139" s="47">
        <v>-14.345239711556603</v>
      </c>
      <c r="H139" s="47">
        <v>8.2460000000000004</v>
      </c>
      <c r="I139" s="47">
        <v>974907</v>
      </c>
      <c r="J139" s="47">
        <v>219.0761</v>
      </c>
      <c r="K139" s="52">
        <v>1.3693890425595114</v>
      </c>
    </row>
    <row r="140" spans="2:11" x14ac:dyDescent="0.35">
      <c r="B140" s="51" t="str" cm="1">
        <f t="array" ref="B140">INDEX($A$3:$A$36,C140)</f>
        <v>Benzyl Alcohol</v>
      </c>
      <c r="C140" s="47">
        <v>4</v>
      </c>
      <c r="D140" s="47">
        <v>6.6630000000000003</v>
      </c>
      <c r="E140" s="47">
        <v>29009674</v>
      </c>
      <c r="F140" s="47">
        <v>195.1842</v>
      </c>
      <c r="G140" s="47">
        <v>-12.80824974241445</v>
      </c>
      <c r="H140" s="47">
        <v>8.2439999999999998</v>
      </c>
      <c r="I140" s="47">
        <v>991267</v>
      </c>
      <c r="J140" s="47">
        <v>219.0761</v>
      </c>
      <c r="K140" s="52">
        <v>1.3693890425595114</v>
      </c>
    </row>
    <row r="141" spans="2:11" x14ac:dyDescent="0.35">
      <c r="B141" s="51" t="str" cm="1">
        <f t="array" ref="B141">INDEX($A$3:$A$36,C141)</f>
        <v>Benzyl Alcohol</v>
      </c>
      <c r="C141" s="47">
        <v>4</v>
      </c>
      <c r="D141" s="47">
        <v>6.6660000000000004</v>
      </c>
      <c r="E141" s="47">
        <v>23873696</v>
      </c>
      <c r="F141" s="47">
        <v>195.18360000000001</v>
      </c>
      <c r="G141" s="47">
        <v>-15.882229680553145</v>
      </c>
      <c r="H141" s="47">
        <v>8.2370000000000001</v>
      </c>
      <c r="I141" s="47">
        <v>980695</v>
      </c>
      <c r="J141" s="47">
        <v>219.0761</v>
      </c>
      <c r="K141" s="52">
        <v>1.3693890425595114</v>
      </c>
    </row>
    <row r="142" spans="2:11" x14ac:dyDescent="0.35">
      <c r="B142" s="51" t="str" cm="1">
        <f t="array" ref="B142">INDEX($A$3:$A$36,C142)</f>
        <v>Benzyl Alcohol</v>
      </c>
      <c r="C142" s="47">
        <v>4</v>
      </c>
      <c r="D142" s="47">
        <v>6.6680000000000001</v>
      </c>
      <c r="E142" s="47">
        <v>24868526</v>
      </c>
      <c r="F142" s="47">
        <v>195.18430000000001</v>
      </c>
      <c r="G142" s="47">
        <v>-12.295919752700398</v>
      </c>
      <c r="H142" s="47">
        <v>8.2390000000000008</v>
      </c>
      <c r="I142" s="47">
        <v>978943</v>
      </c>
      <c r="J142" s="47">
        <v>219.0761</v>
      </c>
      <c r="K142" s="52">
        <v>1.3693890425595114</v>
      </c>
    </row>
    <row r="143" spans="2:11" x14ac:dyDescent="0.35">
      <c r="B143" s="51" t="str" cm="1">
        <f t="array" ref="B143">INDEX($A$3:$A$36,C143)</f>
        <v>Benzyl Alcohol</v>
      </c>
      <c r="C143" s="47">
        <v>4</v>
      </c>
      <c r="D143" s="47">
        <v>6.6740000000000004</v>
      </c>
      <c r="E143" s="47">
        <v>13598799</v>
      </c>
      <c r="F143" s="47">
        <v>195.1831</v>
      </c>
      <c r="G143" s="47">
        <v>-18.443879629123401</v>
      </c>
      <c r="H143" s="47">
        <v>8.2420000000000009</v>
      </c>
      <c r="I143" s="47">
        <v>1053188</v>
      </c>
      <c r="J143" s="47">
        <v>219.0762</v>
      </c>
      <c r="K143" s="52">
        <v>1.8258520567460153</v>
      </c>
    </row>
    <row r="144" spans="2:11" x14ac:dyDescent="0.35">
      <c r="B144" s="51" t="str" cm="1">
        <f t="array" ref="B144">INDEX($A$3:$A$36,C144)</f>
        <v>Benzyl Alcohol</v>
      </c>
      <c r="C144" s="47">
        <v>4</v>
      </c>
      <c r="D144" s="47">
        <v>6.6630000000000003</v>
      </c>
      <c r="E144" s="47">
        <v>24862338</v>
      </c>
      <c r="F144" s="47">
        <v>195.18270000000001</v>
      </c>
      <c r="G144" s="47">
        <v>-20.493199587833995</v>
      </c>
      <c r="H144" s="47">
        <v>8.2390000000000008</v>
      </c>
      <c r="I144" s="47">
        <v>999458</v>
      </c>
      <c r="J144" s="47">
        <v>219.0762</v>
      </c>
      <c r="K144" s="52">
        <v>1.8258520567460153</v>
      </c>
    </row>
    <row r="145" spans="2:11" x14ac:dyDescent="0.35">
      <c r="B145" s="51" t="str" cm="1">
        <f t="array" ref="B145">INDEX($A$3:$A$36,C145)</f>
        <v>Benzyl Alcohol</v>
      </c>
      <c r="C145" s="47">
        <v>4</v>
      </c>
      <c r="D145" s="47">
        <v>6.6669999999999998</v>
      </c>
      <c r="E145" s="47">
        <v>24934362</v>
      </c>
      <c r="F145" s="47">
        <v>195.18350000000001</v>
      </c>
      <c r="G145" s="47">
        <v>-16.394559670267196</v>
      </c>
      <c r="H145" s="47">
        <v>8.2430000000000003</v>
      </c>
      <c r="I145" s="47">
        <v>955479</v>
      </c>
      <c r="J145" s="47">
        <v>219.0763</v>
      </c>
      <c r="K145" s="52">
        <v>2.2823150709325191</v>
      </c>
    </row>
    <row r="146" spans="2:11" ht="15" thickBot="1" x14ac:dyDescent="0.4">
      <c r="B146" s="53" t="str" cm="1">
        <f t="array" ref="B146">INDEX($A$3:$A$36,C146)</f>
        <v>Benzyl Alcohol</v>
      </c>
      <c r="C146" s="7">
        <v>4</v>
      </c>
      <c r="D146" s="7">
        <v>6.67</v>
      </c>
      <c r="E146" s="7">
        <v>23755402</v>
      </c>
      <c r="F146" s="7">
        <v>195.18379999999999</v>
      </c>
      <c r="G146" s="7">
        <v>-14.857569701270656</v>
      </c>
      <c r="H146" s="7">
        <v>8.2379999999999995</v>
      </c>
      <c r="I146" s="7">
        <v>954266</v>
      </c>
      <c r="J146" s="7">
        <v>219.0761</v>
      </c>
      <c r="K146" s="6">
        <v>1.3693890425595114</v>
      </c>
    </row>
    <row r="147" spans="2:11" x14ac:dyDescent="0.35">
      <c r="B147" s="48" t="str" cm="1">
        <f t="array" ref="B147">INDEX($A$3:$A$36,C147)</f>
        <v>Acrylamide</v>
      </c>
      <c r="C147" s="49">
        <v>5</v>
      </c>
      <c r="D147" s="49">
        <v>6.6710000000000003</v>
      </c>
      <c r="E147" s="49">
        <v>28557974</v>
      </c>
      <c r="F147" s="49">
        <v>195.1848</v>
      </c>
      <c r="G147" s="49">
        <v>-9.7342698042757529</v>
      </c>
      <c r="H147" s="49">
        <v>8.24</v>
      </c>
      <c r="I147" s="49">
        <v>952512</v>
      </c>
      <c r="J147" s="49">
        <v>219.0761</v>
      </c>
      <c r="K147" s="50">
        <v>1.3693890425595114</v>
      </c>
    </row>
    <row r="148" spans="2:11" x14ac:dyDescent="0.35">
      <c r="B148" s="51" t="str" cm="1">
        <f t="array" ref="B148">INDEX($A$3:$A$36,C148)</f>
        <v>Acrylamide</v>
      </c>
      <c r="C148" s="47">
        <v>5</v>
      </c>
      <c r="D148" s="47">
        <v>6.6680000000000001</v>
      </c>
      <c r="E148" s="47">
        <v>22439208</v>
      </c>
      <c r="F148" s="47">
        <v>195.1833</v>
      </c>
      <c r="G148" s="47">
        <v>-17.4192196496953</v>
      </c>
      <c r="H148" s="47">
        <v>8.2420000000000009</v>
      </c>
      <c r="I148" s="47">
        <v>1033516</v>
      </c>
      <c r="J148" s="47">
        <v>219.0761</v>
      </c>
      <c r="K148" s="52">
        <v>1.3693890425595114</v>
      </c>
    </row>
    <row r="149" spans="2:11" x14ac:dyDescent="0.35">
      <c r="B149" s="51" t="str" cm="1">
        <f t="array" ref="B149">INDEX($A$3:$A$36,C149)</f>
        <v>Acrylamide</v>
      </c>
      <c r="C149" s="47">
        <v>5</v>
      </c>
      <c r="D149" s="47">
        <v>6.6669999999999998</v>
      </c>
      <c r="E149" s="47">
        <v>25816590</v>
      </c>
      <c r="F149" s="47">
        <v>195.1857</v>
      </c>
      <c r="G149" s="47">
        <v>-5.1232998969949026</v>
      </c>
      <c r="H149" s="47">
        <v>8.2370000000000001</v>
      </c>
      <c r="I149" s="47">
        <v>992724</v>
      </c>
      <c r="J149" s="47">
        <v>219.07599999999999</v>
      </c>
      <c r="K149" s="52">
        <v>0.91292602837300763</v>
      </c>
    </row>
    <row r="150" spans="2:11" x14ac:dyDescent="0.35">
      <c r="B150" s="51" t="str" cm="1">
        <f t="array" ref="B150">INDEX($A$3:$A$36,C150)</f>
        <v>Acrylamide</v>
      </c>
      <c r="C150" s="47">
        <v>5</v>
      </c>
      <c r="D150" s="47">
        <v>6.6680000000000001</v>
      </c>
      <c r="E150" s="47">
        <v>28729880</v>
      </c>
      <c r="F150" s="47">
        <v>195.18510000000001</v>
      </c>
      <c r="G150" s="47">
        <v>-8.1972798351335978</v>
      </c>
      <c r="H150" s="47">
        <v>8.2370000000000001</v>
      </c>
      <c r="I150" s="47">
        <v>993941</v>
      </c>
      <c r="J150" s="47">
        <v>219.0762</v>
      </c>
      <c r="K150" s="52">
        <v>1.8258520567460153</v>
      </c>
    </row>
    <row r="151" spans="2:11" x14ac:dyDescent="0.35">
      <c r="B151" s="51" t="str" cm="1">
        <f t="array" ref="B151">INDEX($A$3:$A$36,C151)</f>
        <v>Acrylamide</v>
      </c>
      <c r="C151" s="47">
        <v>5</v>
      </c>
      <c r="D151" s="47">
        <v>6.6660000000000004</v>
      </c>
      <c r="E151" s="47">
        <v>28267094</v>
      </c>
      <c r="F151" s="47">
        <v>195.18690000000001</v>
      </c>
      <c r="G151" s="47">
        <v>1.0246599794281031</v>
      </c>
      <c r="H151" s="47">
        <v>8.2430000000000003</v>
      </c>
      <c r="I151" s="47">
        <v>1000043</v>
      </c>
      <c r="J151" s="47">
        <v>219.0762</v>
      </c>
      <c r="K151" s="52">
        <v>1.8258520567460153</v>
      </c>
    </row>
    <row r="152" spans="2:11" x14ac:dyDescent="0.35">
      <c r="B152" s="51" t="str" cm="1">
        <f t="array" ref="B152">INDEX($A$3:$A$36,C152)</f>
        <v>Acrylamide</v>
      </c>
      <c r="C152" s="47">
        <v>5</v>
      </c>
      <c r="D152" s="47">
        <v>6.6639999999999997</v>
      </c>
      <c r="E152" s="47">
        <v>26938116</v>
      </c>
      <c r="F152" s="47">
        <v>195.184</v>
      </c>
      <c r="G152" s="47">
        <v>-13.832909721842553</v>
      </c>
      <c r="H152" s="47">
        <v>8.2379999999999995</v>
      </c>
      <c r="I152" s="47">
        <v>946476</v>
      </c>
      <c r="J152" s="47">
        <v>219.0761</v>
      </c>
      <c r="K152" s="52">
        <v>1.3693890425595114</v>
      </c>
    </row>
    <row r="153" spans="2:11" x14ac:dyDescent="0.35">
      <c r="B153" s="51" t="str" cm="1">
        <f t="array" ref="B153">INDEX($A$3:$A$36,C153)</f>
        <v>Acrylamide</v>
      </c>
      <c r="C153" s="47">
        <v>5</v>
      </c>
      <c r="D153" s="47">
        <v>6.6660000000000004</v>
      </c>
      <c r="E153" s="47">
        <v>26873396</v>
      </c>
      <c r="F153" s="47">
        <v>195.18450000000001</v>
      </c>
      <c r="G153" s="47">
        <v>-11.271259773272295</v>
      </c>
      <c r="H153" s="47">
        <v>8.2360000000000007</v>
      </c>
      <c r="I153" s="47">
        <v>964904</v>
      </c>
      <c r="J153" s="47">
        <v>219.0762</v>
      </c>
      <c r="K153" s="52">
        <v>1.8258520567460153</v>
      </c>
    </row>
    <row r="154" spans="2:11" x14ac:dyDescent="0.35">
      <c r="B154" s="51" t="str" cm="1">
        <f t="array" ref="B154">INDEX($A$3:$A$36,C154)</f>
        <v>Acrylamide</v>
      </c>
      <c r="C154" s="47">
        <v>5</v>
      </c>
      <c r="D154" s="47">
        <v>6.6630000000000003</v>
      </c>
      <c r="E154" s="47">
        <v>28224218</v>
      </c>
      <c r="F154" s="47">
        <v>195.18440000000001</v>
      </c>
      <c r="G154" s="47">
        <v>-11.783589762986345</v>
      </c>
      <c r="H154" s="47">
        <v>8.2360000000000007</v>
      </c>
      <c r="I154" s="47">
        <v>1005158</v>
      </c>
      <c r="J154" s="47">
        <v>219.0762</v>
      </c>
      <c r="K154" s="52">
        <v>1.8258520567460153</v>
      </c>
    </row>
    <row r="155" spans="2:11" x14ac:dyDescent="0.35">
      <c r="B155" s="51" t="str" cm="1">
        <f t="array" ref="B155">INDEX($A$3:$A$36,C155)</f>
        <v>Acrylamide</v>
      </c>
      <c r="C155" s="47">
        <v>5</v>
      </c>
      <c r="D155" s="47">
        <v>6.6680000000000001</v>
      </c>
      <c r="E155" s="47">
        <v>27659172</v>
      </c>
      <c r="F155" s="47">
        <v>195.18709999999999</v>
      </c>
      <c r="G155" s="47">
        <v>2.0493199587105932</v>
      </c>
      <c r="H155" s="47">
        <v>8.2370000000000001</v>
      </c>
      <c r="I155" s="47">
        <v>983514</v>
      </c>
      <c r="J155" s="47">
        <v>219.0762</v>
      </c>
      <c r="K155" s="52">
        <v>1.8258520567460153</v>
      </c>
    </row>
    <row r="156" spans="2:11" x14ac:dyDescent="0.35">
      <c r="B156" s="51" t="str" cm="1">
        <f t="array" ref="B156">INDEX($A$3:$A$36,C156)</f>
        <v>Acrylamide</v>
      </c>
      <c r="C156" s="47">
        <v>5</v>
      </c>
      <c r="D156" s="47">
        <v>6.6630000000000003</v>
      </c>
      <c r="E156" s="47">
        <v>22183296</v>
      </c>
      <c r="F156" s="47">
        <v>195.18440000000001</v>
      </c>
      <c r="G156" s="47">
        <v>-11.783589762986345</v>
      </c>
      <c r="H156" s="47">
        <v>8.2569999999999997</v>
      </c>
      <c r="I156" s="47">
        <v>963192</v>
      </c>
      <c r="J156" s="47">
        <v>219.07599999999999</v>
      </c>
      <c r="K156" s="52">
        <v>0.91292602837300763</v>
      </c>
    </row>
    <row r="157" spans="2:11" x14ac:dyDescent="0.35">
      <c r="B157" s="51" t="str" cm="1">
        <f t="array" ref="B157">INDEX($A$3:$A$36,C157)</f>
        <v>Acrylamide</v>
      </c>
      <c r="C157" s="47">
        <v>5</v>
      </c>
      <c r="D157" s="47">
        <v>6.673</v>
      </c>
      <c r="E157" s="47">
        <v>20054470</v>
      </c>
      <c r="F157" s="47">
        <v>195.18340000000001</v>
      </c>
      <c r="G157" s="47">
        <v>-16.90688965998125</v>
      </c>
      <c r="H157" s="47">
        <v>8.25</v>
      </c>
      <c r="I157" s="47">
        <v>928102</v>
      </c>
      <c r="J157" s="47">
        <v>219.0762</v>
      </c>
      <c r="K157" s="52">
        <v>1.8258520567460153</v>
      </c>
    </row>
    <row r="158" spans="2:11" x14ac:dyDescent="0.35">
      <c r="B158" s="51" t="str" cm="1">
        <f t="array" ref="B158">INDEX($A$3:$A$36,C158)</f>
        <v>Acrylamide</v>
      </c>
      <c r="C158" s="47">
        <v>5</v>
      </c>
      <c r="D158" s="47">
        <v>6.6639999999999997</v>
      </c>
      <c r="E158" s="47">
        <v>19919794</v>
      </c>
      <c r="F158" s="47">
        <v>195.18360000000001</v>
      </c>
      <c r="G158" s="47">
        <v>-15.882229680553145</v>
      </c>
      <c r="H158" s="47">
        <v>8.2430000000000003</v>
      </c>
      <c r="I158" s="47">
        <v>1009773</v>
      </c>
      <c r="J158" s="47">
        <v>219.0763</v>
      </c>
      <c r="K158" s="52">
        <v>2.2823150709325191</v>
      </c>
    </row>
    <row r="159" spans="2:11" x14ac:dyDescent="0.35">
      <c r="B159" s="51" t="str" cm="1">
        <f t="array" ref="B159">INDEX($A$3:$A$36,C159)</f>
        <v>Acrylamide</v>
      </c>
      <c r="C159" s="47">
        <v>5</v>
      </c>
      <c r="D159" s="47">
        <v>6.6609999999999996</v>
      </c>
      <c r="E159" s="47">
        <v>15978595</v>
      </c>
      <c r="F159" s="47">
        <v>195.18629999999999</v>
      </c>
      <c r="G159" s="47">
        <v>-2.0493199588562061</v>
      </c>
      <c r="H159" s="47">
        <v>8.2530000000000001</v>
      </c>
      <c r="I159" s="47">
        <v>1019345</v>
      </c>
      <c r="J159" s="47">
        <v>219.0762</v>
      </c>
      <c r="K159" s="52">
        <v>1.8258520567460153</v>
      </c>
    </row>
    <row r="160" spans="2:11" x14ac:dyDescent="0.35">
      <c r="B160" s="51" t="str" cm="1">
        <f t="array" ref="B160">INDEX($A$3:$A$36,C160)</f>
        <v>Acrylamide</v>
      </c>
      <c r="C160" s="47">
        <v>5</v>
      </c>
      <c r="D160" s="47">
        <v>6.6740000000000004</v>
      </c>
      <c r="E160" s="47">
        <v>16050018</v>
      </c>
      <c r="F160" s="47">
        <v>195.18539999999999</v>
      </c>
      <c r="G160" s="47">
        <v>-6.6602898661370569</v>
      </c>
      <c r="H160" s="47">
        <v>8.25</v>
      </c>
      <c r="I160" s="47">
        <v>1022051</v>
      </c>
      <c r="J160" s="47">
        <v>219.0761</v>
      </c>
      <c r="K160" s="52">
        <v>1.3693890425595114</v>
      </c>
    </row>
    <row r="161" spans="2:11" x14ac:dyDescent="0.35">
      <c r="B161" s="51" t="str" cm="1">
        <f t="array" ref="B161">INDEX($A$3:$A$36,C161)</f>
        <v>Acrylamide</v>
      </c>
      <c r="C161" s="47">
        <v>5</v>
      </c>
      <c r="D161" s="47">
        <v>6.6710000000000003</v>
      </c>
      <c r="E161" s="47">
        <v>27172808</v>
      </c>
      <c r="F161" s="47">
        <v>195.1842</v>
      </c>
      <c r="G161" s="47">
        <v>-12.80824974241445</v>
      </c>
      <c r="H161" s="47">
        <v>8.2479999999999993</v>
      </c>
      <c r="I161" s="47">
        <v>966338</v>
      </c>
      <c r="J161" s="47">
        <v>219.0761</v>
      </c>
      <c r="K161" s="52">
        <v>1.3693890425595114</v>
      </c>
    </row>
    <row r="162" spans="2:11" x14ac:dyDescent="0.35">
      <c r="B162" s="51" t="str" cm="1">
        <f t="array" ref="B162">INDEX($A$3:$A$36,C162)</f>
        <v>Acrylamide</v>
      </c>
      <c r="C162" s="47">
        <v>5</v>
      </c>
      <c r="D162" s="47">
        <v>6.6680000000000001</v>
      </c>
      <c r="E162" s="47">
        <v>18891246</v>
      </c>
      <c r="F162" s="47">
        <v>195.1825</v>
      </c>
      <c r="G162" s="47">
        <v>-21.5178595672621</v>
      </c>
      <c r="H162" s="47">
        <v>8.2439999999999998</v>
      </c>
      <c r="I162" s="47">
        <v>941993</v>
      </c>
      <c r="J162" s="47">
        <v>219.0762</v>
      </c>
      <c r="K162" s="52">
        <v>1.8258520567460153</v>
      </c>
    </row>
    <row r="163" spans="2:11" x14ac:dyDescent="0.35">
      <c r="B163" s="51" t="str" cm="1">
        <f t="array" ref="B163">INDEX($A$3:$A$36,C163)</f>
        <v>Acrylamide</v>
      </c>
      <c r="C163" s="47">
        <v>5</v>
      </c>
      <c r="D163" s="47">
        <v>6.6710000000000003</v>
      </c>
      <c r="E163" s="47">
        <v>26159076</v>
      </c>
      <c r="F163" s="47">
        <v>195.1842</v>
      </c>
      <c r="G163" s="47">
        <v>-12.80824974241445</v>
      </c>
      <c r="H163" s="47">
        <v>8.2449999999999992</v>
      </c>
      <c r="I163" s="47">
        <v>946065</v>
      </c>
      <c r="J163" s="47">
        <v>219.0763</v>
      </c>
      <c r="K163" s="52">
        <v>2.2823150709325191</v>
      </c>
    </row>
    <row r="164" spans="2:11" x14ac:dyDescent="0.35">
      <c r="B164" s="51" t="str" cm="1">
        <f t="array" ref="B164">INDEX($A$3:$A$36,C164)</f>
        <v>Acrylamide</v>
      </c>
      <c r="C164" s="47">
        <v>5</v>
      </c>
      <c r="D164" s="47">
        <v>6.6680000000000001</v>
      </c>
      <c r="E164" s="47">
        <v>26178720</v>
      </c>
      <c r="F164" s="47">
        <v>195.1842</v>
      </c>
      <c r="G164" s="47">
        <v>-12.80824974241445</v>
      </c>
      <c r="H164" s="47">
        <v>8.2439999999999998</v>
      </c>
      <c r="I164" s="47">
        <v>975510</v>
      </c>
      <c r="J164" s="47">
        <v>219.0762</v>
      </c>
      <c r="K164" s="52">
        <v>1.8258520567460153</v>
      </c>
    </row>
    <row r="165" spans="2:11" x14ac:dyDescent="0.35">
      <c r="B165" s="51" t="str" cm="1">
        <f t="array" ref="B165">INDEX($A$3:$A$36,C165)</f>
        <v>Acrylamide</v>
      </c>
      <c r="C165" s="47">
        <v>5</v>
      </c>
      <c r="D165" s="47">
        <v>6.6740000000000004</v>
      </c>
      <c r="E165" s="47">
        <v>25767246</v>
      </c>
      <c r="F165" s="47">
        <v>195.18369999999999</v>
      </c>
      <c r="G165" s="47">
        <v>-15.369899690984706</v>
      </c>
      <c r="H165" s="47">
        <v>8.2439999999999998</v>
      </c>
      <c r="I165" s="47">
        <v>933120</v>
      </c>
      <c r="J165" s="47">
        <v>219.0761</v>
      </c>
      <c r="K165" s="52">
        <v>1.3693890425595114</v>
      </c>
    </row>
    <row r="166" spans="2:11" x14ac:dyDescent="0.35">
      <c r="B166" s="51" t="str" cm="1">
        <f t="array" ref="B166">INDEX($A$3:$A$36,C166)</f>
        <v>Acrylamide</v>
      </c>
      <c r="C166" s="47">
        <v>5</v>
      </c>
      <c r="D166" s="47">
        <v>6.6779999999999999</v>
      </c>
      <c r="E166" s="47">
        <v>19059580</v>
      </c>
      <c r="F166" s="47">
        <v>195.18340000000001</v>
      </c>
      <c r="G166" s="47">
        <v>-16.90688965998125</v>
      </c>
      <c r="H166" s="47">
        <v>8.2479999999999993</v>
      </c>
      <c r="I166" s="47">
        <v>953044</v>
      </c>
      <c r="J166" s="47">
        <v>219.0762</v>
      </c>
      <c r="K166" s="52">
        <v>1.8258520567460153</v>
      </c>
    </row>
    <row r="167" spans="2:11" x14ac:dyDescent="0.35">
      <c r="B167" s="51" t="str" cm="1">
        <f t="array" ref="B167">INDEX($A$3:$A$36,C167)</f>
        <v>Acrylamide</v>
      </c>
      <c r="C167" s="47">
        <v>5</v>
      </c>
      <c r="D167" s="47">
        <v>6.67</v>
      </c>
      <c r="E167" s="47">
        <v>25517506</v>
      </c>
      <c r="F167" s="47">
        <v>195.185</v>
      </c>
      <c r="G167" s="47">
        <v>-8.7096098248476501</v>
      </c>
      <c r="H167" s="47">
        <v>8.2379999999999995</v>
      </c>
      <c r="I167" s="47">
        <v>918260</v>
      </c>
      <c r="J167" s="47">
        <v>219.0761</v>
      </c>
      <c r="K167" s="52">
        <v>1.3693890425595114</v>
      </c>
    </row>
    <row r="168" spans="2:11" x14ac:dyDescent="0.35">
      <c r="B168" s="51" t="str" cm="1">
        <f t="array" ref="B168">INDEX($A$3:$A$36,C168)</f>
        <v>Acrylamide</v>
      </c>
      <c r="C168" s="47">
        <v>5</v>
      </c>
      <c r="D168" s="47">
        <v>6.6749999999999998</v>
      </c>
      <c r="E168" s="47">
        <v>27798698</v>
      </c>
      <c r="F168" s="47">
        <v>195.184</v>
      </c>
      <c r="G168" s="47">
        <v>-13.832909721842553</v>
      </c>
      <c r="H168" s="47">
        <v>8.2409999999999997</v>
      </c>
      <c r="I168" s="47">
        <v>1021725</v>
      </c>
      <c r="J168" s="47">
        <v>219.0762</v>
      </c>
      <c r="K168" s="52">
        <v>1.8258520567460153</v>
      </c>
    </row>
    <row r="169" spans="2:11" x14ac:dyDescent="0.35">
      <c r="B169" s="51" t="str" cm="1">
        <f t="array" ref="B169">INDEX($A$3:$A$36,C169)</f>
        <v>Acrylamide</v>
      </c>
      <c r="C169" s="47">
        <v>5</v>
      </c>
      <c r="D169" s="47">
        <v>6.6719999999999997</v>
      </c>
      <c r="E169" s="47">
        <v>27103944</v>
      </c>
      <c r="F169" s="47">
        <v>195.18469999999999</v>
      </c>
      <c r="G169" s="47">
        <v>-10.246599793989805</v>
      </c>
      <c r="H169" s="47">
        <v>8.2409999999999997</v>
      </c>
      <c r="I169" s="47">
        <v>979088</v>
      </c>
      <c r="J169" s="47">
        <v>219.0763</v>
      </c>
      <c r="K169" s="52">
        <v>2.2823150709325191</v>
      </c>
    </row>
    <row r="170" spans="2:11" x14ac:dyDescent="0.35">
      <c r="B170" s="51" t="str" cm="1">
        <f t="array" ref="B170">INDEX($A$3:$A$36,C170)</f>
        <v>Acrylamide</v>
      </c>
      <c r="C170" s="47">
        <v>5</v>
      </c>
      <c r="D170" s="47">
        <v>6.6689999999999996</v>
      </c>
      <c r="E170" s="47">
        <v>26141332</v>
      </c>
      <c r="F170" s="47">
        <v>195.18450000000001</v>
      </c>
      <c r="G170" s="47">
        <v>-11.271259773272295</v>
      </c>
      <c r="H170" s="47">
        <v>8.2420000000000009</v>
      </c>
      <c r="I170" s="47">
        <v>956770</v>
      </c>
      <c r="J170" s="47">
        <v>219.0762</v>
      </c>
      <c r="K170" s="52">
        <v>1.8258520567460153</v>
      </c>
    </row>
    <row r="171" spans="2:11" x14ac:dyDescent="0.35">
      <c r="B171" s="51" t="str" cm="1">
        <f t="array" ref="B171">INDEX($A$3:$A$36,C171)</f>
        <v>Acrylamide</v>
      </c>
      <c r="C171" s="47">
        <v>5</v>
      </c>
      <c r="D171" s="47">
        <v>6.673</v>
      </c>
      <c r="E171" s="47">
        <v>24965492</v>
      </c>
      <c r="F171" s="47">
        <v>195.18450000000001</v>
      </c>
      <c r="G171" s="47">
        <v>-11.271259773272295</v>
      </c>
      <c r="H171" s="47">
        <v>8.2439999999999998</v>
      </c>
      <c r="I171" s="47">
        <v>962793</v>
      </c>
      <c r="J171" s="47">
        <v>219.0762</v>
      </c>
      <c r="K171" s="52">
        <v>1.8258520567460153</v>
      </c>
    </row>
    <row r="172" spans="2:11" x14ac:dyDescent="0.35">
      <c r="B172" s="51" t="str" cm="1">
        <f t="array" ref="B172">INDEX($A$3:$A$36,C172)</f>
        <v>Acrylamide</v>
      </c>
      <c r="C172" s="47">
        <v>5</v>
      </c>
      <c r="D172" s="47">
        <v>6.69</v>
      </c>
      <c r="E172" s="47">
        <v>15571176</v>
      </c>
      <c r="F172" s="47">
        <v>195.1857</v>
      </c>
      <c r="G172" s="47">
        <v>-5.1232998969949026</v>
      </c>
      <c r="H172" s="47">
        <v>8.2420000000000009</v>
      </c>
      <c r="I172" s="47">
        <v>1069038</v>
      </c>
      <c r="J172" s="47">
        <v>219.0761</v>
      </c>
      <c r="K172" s="52">
        <v>1.3693890425595114</v>
      </c>
    </row>
    <row r="173" spans="2:11" x14ac:dyDescent="0.35">
      <c r="B173" s="51" t="str" cm="1">
        <f t="array" ref="B173">INDEX($A$3:$A$36,C173)</f>
        <v>Acrylamide</v>
      </c>
      <c r="C173" s="47">
        <v>5</v>
      </c>
      <c r="D173" s="47">
        <v>6.6840000000000002</v>
      </c>
      <c r="E173" s="47">
        <v>22119002</v>
      </c>
      <c r="F173" s="47">
        <v>195.18539999999999</v>
      </c>
      <c r="G173" s="47">
        <v>-6.6602898661370569</v>
      </c>
      <c r="H173" s="47">
        <v>8.2460000000000004</v>
      </c>
      <c r="I173" s="47">
        <v>1090921</v>
      </c>
      <c r="J173" s="47">
        <v>219.0762</v>
      </c>
      <c r="K173" s="52">
        <v>1.8258520567460153</v>
      </c>
    </row>
    <row r="174" spans="2:11" x14ac:dyDescent="0.35">
      <c r="B174" s="51" t="str" cm="1">
        <f t="array" ref="B174">INDEX($A$3:$A$36,C174)</f>
        <v>Acrylamide</v>
      </c>
      <c r="C174" s="47">
        <v>5</v>
      </c>
      <c r="D174" s="47">
        <v>6.6870000000000003</v>
      </c>
      <c r="E174" s="47">
        <v>23477594</v>
      </c>
      <c r="F174" s="47">
        <v>195.18610000000001</v>
      </c>
      <c r="G174" s="47">
        <v>-3.0739799381386961</v>
      </c>
      <c r="H174" s="47">
        <v>8.2439999999999998</v>
      </c>
      <c r="I174" s="47">
        <v>1075883</v>
      </c>
      <c r="J174" s="47">
        <v>219.0762</v>
      </c>
      <c r="K174" s="52">
        <v>1.8258520567460153</v>
      </c>
    </row>
    <row r="175" spans="2:11" x14ac:dyDescent="0.35">
      <c r="B175" s="51" t="str" cm="1">
        <f t="array" ref="B175">INDEX($A$3:$A$36,C175)</f>
        <v>Acrylamide</v>
      </c>
      <c r="C175" s="47">
        <v>5</v>
      </c>
      <c r="D175" s="47">
        <v>6.681</v>
      </c>
      <c r="E175" s="47">
        <v>25992456</v>
      </c>
      <c r="F175" s="47">
        <v>195.18639999999999</v>
      </c>
      <c r="G175" s="47">
        <v>-1.5369899691421545</v>
      </c>
      <c r="H175" s="47">
        <v>8.2390000000000008</v>
      </c>
      <c r="I175" s="47">
        <v>996990</v>
      </c>
      <c r="J175" s="47">
        <v>219.0761</v>
      </c>
      <c r="K175" s="52">
        <v>1.3693890425595114</v>
      </c>
    </row>
    <row r="176" spans="2:11" x14ac:dyDescent="0.35">
      <c r="B176" s="51" t="str" cm="1">
        <f t="array" ref="B176">INDEX($A$3:$A$36,C176)</f>
        <v>Acrylamide</v>
      </c>
      <c r="C176" s="47">
        <v>5</v>
      </c>
      <c r="D176" s="47">
        <v>6.6820000000000004</v>
      </c>
      <c r="E176" s="47">
        <v>27595766</v>
      </c>
      <c r="F176" s="47">
        <v>195.18680000000001</v>
      </c>
      <c r="G176" s="47">
        <v>0.51232998971405153</v>
      </c>
      <c r="H176" s="47">
        <v>8.2460000000000004</v>
      </c>
      <c r="I176" s="47">
        <v>1073429</v>
      </c>
      <c r="J176" s="47">
        <v>219.0763</v>
      </c>
      <c r="K176" s="52">
        <v>2.2823150709325191</v>
      </c>
    </row>
    <row r="177" spans="2:11" x14ac:dyDescent="0.35">
      <c r="B177" s="51" t="str" cm="1">
        <f t="array" ref="B177">INDEX($A$3:$A$36,C177)</f>
        <v>Acrylamide</v>
      </c>
      <c r="C177" s="47">
        <v>5</v>
      </c>
      <c r="D177" s="47">
        <v>6.6790000000000003</v>
      </c>
      <c r="E177" s="47">
        <v>25653776</v>
      </c>
      <c r="F177" s="47">
        <v>195.18539999999999</v>
      </c>
      <c r="G177" s="47">
        <v>-6.6602898661370569</v>
      </c>
      <c r="H177" s="47">
        <v>8.2469999999999999</v>
      </c>
      <c r="I177" s="47">
        <v>1008085</v>
      </c>
      <c r="J177" s="47">
        <v>219.0763</v>
      </c>
      <c r="K177" s="52">
        <v>2.2823150709325191</v>
      </c>
    </row>
    <row r="178" spans="2:11" x14ac:dyDescent="0.35">
      <c r="B178" s="51" t="str" cm="1">
        <f t="array" ref="B178">INDEX($A$3:$A$36,C178)</f>
        <v>Acrylamide</v>
      </c>
      <c r="C178" s="47">
        <v>5</v>
      </c>
      <c r="D178" s="47">
        <v>6.68</v>
      </c>
      <c r="E178" s="47">
        <v>25171414</v>
      </c>
      <c r="F178" s="47">
        <v>195.1849</v>
      </c>
      <c r="G178" s="47">
        <v>-9.2219398145617006</v>
      </c>
      <c r="H178" s="47">
        <v>8.2460000000000004</v>
      </c>
      <c r="I178" s="47">
        <v>990022</v>
      </c>
      <c r="J178" s="47">
        <v>219.0761</v>
      </c>
      <c r="K178" s="52">
        <v>1.3693890425595114</v>
      </c>
    </row>
    <row r="179" spans="2:11" x14ac:dyDescent="0.35">
      <c r="B179" s="51" t="str" cm="1">
        <f t="array" ref="B179">INDEX($A$3:$A$36,C179)</f>
        <v>Acrylamide</v>
      </c>
      <c r="C179" s="47">
        <v>5</v>
      </c>
      <c r="D179" s="47">
        <v>6.6790000000000003</v>
      </c>
      <c r="E179" s="47">
        <v>25748784</v>
      </c>
      <c r="F179" s="47">
        <v>195.18530000000001</v>
      </c>
      <c r="G179" s="47">
        <v>-7.172619855705495</v>
      </c>
      <c r="H179" s="47">
        <v>8.2420000000000009</v>
      </c>
      <c r="I179" s="47">
        <v>1020709</v>
      </c>
      <c r="J179" s="47">
        <v>219.0762</v>
      </c>
      <c r="K179" s="52">
        <v>1.8258520567460153</v>
      </c>
    </row>
    <row r="180" spans="2:11" x14ac:dyDescent="0.35">
      <c r="B180" s="51" t="str" cm="1">
        <f t="array" ref="B180">INDEX($A$3:$A$36,C180)</f>
        <v>Acrylamide</v>
      </c>
      <c r="C180" s="47">
        <v>5</v>
      </c>
      <c r="D180" s="47">
        <v>6.6829999999999998</v>
      </c>
      <c r="E180" s="47">
        <v>23336820</v>
      </c>
      <c r="F180" s="47">
        <v>195.1859</v>
      </c>
      <c r="G180" s="47">
        <v>-4.0986399175667989</v>
      </c>
      <c r="H180" s="47">
        <v>8.2479999999999993</v>
      </c>
      <c r="I180" s="47">
        <v>1075655</v>
      </c>
      <c r="J180" s="47">
        <v>219.0763</v>
      </c>
      <c r="K180" s="52">
        <v>2.2823150709325191</v>
      </c>
    </row>
    <row r="181" spans="2:11" x14ac:dyDescent="0.35">
      <c r="B181" s="51" t="str" cm="1">
        <f t="array" ref="B181">INDEX($A$3:$A$36,C181)</f>
        <v>Acrylamide</v>
      </c>
      <c r="C181" s="47">
        <v>5</v>
      </c>
      <c r="D181" s="47">
        <v>6.6840000000000002</v>
      </c>
      <c r="E181" s="47">
        <v>25810582</v>
      </c>
      <c r="F181" s="47">
        <v>195.1857</v>
      </c>
      <c r="G181" s="47">
        <v>-5.1232998969949026</v>
      </c>
      <c r="H181" s="47">
        <v>8.24</v>
      </c>
      <c r="I181" s="47">
        <v>1007390</v>
      </c>
      <c r="J181" s="47">
        <v>219.0761</v>
      </c>
      <c r="K181" s="52">
        <v>1.3693890425595114</v>
      </c>
    </row>
    <row r="182" spans="2:11" ht="15" thickBot="1" x14ac:dyDescent="0.4">
      <c r="B182" s="53" t="str" cm="1">
        <f t="array" ref="B182">INDEX($A$3:$A$36,C182)</f>
        <v>Acrylamide</v>
      </c>
      <c r="C182" s="7">
        <v>5</v>
      </c>
      <c r="D182" s="7">
        <v>6.6779999999999999</v>
      </c>
      <c r="E182" s="7">
        <v>25267090</v>
      </c>
      <c r="F182" s="7">
        <v>195.18639999999999</v>
      </c>
      <c r="G182" s="7">
        <v>-1.5369899691421545</v>
      </c>
      <c r="H182" s="7">
        <v>8.2420000000000009</v>
      </c>
      <c r="I182" s="7">
        <v>1013340</v>
      </c>
      <c r="J182" s="7">
        <v>219.0763</v>
      </c>
      <c r="K182" s="6">
        <v>2.2823150709325191</v>
      </c>
    </row>
    <row r="183" spans="2:11" x14ac:dyDescent="0.35">
      <c r="B183" s="48" t="str" cm="1">
        <f t="array" ref="B183">INDEX($A$3:$A$36,C183)</f>
        <v>BDE-209</v>
      </c>
      <c r="C183" s="49">
        <v>6</v>
      </c>
      <c r="D183" s="49">
        <v>6.68</v>
      </c>
      <c r="E183" s="49">
        <v>26123524</v>
      </c>
      <c r="F183" s="49">
        <v>195.18559999999999</v>
      </c>
      <c r="G183" s="49">
        <v>-5.635629886708954</v>
      </c>
      <c r="H183" s="49">
        <v>8.2460000000000004</v>
      </c>
      <c r="I183" s="49">
        <v>1022175</v>
      </c>
      <c r="J183" s="49">
        <v>219.0761</v>
      </c>
      <c r="K183" s="50">
        <v>1.3693890425595114</v>
      </c>
    </row>
    <row r="184" spans="2:11" x14ac:dyDescent="0.35">
      <c r="B184" s="51" t="str" cm="1">
        <f t="array" ref="B184">INDEX($A$3:$A$36,C184)</f>
        <v>BDE-209</v>
      </c>
      <c r="C184" s="47">
        <v>6</v>
      </c>
      <c r="D184" s="47">
        <v>6.6769999999999996</v>
      </c>
      <c r="E184" s="47">
        <v>26263068</v>
      </c>
      <c r="F184" s="47">
        <v>195.18520000000001</v>
      </c>
      <c r="G184" s="47">
        <v>-7.6849498454195473</v>
      </c>
      <c r="H184" s="47">
        <v>8.2349999999999994</v>
      </c>
      <c r="I184" s="47">
        <v>1007158</v>
      </c>
      <c r="J184" s="47">
        <v>219.0762</v>
      </c>
      <c r="K184" s="52">
        <v>1.8258520567460153</v>
      </c>
    </row>
    <row r="185" spans="2:11" x14ac:dyDescent="0.35">
      <c r="B185" s="51" t="str" cm="1">
        <f t="array" ref="B185">INDEX($A$3:$A$36,C185)</f>
        <v>BDE-209</v>
      </c>
      <c r="C185" s="47">
        <v>6</v>
      </c>
      <c r="D185" s="47">
        <v>6.6760000000000002</v>
      </c>
      <c r="E185" s="47">
        <v>25963836</v>
      </c>
      <c r="F185" s="47">
        <v>195.18520000000001</v>
      </c>
      <c r="G185" s="47">
        <v>-7.6849498454195473</v>
      </c>
      <c r="H185" s="47">
        <v>8.2409999999999997</v>
      </c>
      <c r="I185" s="47">
        <v>973969</v>
      </c>
      <c r="J185" s="47">
        <v>219.0763</v>
      </c>
      <c r="K185" s="52">
        <v>2.2823150709325191</v>
      </c>
    </row>
    <row r="186" spans="2:11" x14ac:dyDescent="0.35">
      <c r="B186" s="51" t="str" cm="1">
        <f t="array" ref="B186">INDEX($A$3:$A$36,C186)</f>
        <v>BDE-209</v>
      </c>
      <c r="C186" s="47">
        <v>6</v>
      </c>
      <c r="D186" s="47">
        <v>6.6790000000000003</v>
      </c>
      <c r="E186" s="47">
        <v>26027046</v>
      </c>
      <c r="F186" s="47">
        <v>195.18620000000001</v>
      </c>
      <c r="G186" s="47">
        <v>-2.5616499484246447</v>
      </c>
      <c r="H186" s="47">
        <v>8.2449999999999992</v>
      </c>
      <c r="I186" s="47">
        <v>988292</v>
      </c>
      <c r="J186" s="47">
        <v>219.07599999999999</v>
      </c>
      <c r="K186" s="52">
        <v>0.91292602837300763</v>
      </c>
    </row>
    <row r="187" spans="2:11" x14ac:dyDescent="0.35">
      <c r="B187" s="51" t="str" cm="1">
        <f t="array" ref="B187">INDEX($A$3:$A$36,C187)</f>
        <v>BDE-209</v>
      </c>
      <c r="C187" s="47">
        <v>6</v>
      </c>
      <c r="D187" s="47">
        <v>6.6710000000000003</v>
      </c>
      <c r="E187" s="47">
        <v>26470380</v>
      </c>
      <c r="F187" s="47">
        <v>195.1857</v>
      </c>
      <c r="G187" s="47">
        <v>-5.1232998969949026</v>
      </c>
      <c r="H187" s="47">
        <v>8.24</v>
      </c>
      <c r="I187" s="47">
        <v>1014557</v>
      </c>
      <c r="J187" s="47">
        <v>219.0762</v>
      </c>
      <c r="K187" s="52">
        <v>1.8258520567460153</v>
      </c>
    </row>
    <row r="188" spans="2:11" x14ac:dyDescent="0.35">
      <c r="B188" s="51" t="str" cm="1">
        <f t="array" ref="B188">INDEX($A$3:$A$36,C188)</f>
        <v>BDE-209</v>
      </c>
      <c r="C188" s="47">
        <v>6</v>
      </c>
      <c r="D188" s="47">
        <v>6.6829999999999998</v>
      </c>
      <c r="E188" s="47">
        <v>25993942</v>
      </c>
      <c r="F188" s="47">
        <v>195.18450000000001</v>
      </c>
      <c r="G188" s="47">
        <v>-11.271259773272295</v>
      </c>
      <c r="H188" s="47">
        <v>8.2449999999999992</v>
      </c>
      <c r="I188" s="47">
        <v>1004109</v>
      </c>
      <c r="J188" s="47">
        <v>219.0761</v>
      </c>
      <c r="K188" s="52">
        <v>1.3693890425595114</v>
      </c>
    </row>
    <row r="189" spans="2:11" x14ac:dyDescent="0.35">
      <c r="B189" s="51" t="str" cm="1">
        <f t="array" ref="B189">INDEX($A$3:$A$36,C189)</f>
        <v>BDE-209</v>
      </c>
      <c r="C189" s="47">
        <v>6</v>
      </c>
      <c r="D189" s="47">
        <v>6.6779999999999999</v>
      </c>
      <c r="E189" s="47">
        <v>26593558</v>
      </c>
      <c r="F189" s="47">
        <v>195.1858</v>
      </c>
      <c r="G189" s="47">
        <v>-4.6109699072808503</v>
      </c>
      <c r="H189" s="47">
        <v>8.2439999999999998</v>
      </c>
      <c r="I189" s="47">
        <v>1009809</v>
      </c>
      <c r="J189" s="47">
        <v>219.0762</v>
      </c>
      <c r="K189" s="52">
        <v>1.8258520567460153</v>
      </c>
    </row>
    <row r="190" spans="2:11" x14ac:dyDescent="0.35">
      <c r="B190" s="51" t="str" cm="1">
        <f t="array" ref="B190">INDEX($A$3:$A$36,C190)</f>
        <v>BDE-209</v>
      </c>
      <c r="C190" s="47">
        <v>6</v>
      </c>
      <c r="D190" s="47">
        <v>6.6829999999999998</v>
      </c>
      <c r="E190" s="47">
        <v>26344188</v>
      </c>
      <c r="F190" s="47">
        <v>195.1848</v>
      </c>
      <c r="G190" s="47">
        <v>-9.7342698042757529</v>
      </c>
      <c r="H190" s="47">
        <v>8.2479999999999993</v>
      </c>
      <c r="I190" s="47">
        <v>1031458</v>
      </c>
      <c r="J190" s="47">
        <v>219.07599999999999</v>
      </c>
      <c r="K190" s="52">
        <v>0.91292602837300763</v>
      </c>
    </row>
    <row r="191" spans="2:11" x14ac:dyDescent="0.35">
      <c r="B191" s="51" t="str" cm="1">
        <f t="array" ref="B191">INDEX($A$3:$A$36,C191)</f>
        <v>BDE-209</v>
      </c>
      <c r="C191" s="47">
        <v>6</v>
      </c>
      <c r="D191" s="47">
        <v>6.6760000000000002</v>
      </c>
      <c r="E191" s="47">
        <v>26167002</v>
      </c>
      <c r="F191" s="47">
        <v>195.1848</v>
      </c>
      <c r="G191" s="47">
        <v>-9.7342698042757529</v>
      </c>
      <c r="H191" s="47">
        <v>8.2449999999999992</v>
      </c>
      <c r="I191" s="47">
        <v>969544</v>
      </c>
      <c r="J191" s="47">
        <v>219.0761</v>
      </c>
      <c r="K191" s="52">
        <v>1.3693890425595114</v>
      </c>
    </row>
    <row r="192" spans="2:11" x14ac:dyDescent="0.35">
      <c r="B192" s="51" t="str" cm="1">
        <f t="array" ref="B192">INDEX($A$3:$A$36,C192)</f>
        <v>BDE-209</v>
      </c>
      <c r="C192" s="47">
        <v>6</v>
      </c>
      <c r="D192" s="47">
        <v>6.6749999999999998</v>
      </c>
      <c r="E192" s="47">
        <v>25564740</v>
      </c>
      <c r="F192" s="47">
        <v>195.18559999999999</v>
      </c>
      <c r="G192" s="47">
        <v>-5.635629886708954</v>
      </c>
      <c r="H192" s="47">
        <v>8.2430000000000003</v>
      </c>
      <c r="I192" s="47">
        <v>975168</v>
      </c>
      <c r="J192" s="47">
        <v>219.0762</v>
      </c>
      <c r="K192" s="52">
        <v>1.8258520567460153</v>
      </c>
    </row>
    <row r="193" spans="2:11" x14ac:dyDescent="0.35">
      <c r="B193" s="51" t="str" cm="1">
        <f t="array" ref="B193">INDEX($A$3:$A$36,C193)</f>
        <v>BDE-209</v>
      </c>
      <c r="C193" s="47">
        <v>6</v>
      </c>
      <c r="D193" s="47">
        <v>6.6740000000000004</v>
      </c>
      <c r="E193" s="47">
        <v>25575120</v>
      </c>
      <c r="F193" s="47">
        <v>195.18610000000001</v>
      </c>
      <c r="G193" s="47">
        <v>-3.0739799381386961</v>
      </c>
      <c r="H193" s="47">
        <v>8.2409999999999997</v>
      </c>
      <c r="I193" s="47">
        <v>965307</v>
      </c>
      <c r="J193" s="47">
        <v>219.0762</v>
      </c>
      <c r="K193" s="52">
        <v>1.8258520567460153</v>
      </c>
    </row>
    <row r="194" spans="2:11" x14ac:dyDescent="0.35">
      <c r="B194" s="51" t="str" cm="1">
        <f t="array" ref="B194">INDEX($A$3:$A$36,C194)</f>
        <v>BDE-209</v>
      </c>
      <c r="C194" s="47">
        <v>6</v>
      </c>
      <c r="D194" s="47">
        <v>6.68</v>
      </c>
      <c r="E194" s="47">
        <v>25201906</v>
      </c>
      <c r="F194" s="47">
        <v>195.18549999999999</v>
      </c>
      <c r="G194" s="47">
        <v>-6.1479598764230055</v>
      </c>
      <c r="H194" s="47">
        <v>8.2420000000000009</v>
      </c>
      <c r="I194" s="47">
        <v>989279</v>
      </c>
      <c r="J194" s="47">
        <v>219.0763</v>
      </c>
      <c r="K194" s="52">
        <v>2.2823150709325191</v>
      </c>
    </row>
    <row r="195" spans="2:11" x14ac:dyDescent="0.35">
      <c r="B195" s="51" t="str" cm="1">
        <f t="array" ref="B195">INDEX($A$3:$A$36,C195)</f>
        <v>BDE-209</v>
      </c>
      <c r="C195" s="47">
        <v>6</v>
      </c>
      <c r="D195" s="47">
        <v>6.68</v>
      </c>
      <c r="E195" s="47">
        <v>24923376</v>
      </c>
      <c r="F195" s="47">
        <v>195.1866</v>
      </c>
      <c r="G195" s="47">
        <v>-0.51232998971405153</v>
      </c>
      <c r="H195" s="47">
        <v>8.2460000000000004</v>
      </c>
      <c r="I195" s="47">
        <v>958330</v>
      </c>
      <c r="J195" s="47">
        <v>219.0762</v>
      </c>
      <c r="K195" s="52">
        <v>1.8258520567460153</v>
      </c>
    </row>
    <row r="196" spans="2:11" x14ac:dyDescent="0.35">
      <c r="B196" s="51" t="str" cm="1">
        <f t="array" ref="B196">INDEX($A$3:$A$36,C196)</f>
        <v>BDE-209</v>
      </c>
      <c r="C196" s="47">
        <v>6</v>
      </c>
      <c r="D196" s="47">
        <v>6.6790000000000003</v>
      </c>
      <c r="E196" s="47">
        <v>11526218</v>
      </c>
      <c r="F196" s="47">
        <v>195.18539999999999</v>
      </c>
      <c r="G196" s="47">
        <v>-6.6602898661370569</v>
      </c>
      <c r="H196" s="47">
        <v>8.2430000000000003</v>
      </c>
      <c r="I196" s="47">
        <v>1011859</v>
      </c>
      <c r="J196" s="47">
        <v>219.0762</v>
      </c>
      <c r="K196" s="52">
        <v>1.8258520567460153</v>
      </c>
    </row>
    <row r="197" spans="2:11" x14ac:dyDescent="0.35">
      <c r="B197" s="51" t="str" cm="1">
        <f t="array" ref="B197">INDEX($A$3:$A$36,C197)</f>
        <v>BDE-209</v>
      </c>
      <c r="C197" s="47">
        <v>6</v>
      </c>
      <c r="D197" s="47">
        <v>6.67</v>
      </c>
      <c r="E197" s="47">
        <v>20632616</v>
      </c>
      <c r="F197" s="47">
        <v>195.18690000000001</v>
      </c>
      <c r="G197" s="47">
        <v>1.0246599794281031</v>
      </c>
      <c r="H197" s="47">
        <v>8.2409999999999997</v>
      </c>
      <c r="I197" s="47">
        <v>969340</v>
      </c>
      <c r="J197" s="47">
        <v>219.0762</v>
      </c>
      <c r="K197" s="52">
        <v>1.8258520567460153</v>
      </c>
    </row>
    <row r="198" spans="2:11" x14ac:dyDescent="0.35">
      <c r="B198" s="51" t="str" cm="1">
        <f t="array" ref="B198">INDEX($A$3:$A$36,C198)</f>
        <v>BDE-209</v>
      </c>
      <c r="C198" s="47">
        <v>6</v>
      </c>
      <c r="D198" s="47">
        <v>6.6779999999999999</v>
      </c>
      <c r="E198" s="47">
        <v>25507026</v>
      </c>
      <c r="F198" s="47">
        <v>195.1859</v>
      </c>
      <c r="G198" s="47">
        <v>-4.0986399175667989</v>
      </c>
      <c r="H198" s="47">
        <v>8.2430000000000003</v>
      </c>
      <c r="I198" s="47">
        <v>978007</v>
      </c>
      <c r="J198" s="47">
        <v>219.0762</v>
      </c>
      <c r="K198" s="52">
        <v>1.8258520567460153</v>
      </c>
    </row>
    <row r="199" spans="2:11" x14ac:dyDescent="0.35">
      <c r="B199" s="51" t="str" cm="1">
        <f t="array" ref="B199">INDEX($A$3:$A$36,C199)</f>
        <v>BDE-209</v>
      </c>
      <c r="C199" s="47">
        <v>6</v>
      </c>
      <c r="D199" s="47">
        <v>6.6710000000000003</v>
      </c>
      <c r="E199" s="47">
        <v>25774458</v>
      </c>
      <c r="F199" s="47">
        <v>195.18520000000001</v>
      </c>
      <c r="G199" s="47">
        <v>-7.6849498454195473</v>
      </c>
      <c r="H199" s="47">
        <v>8.2409999999999997</v>
      </c>
      <c r="I199" s="47">
        <v>984627</v>
      </c>
      <c r="J199" s="47">
        <v>219.0763</v>
      </c>
      <c r="K199" s="52">
        <v>2.2823150709325191</v>
      </c>
    </row>
    <row r="200" spans="2:11" x14ac:dyDescent="0.35">
      <c r="B200" s="51" t="str" cm="1">
        <f t="array" ref="B200">INDEX($A$3:$A$36,C200)</f>
        <v>BDE-209</v>
      </c>
      <c r="C200" s="47">
        <v>6</v>
      </c>
      <c r="D200" s="47">
        <v>6.6760000000000002</v>
      </c>
      <c r="E200" s="47">
        <v>24875900</v>
      </c>
      <c r="F200" s="47">
        <v>195.1848</v>
      </c>
      <c r="G200" s="47">
        <v>-9.7342698042757529</v>
      </c>
      <c r="H200" s="47">
        <v>8.2430000000000003</v>
      </c>
      <c r="I200" s="47">
        <v>933914</v>
      </c>
      <c r="J200" s="47">
        <v>219.0763</v>
      </c>
      <c r="K200" s="52">
        <v>2.2823150709325191</v>
      </c>
    </row>
    <row r="201" spans="2:11" x14ac:dyDescent="0.35">
      <c r="B201" s="51" t="str" cm="1">
        <f t="array" ref="B201">INDEX($A$3:$A$36,C201)</f>
        <v>BDE-209</v>
      </c>
      <c r="C201" s="47">
        <v>6</v>
      </c>
      <c r="D201" s="47">
        <v>6.673</v>
      </c>
      <c r="E201" s="47">
        <v>18237492</v>
      </c>
      <c r="F201" s="47">
        <v>195.18549999999999</v>
      </c>
      <c r="G201" s="47">
        <v>-6.1479598764230055</v>
      </c>
      <c r="H201" s="47">
        <v>8.2409999999999997</v>
      </c>
      <c r="I201" s="47">
        <v>1021409</v>
      </c>
      <c r="J201" s="47">
        <v>219.0762</v>
      </c>
      <c r="K201" s="52">
        <v>1.8258520567460153</v>
      </c>
    </row>
    <row r="202" spans="2:11" x14ac:dyDescent="0.35">
      <c r="B202" s="51" t="str" cm="1">
        <f t="array" ref="B202">INDEX($A$3:$A$36,C202)</f>
        <v>BDE-209</v>
      </c>
      <c r="C202" s="47">
        <v>6</v>
      </c>
      <c r="D202" s="47">
        <v>6.6719999999999997</v>
      </c>
      <c r="E202" s="47">
        <v>23753564</v>
      </c>
      <c r="F202" s="47">
        <v>195.18639999999999</v>
      </c>
      <c r="G202" s="47">
        <v>-1.5369899691421545</v>
      </c>
      <c r="H202" s="47">
        <v>8.2420000000000009</v>
      </c>
      <c r="I202" s="47">
        <v>940592</v>
      </c>
      <c r="J202" s="47">
        <v>219.0762</v>
      </c>
      <c r="K202" s="52">
        <v>1.8258520567460153</v>
      </c>
    </row>
    <row r="203" spans="2:11" x14ac:dyDescent="0.35">
      <c r="B203" s="51" t="str" cm="1">
        <f t="array" ref="B203">INDEX($A$3:$A$36,C203)</f>
        <v>BDE-209</v>
      </c>
      <c r="C203" s="47">
        <v>6</v>
      </c>
      <c r="D203" s="47">
        <v>6.665</v>
      </c>
      <c r="E203" s="47">
        <v>24849070</v>
      </c>
      <c r="F203" s="47">
        <v>195.18539999999999</v>
      </c>
      <c r="G203" s="47">
        <v>-6.6602898661370569</v>
      </c>
      <c r="H203" s="47">
        <v>8.2479999999999993</v>
      </c>
      <c r="I203" s="47">
        <v>1013643</v>
      </c>
      <c r="J203" s="47">
        <v>219.07599999999999</v>
      </c>
      <c r="K203" s="52">
        <v>0.91292602837300763</v>
      </c>
    </row>
    <row r="204" spans="2:11" x14ac:dyDescent="0.35">
      <c r="B204" s="51" t="str" cm="1">
        <f t="array" ref="B204">INDEX($A$3:$A$36,C204)</f>
        <v>BDE-209</v>
      </c>
      <c r="C204" s="47">
        <v>6</v>
      </c>
      <c r="D204" s="47">
        <v>6.6680000000000001</v>
      </c>
      <c r="E204" s="47">
        <v>24084726</v>
      </c>
      <c r="F204" s="47">
        <v>195.18559999999999</v>
      </c>
      <c r="G204" s="47">
        <v>-5.635629886708954</v>
      </c>
      <c r="H204" s="47">
        <v>8.2439999999999998</v>
      </c>
      <c r="I204" s="47">
        <v>944510</v>
      </c>
      <c r="J204" s="47">
        <v>219.0762</v>
      </c>
      <c r="K204" s="52">
        <v>1.8258520567460153</v>
      </c>
    </row>
    <row r="205" spans="2:11" x14ac:dyDescent="0.35">
      <c r="B205" s="51" t="str" cm="1">
        <f t="array" ref="B205">INDEX($A$3:$A$36,C205)</f>
        <v>BDE-209</v>
      </c>
      <c r="C205" s="47">
        <v>6</v>
      </c>
      <c r="D205" s="47">
        <v>6.6680000000000001</v>
      </c>
      <c r="E205" s="47">
        <v>24236464</v>
      </c>
      <c r="F205" s="47">
        <v>195.18559999999999</v>
      </c>
      <c r="G205" s="47">
        <v>-5.635629886708954</v>
      </c>
      <c r="H205" s="47">
        <v>8.2469999999999999</v>
      </c>
      <c r="I205" s="47">
        <v>981810</v>
      </c>
      <c r="J205" s="47">
        <v>219.0762</v>
      </c>
      <c r="K205" s="52">
        <v>1.8258520567460153</v>
      </c>
    </row>
    <row r="206" spans="2:11" x14ac:dyDescent="0.35">
      <c r="B206" s="51" t="str" cm="1">
        <f t="array" ref="B206">INDEX($A$3:$A$36,C206)</f>
        <v>BDE-209</v>
      </c>
      <c r="C206" s="47">
        <v>6</v>
      </c>
      <c r="D206" s="47">
        <v>6.6749999999999998</v>
      </c>
      <c r="E206" s="47">
        <v>24740648</v>
      </c>
      <c r="F206" s="47">
        <v>195.18530000000001</v>
      </c>
      <c r="G206" s="47">
        <v>-7.172619855705495</v>
      </c>
      <c r="H206" s="47">
        <v>8.2420000000000009</v>
      </c>
      <c r="I206" s="47">
        <v>985588</v>
      </c>
      <c r="J206" s="47">
        <v>219.0762</v>
      </c>
      <c r="K206" s="52">
        <v>1.8258520567460153</v>
      </c>
    </row>
    <row r="207" spans="2:11" x14ac:dyDescent="0.35">
      <c r="B207" s="51" t="str" cm="1">
        <f t="array" ref="B207">INDEX($A$3:$A$36,C207)</f>
        <v>BDE-209</v>
      </c>
      <c r="C207" s="47">
        <v>6</v>
      </c>
      <c r="D207" s="47">
        <v>6.6619999999999999</v>
      </c>
      <c r="E207" s="47">
        <v>24462768</v>
      </c>
      <c r="F207" s="47">
        <v>195.18530000000001</v>
      </c>
      <c r="G207" s="47">
        <v>-7.172619855705495</v>
      </c>
      <c r="H207" s="47">
        <v>8.2420000000000009</v>
      </c>
      <c r="I207" s="47">
        <v>1002606</v>
      </c>
      <c r="J207" s="47">
        <v>219.0762</v>
      </c>
      <c r="K207" s="52">
        <v>1.8258520567460153</v>
      </c>
    </row>
    <row r="208" spans="2:11" x14ac:dyDescent="0.35">
      <c r="B208" s="51" t="str" cm="1">
        <f t="array" ref="B208">INDEX($A$3:$A$36,C208)</f>
        <v>BDE-209</v>
      </c>
      <c r="C208" s="47">
        <v>6</v>
      </c>
      <c r="D208" s="47">
        <v>6.6710000000000003</v>
      </c>
      <c r="E208" s="47">
        <v>23859554</v>
      </c>
      <c r="F208" s="47">
        <v>195.18469999999999</v>
      </c>
      <c r="G208" s="47">
        <v>-10.246599793989805</v>
      </c>
      <c r="H208" s="47">
        <v>8.25</v>
      </c>
      <c r="I208" s="47">
        <v>955369</v>
      </c>
      <c r="J208" s="47">
        <v>219.0762</v>
      </c>
      <c r="K208" s="52">
        <v>1.8258520567460153</v>
      </c>
    </row>
    <row r="209" spans="2:11" x14ac:dyDescent="0.35">
      <c r="B209" s="51" t="str" cm="1">
        <f t="array" ref="B209">INDEX($A$3:$A$36,C209)</f>
        <v>BDE-209</v>
      </c>
      <c r="C209" s="47">
        <v>6</v>
      </c>
      <c r="D209" s="47">
        <v>6.67</v>
      </c>
      <c r="E209" s="47">
        <v>23036806</v>
      </c>
      <c r="F209" s="47">
        <v>195.1865</v>
      </c>
      <c r="G209" s="47">
        <v>-1.0246599794281031</v>
      </c>
      <c r="H209" s="47">
        <v>8.2430000000000003</v>
      </c>
      <c r="I209" s="47">
        <v>922905</v>
      </c>
      <c r="J209" s="47">
        <v>219.0762</v>
      </c>
      <c r="K209" s="52">
        <v>1.8258520567460153</v>
      </c>
    </row>
    <row r="210" spans="2:11" x14ac:dyDescent="0.35">
      <c r="B210" s="51" t="str" cm="1">
        <f t="array" ref="B210">INDEX($A$3:$A$36,C210)</f>
        <v>BDE-209</v>
      </c>
      <c r="C210" s="47">
        <v>6</v>
      </c>
      <c r="D210" s="47">
        <v>6.6669999999999998</v>
      </c>
      <c r="E210" s="47">
        <v>25176904</v>
      </c>
      <c r="F210" s="47">
        <v>195.18549999999999</v>
      </c>
      <c r="G210" s="47">
        <v>-6.1479598764230055</v>
      </c>
      <c r="H210" s="47">
        <v>8.25</v>
      </c>
      <c r="I210" s="47">
        <v>1071892</v>
      </c>
      <c r="J210" s="47">
        <v>219.0761</v>
      </c>
      <c r="K210" s="52">
        <v>1.3693890425595114</v>
      </c>
    </row>
    <row r="211" spans="2:11" x14ac:dyDescent="0.35">
      <c r="B211" s="51" t="str" cm="1">
        <f t="array" ref="B211">INDEX($A$3:$A$36,C211)</f>
        <v>BDE-209</v>
      </c>
      <c r="C211" s="47">
        <v>6</v>
      </c>
      <c r="D211" s="47">
        <v>6.6639999999999997</v>
      </c>
      <c r="E211" s="47">
        <v>24115990</v>
      </c>
      <c r="F211" s="47">
        <v>195.1857</v>
      </c>
      <c r="G211" s="47">
        <v>-5.1232998969949026</v>
      </c>
      <c r="H211" s="47">
        <v>8.2420000000000009</v>
      </c>
      <c r="I211" s="47">
        <v>969534</v>
      </c>
      <c r="J211" s="47">
        <v>219.0762</v>
      </c>
      <c r="K211" s="52">
        <v>1.8258520567460153</v>
      </c>
    </row>
    <row r="212" spans="2:11" x14ac:dyDescent="0.35">
      <c r="B212" s="51" t="str" cm="1">
        <f t="array" ref="B212">INDEX($A$3:$A$36,C212)</f>
        <v>BDE-209</v>
      </c>
      <c r="C212" s="47">
        <v>6</v>
      </c>
      <c r="D212" s="47">
        <v>6.66</v>
      </c>
      <c r="E212" s="47">
        <v>22740758</v>
      </c>
      <c r="F212" s="47">
        <v>195.18559999999999</v>
      </c>
      <c r="G212" s="47">
        <v>-5.635629886708954</v>
      </c>
      <c r="H212" s="47">
        <v>8.2490000000000006</v>
      </c>
      <c r="I212" s="47">
        <v>934628</v>
      </c>
      <c r="J212" s="47">
        <v>219.0762</v>
      </c>
      <c r="K212" s="52">
        <v>1.8258520567460153</v>
      </c>
    </row>
    <row r="213" spans="2:11" x14ac:dyDescent="0.35">
      <c r="B213" s="51" t="str" cm="1">
        <f t="array" ref="B213">INDEX($A$3:$A$36,C213)</f>
        <v>BDE-209</v>
      </c>
      <c r="C213" s="47">
        <v>6</v>
      </c>
      <c r="D213" s="47">
        <v>6.6639999999999997</v>
      </c>
      <c r="E213" s="47">
        <v>19787732</v>
      </c>
      <c r="F213" s="47">
        <v>195.1865</v>
      </c>
      <c r="G213" s="47">
        <v>-1.0246599794281031</v>
      </c>
      <c r="H213" s="47">
        <v>8.2460000000000004</v>
      </c>
      <c r="I213" s="47">
        <v>1003087</v>
      </c>
      <c r="J213" s="47">
        <v>219.0762</v>
      </c>
      <c r="K213" s="52">
        <v>1.8258520567460153</v>
      </c>
    </row>
    <row r="214" spans="2:11" x14ac:dyDescent="0.35">
      <c r="B214" s="51" t="str" cm="1">
        <f t="array" ref="B214">INDEX($A$3:$A$36,C214)</f>
        <v>BDE-209</v>
      </c>
      <c r="C214" s="47">
        <v>6</v>
      </c>
      <c r="D214" s="47">
        <v>6.6660000000000004</v>
      </c>
      <c r="E214" s="47">
        <v>21969162</v>
      </c>
      <c r="F214" s="47">
        <v>195.1849</v>
      </c>
      <c r="G214" s="47">
        <v>-9.2219398145617006</v>
      </c>
      <c r="H214" s="47">
        <v>8.2449999999999992</v>
      </c>
      <c r="I214" s="47">
        <v>1014694</v>
      </c>
      <c r="J214" s="47">
        <v>219.0761</v>
      </c>
      <c r="K214" s="52">
        <v>1.3693890425595114</v>
      </c>
    </row>
    <row r="215" spans="2:11" x14ac:dyDescent="0.35">
      <c r="B215" s="51" t="str" cm="1">
        <f t="array" ref="B215">INDEX($A$3:$A$36,C215)</f>
        <v>BDE-209</v>
      </c>
      <c r="C215" s="47">
        <v>6</v>
      </c>
      <c r="D215" s="47">
        <v>6.665</v>
      </c>
      <c r="E215" s="47">
        <v>22268670</v>
      </c>
      <c r="F215" s="47">
        <v>195.18559999999999</v>
      </c>
      <c r="G215" s="47">
        <v>-5.635629886708954</v>
      </c>
      <c r="H215" s="47">
        <v>8.2439999999999998</v>
      </c>
      <c r="I215" s="47">
        <v>939459</v>
      </c>
      <c r="J215" s="47">
        <v>219.0762</v>
      </c>
      <c r="K215" s="52">
        <v>1.8258520567460153</v>
      </c>
    </row>
    <row r="216" spans="2:11" x14ac:dyDescent="0.35">
      <c r="B216" s="51" t="str" cm="1">
        <f t="array" ref="B216">INDEX($A$3:$A$36,C216)</f>
        <v>BDE-209</v>
      </c>
      <c r="C216" s="47">
        <v>6</v>
      </c>
      <c r="D216" s="47">
        <v>6.6619999999999999</v>
      </c>
      <c r="E216" s="47">
        <v>22206756</v>
      </c>
      <c r="F216" s="47">
        <v>195.18530000000001</v>
      </c>
      <c r="G216" s="47">
        <v>-7.172619855705495</v>
      </c>
      <c r="H216" s="47">
        <v>8.2520000000000007</v>
      </c>
      <c r="I216" s="47">
        <v>937202</v>
      </c>
      <c r="J216" s="47">
        <v>219.0761</v>
      </c>
      <c r="K216" s="52">
        <v>1.3693890425595114</v>
      </c>
    </row>
    <row r="217" spans="2:11" x14ac:dyDescent="0.35">
      <c r="B217" s="51" t="str" cm="1">
        <f t="array" ref="B217">INDEX($A$3:$A$36,C217)</f>
        <v>BDE-209</v>
      </c>
      <c r="C217" s="47">
        <v>6</v>
      </c>
      <c r="D217" s="47">
        <v>6.6660000000000004</v>
      </c>
      <c r="E217" s="47">
        <v>22750656</v>
      </c>
      <c r="F217" s="47">
        <v>195.185</v>
      </c>
      <c r="G217" s="47">
        <v>-8.7096098248476501</v>
      </c>
      <c r="H217" s="47">
        <v>8.2460000000000004</v>
      </c>
      <c r="I217" s="47">
        <v>961036</v>
      </c>
      <c r="J217" s="47">
        <v>219.0762</v>
      </c>
      <c r="K217" s="52">
        <v>1.8258520567460153</v>
      </c>
    </row>
    <row r="218" spans="2:11" ht="15" thickBot="1" x14ac:dyDescent="0.4">
      <c r="B218" s="53" t="str" cm="1">
        <f t="array" ref="B218">INDEX($A$3:$A$36,C218)</f>
        <v>BDE-209</v>
      </c>
      <c r="C218" s="7">
        <v>6</v>
      </c>
      <c r="D218" s="7">
        <v>6.6719999999999997</v>
      </c>
      <c r="E218" s="7">
        <v>22650936</v>
      </c>
      <c r="F218" s="7">
        <v>195.1857</v>
      </c>
      <c r="G218" s="7">
        <v>-5.1232998969949026</v>
      </c>
      <c r="H218" s="7">
        <v>8.2469999999999999</v>
      </c>
      <c r="I218" s="7">
        <v>951363</v>
      </c>
      <c r="J218" s="7">
        <v>219.0762</v>
      </c>
      <c r="K218" s="6">
        <v>1.8258520567460153</v>
      </c>
    </row>
    <row r="219" spans="2:11" x14ac:dyDescent="0.35">
      <c r="B219" s="48" t="str" cm="1">
        <f t="array" ref="B219">INDEX($A$3:$A$36,C219)</f>
        <v>Haloperidol</v>
      </c>
      <c r="C219" s="49">
        <v>7</v>
      </c>
      <c r="D219" s="49">
        <v>6.6689999999999996</v>
      </c>
      <c r="E219" s="49">
        <v>16407038</v>
      </c>
      <c r="F219" s="49">
        <v>195.1857</v>
      </c>
      <c r="G219" s="49">
        <v>-5.1232998969949026</v>
      </c>
      <c r="H219" s="49">
        <v>8.2530000000000001</v>
      </c>
      <c r="I219" s="49">
        <v>1059402</v>
      </c>
      <c r="J219" s="49">
        <v>219.0762</v>
      </c>
      <c r="K219" s="50">
        <v>1.8258520567460153</v>
      </c>
    </row>
    <row r="220" spans="2:11" x14ac:dyDescent="0.35">
      <c r="B220" s="51" t="str" cm="1">
        <f t="array" ref="B220">INDEX($A$3:$A$36,C220)</f>
        <v>Haloperidol</v>
      </c>
      <c r="C220" s="47">
        <v>7</v>
      </c>
      <c r="D220" s="47">
        <v>6.6639999999999997</v>
      </c>
      <c r="E220" s="47">
        <v>16678774</v>
      </c>
      <c r="F220" s="47">
        <v>195.18539999999999</v>
      </c>
      <c r="G220" s="47">
        <v>-6.6602898661370569</v>
      </c>
      <c r="H220" s="47">
        <v>8.2520000000000007</v>
      </c>
      <c r="I220" s="47">
        <v>1077089</v>
      </c>
      <c r="J220" s="47">
        <v>219.0762</v>
      </c>
      <c r="K220" s="52">
        <v>1.8258520567460153</v>
      </c>
    </row>
    <row r="221" spans="2:11" x14ac:dyDescent="0.35">
      <c r="B221" s="51" t="str" cm="1">
        <f t="array" ref="B221">INDEX($A$3:$A$36,C221)</f>
        <v>Haloperidol</v>
      </c>
      <c r="C221" s="47">
        <v>7</v>
      </c>
      <c r="D221" s="47">
        <v>6.6669999999999998</v>
      </c>
      <c r="E221" s="47">
        <v>16343300</v>
      </c>
      <c r="F221" s="47">
        <v>195.18559999999999</v>
      </c>
      <c r="G221" s="47">
        <v>-5.635629886708954</v>
      </c>
      <c r="H221" s="47">
        <v>8.2509999999999994</v>
      </c>
      <c r="I221" s="47">
        <v>1046003</v>
      </c>
      <c r="J221" s="47">
        <v>219.0763</v>
      </c>
      <c r="K221" s="52">
        <v>2.2823150709325191</v>
      </c>
    </row>
    <row r="222" spans="2:11" x14ac:dyDescent="0.35">
      <c r="B222" s="51" t="str" cm="1">
        <f t="array" ref="B222">INDEX($A$3:$A$36,C222)</f>
        <v>Haloperidol</v>
      </c>
      <c r="C222" s="47">
        <v>7</v>
      </c>
      <c r="D222" s="47">
        <v>6.673</v>
      </c>
      <c r="E222" s="47">
        <v>24110546</v>
      </c>
      <c r="F222" s="47">
        <v>195.1857</v>
      </c>
      <c r="G222" s="47">
        <v>-5.1232998969949026</v>
      </c>
      <c r="H222" s="47">
        <v>8.2539999999999996</v>
      </c>
      <c r="I222" s="47">
        <v>1020633</v>
      </c>
      <c r="J222" s="47">
        <v>219.0762</v>
      </c>
      <c r="K222" s="52">
        <v>1.8258520567460153</v>
      </c>
    </row>
    <row r="223" spans="2:11" x14ac:dyDescent="0.35">
      <c r="B223" s="51" t="str" cm="1">
        <f t="array" ref="B223">INDEX($A$3:$A$36,C223)</f>
        <v>Haloperidol</v>
      </c>
      <c r="C223" s="47">
        <v>7</v>
      </c>
      <c r="D223" s="47">
        <v>6.6639999999999997</v>
      </c>
      <c r="E223" s="47">
        <v>23705984</v>
      </c>
      <c r="F223" s="47">
        <v>195.18639999999999</v>
      </c>
      <c r="G223" s="47">
        <v>-1.5369899691421545</v>
      </c>
      <c r="H223" s="47">
        <v>8.2490000000000006</v>
      </c>
      <c r="I223" s="47">
        <v>1013188</v>
      </c>
      <c r="J223" s="47">
        <v>219.0762</v>
      </c>
      <c r="K223" s="52">
        <v>1.8258520567460153</v>
      </c>
    </row>
    <row r="224" spans="2:11" x14ac:dyDescent="0.35">
      <c r="B224" s="51" t="str" cm="1">
        <f t="array" ref="B224">INDEX($A$3:$A$36,C224)</f>
        <v>Haloperidol</v>
      </c>
      <c r="C224" s="47">
        <v>7</v>
      </c>
      <c r="D224" s="47">
        <v>6.6660000000000004</v>
      </c>
      <c r="E224" s="47">
        <v>23709842</v>
      </c>
      <c r="F224" s="47">
        <v>195.18629999999999</v>
      </c>
      <c r="G224" s="47">
        <v>-2.0493199588562061</v>
      </c>
      <c r="H224" s="47">
        <v>8.2509999999999994</v>
      </c>
      <c r="I224" s="47">
        <v>1007991</v>
      </c>
      <c r="J224" s="47">
        <v>219.0761</v>
      </c>
      <c r="K224" s="52">
        <v>1.3693890425595114</v>
      </c>
    </row>
    <row r="225" spans="1:112" x14ac:dyDescent="0.35">
      <c r="B225" s="51" t="str" cm="1">
        <f t="array" ref="B225">INDEX($A$3:$A$36,C225)</f>
        <v>Haloperidol</v>
      </c>
      <c r="C225" s="47">
        <v>7</v>
      </c>
      <c r="D225" s="47">
        <v>6.665</v>
      </c>
      <c r="E225" s="47">
        <v>23469736</v>
      </c>
      <c r="F225" s="47">
        <v>195.1857</v>
      </c>
      <c r="G225" s="47">
        <v>-5.1232998969949026</v>
      </c>
      <c r="H225" s="47">
        <v>8.2550000000000008</v>
      </c>
      <c r="I225" s="47">
        <v>987978</v>
      </c>
      <c r="J225" s="47">
        <v>219.0761</v>
      </c>
      <c r="K225" s="52">
        <v>1.3693890425595114</v>
      </c>
    </row>
    <row r="226" spans="1:112" x14ac:dyDescent="0.35">
      <c r="A226" s="36"/>
      <c r="B226" s="51" t="str" cm="1">
        <f t="array" ref="B226">INDEX($A$3:$A$36,C226)</f>
        <v>Haloperidol</v>
      </c>
      <c r="C226" s="47">
        <v>7</v>
      </c>
      <c r="D226" s="47">
        <v>6.6669999999999998</v>
      </c>
      <c r="E226" s="47">
        <v>23869518</v>
      </c>
      <c r="F226" s="47">
        <v>195.1858</v>
      </c>
      <c r="G226" s="47">
        <v>-4.6109699072808503</v>
      </c>
      <c r="H226" s="47">
        <v>8.2530000000000001</v>
      </c>
      <c r="I226" s="47">
        <v>1001860</v>
      </c>
      <c r="J226" s="47">
        <v>219.0761</v>
      </c>
      <c r="K226" s="52">
        <v>1.3693890425595114</v>
      </c>
    </row>
    <row r="227" spans="1:112" x14ac:dyDescent="0.35">
      <c r="B227" s="51" t="str" cm="1">
        <f t="array" ref="B227">INDEX($A$3:$A$36,C227)</f>
        <v>Haloperidol</v>
      </c>
      <c r="C227" s="47">
        <v>7</v>
      </c>
      <c r="D227" s="47">
        <v>6.657</v>
      </c>
      <c r="E227" s="47">
        <v>23905698</v>
      </c>
      <c r="F227" s="47">
        <v>195.18549999999999</v>
      </c>
      <c r="G227" s="47">
        <v>-6.1479598764230055</v>
      </c>
      <c r="H227" s="47">
        <v>8.2479999999999993</v>
      </c>
      <c r="I227" s="47">
        <v>1013504</v>
      </c>
      <c r="J227" s="47">
        <v>219.0762</v>
      </c>
      <c r="K227" s="52">
        <v>1.8258520567460153</v>
      </c>
    </row>
    <row r="228" spans="1:112" x14ac:dyDescent="0.35">
      <c r="B228" s="51" t="str" cm="1">
        <f t="array" ref="B228">INDEX($A$3:$A$36,C228)</f>
        <v>Haloperidol</v>
      </c>
      <c r="C228" s="47">
        <v>7</v>
      </c>
      <c r="D228" s="47">
        <v>6.6669999999999998</v>
      </c>
      <c r="E228" s="47">
        <v>23480782</v>
      </c>
      <c r="F228" s="47">
        <v>195.18530000000001</v>
      </c>
      <c r="G228" s="47">
        <v>-7.172619855705495</v>
      </c>
      <c r="H228" s="47">
        <v>8.2479999999999993</v>
      </c>
      <c r="I228" s="47">
        <v>1031779</v>
      </c>
      <c r="J228" s="47">
        <v>219.0763</v>
      </c>
      <c r="K228" s="52">
        <v>2.2823150709325191</v>
      </c>
    </row>
    <row r="229" spans="1:112" x14ac:dyDescent="0.35">
      <c r="B229" s="51" t="str" cm="1">
        <f t="array" ref="B229">INDEX($A$3:$A$36,C229)</f>
        <v>Haloperidol</v>
      </c>
      <c r="C229" s="47">
        <v>7</v>
      </c>
      <c r="D229" s="47">
        <v>6.6619999999999999</v>
      </c>
      <c r="E229" s="47">
        <v>23168698</v>
      </c>
      <c r="F229" s="47">
        <v>195.18549999999999</v>
      </c>
      <c r="G229" s="47">
        <v>-6.1479598764230055</v>
      </c>
      <c r="H229" s="47">
        <v>8.2490000000000006</v>
      </c>
      <c r="I229" s="47">
        <v>1039273</v>
      </c>
      <c r="J229" s="47">
        <v>219.0761</v>
      </c>
      <c r="K229" s="52">
        <v>1.3693890425595114</v>
      </c>
    </row>
    <row r="230" spans="1:112" x14ac:dyDescent="0.35">
      <c r="B230" s="51" t="str" cm="1">
        <f t="array" ref="B230">INDEX($A$3:$A$36,C230)</f>
        <v>Haloperidol</v>
      </c>
      <c r="C230" s="47">
        <v>7</v>
      </c>
      <c r="D230" s="47">
        <v>6.6660000000000004</v>
      </c>
      <c r="E230" s="47">
        <v>23694566</v>
      </c>
      <c r="F230" s="47">
        <v>195.18530000000001</v>
      </c>
      <c r="G230" s="47">
        <v>-7.172619855705495</v>
      </c>
      <c r="H230" s="47">
        <v>8.25</v>
      </c>
      <c r="I230" s="47">
        <v>1032664</v>
      </c>
      <c r="J230" s="47">
        <v>219.0762</v>
      </c>
      <c r="K230" s="52">
        <v>1.8258520567460153</v>
      </c>
    </row>
    <row r="231" spans="1:112" x14ac:dyDescent="0.35">
      <c r="B231" s="51" t="str" cm="1">
        <f t="array" ref="B231">INDEX($A$3:$A$36,C231)</f>
        <v>Haloperidol</v>
      </c>
      <c r="C231" s="47">
        <v>7</v>
      </c>
      <c r="D231" s="47">
        <v>6.67</v>
      </c>
      <c r="E231" s="47">
        <v>13612571</v>
      </c>
      <c r="F231" s="47">
        <v>195.18549999999999</v>
      </c>
      <c r="G231" s="47">
        <v>-6.1479598764230055</v>
      </c>
      <c r="H231" s="47">
        <v>8.2490000000000006</v>
      </c>
      <c r="I231" s="47">
        <v>1110851</v>
      </c>
      <c r="J231" s="47">
        <v>219.07640000000001</v>
      </c>
      <c r="K231" s="52">
        <v>2.7387780851190229</v>
      </c>
    </row>
    <row r="232" spans="1:112" x14ac:dyDescent="0.35">
      <c r="B232" s="51" t="str" cm="1">
        <f t="array" ref="B232">INDEX($A$3:$A$36,C232)</f>
        <v>Haloperidol</v>
      </c>
      <c r="C232" s="47">
        <v>7</v>
      </c>
      <c r="D232" s="47">
        <v>6.6689999999999996</v>
      </c>
      <c r="E232" s="47">
        <v>14045877</v>
      </c>
      <c r="F232" s="47">
        <v>195.18459999999999</v>
      </c>
      <c r="G232" s="47">
        <v>-10.758929783703856</v>
      </c>
      <c r="H232" s="47">
        <v>8.2479999999999993</v>
      </c>
      <c r="I232" s="47">
        <v>1112013</v>
      </c>
      <c r="J232" s="47">
        <v>219.0763</v>
      </c>
      <c r="K232" s="52">
        <v>2.2823150709325191</v>
      </c>
    </row>
    <row r="233" spans="1:112" x14ac:dyDescent="0.35">
      <c r="A233" s="36"/>
      <c r="B233" s="51" t="str" cm="1">
        <f t="array" ref="B233">INDEX($A$3:$A$36,C233)</f>
        <v>Haloperidol</v>
      </c>
      <c r="C233" s="47">
        <v>7</v>
      </c>
      <c r="D233" s="47">
        <v>6.6719999999999997</v>
      </c>
      <c r="E233" s="47">
        <v>14632417</v>
      </c>
      <c r="F233" s="47">
        <v>195.1858</v>
      </c>
      <c r="G233" s="47">
        <v>-4.6109699072808503</v>
      </c>
      <c r="H233" s="47">
        <v>8.2550000000000008</v>
      </c>
      <c r="I233" s="47">
        <v>1060487</v>
      </c>
      <c r="J233" s="47">
        <v>219.0762</v>
      </c>
      <c r="K233" s="52">
        <v>1.8258520567460153</v>
      </c>
    </row>
    <row r="234" spans="1:112" x14ac:dyDescent="0.35">
      <c r="A234" s="36"/>
      <c r="B234" s="51" t="str" cm="1">
        <f t="array" ref="B234">INDEX($A$3:$A$36,C234)</f>
        <v>Haloperidol</v>
      </c>
      <c r="C234" s="47">
        <v>7</v>
      </c>
      <c r="D234" s="47">
        <v>6.6669999999999998</v>
      </c>
      <c r="E234" s="47">
        <v>23616692</v>
      </c>
      <c r="F234" s="47">
        <v>195.18530000000001</v>
      </c>
      <c r="G234" s="47">
        <v>-7.172619855705495</v>
      </c>
      <c r="H234" s="47">
        <v>8.2520000000000007</v>
      </c>
      <c r="I234" s="47">
        <v>1013209</v>
      </c>
      <c r="J234" s="47">
        <v>219.0762</v>
      </c>
      <c r="K234" s="52">
        <v>1.8258520567460153</v>
      </c>
    </row>
    <row r="235" spans="1:112" x14ac:dyDescent="0.35">
      <c r="B235" s="51" t="str" cm="1">
        <f t="array" ref="B235">INDEX($A$3:$A$36,C235)</f>
        <v>Haloperidol</v>
      </c>
      <c r="C235" s="47">
        <v>7</v>
      </c>
      <c r="D235" s="47">
        <v>6.6760000000000002</v>
      </c>
      <c r="E235" s="47">
        <v>23681992</v>
      </c>
      <c r="F235" s="47">
        <v>195.18549999999999</v>
      </c>
      <c r="G235" s="47">
        <v>-6.1479598764230055</v>
      </c>
      <c r="H235" s="47">
        <v>8.2579999999999991</v>
      </c>
      <c r="I235" s="47">
        <v>1016663</v>
      </c>
      <c r="J235" s="47">
        <v>219.0761</v>
      </c>
      <c r="K235" s="52">
        <v>1.3693890425595114</v>
      </c>
    </row>
    <row r="236" spans="1:112" x14ac:dyDescent="0.35">
      <c r="B236" s="51" t="str" cm="1">
        <f t="array" ref="B236">INDEX($A$3:$A$36,C236)</f>
        <v>Haloperidol</v>
      </c>
      <c r="C236" s="47">
        <v>7</v>
      </c>
      <c r="D236" s="47">
        <v>6.6660000000000004</v>
      </c>
      <c r="E236" s="47">
        <v>24000848</v>
      </c>
      <c r="F236" s="47">
        <v>195.1857</v>
      </c>
      <c r="G236" s="47">
        <v>-5.1232998969949026</v>
      </c>
      <c r="H236" s="47">
        <v>8.2490000000000006</v>
      </c>
      <c r="I236" s="47">
        <v>1018000</v>
      </c>
      <c r="J236" s="47">
        <v>219.07599999999999</v>
      </c>
      <c r="K236" s="52">
        <v>0.91292602837300763</v>
      </c>
    </row>
    <row r="237" spans="1:112" x14ac:dyDescent="0.35">
      <c r="B237" s="51" t="str" cm="1">
        <f t="array" ref="B237">INDEX($A$3:$A$36,C237)</f>
        <v>Haloperidol</v>
      </c>
      <c r="C237" s="47">
        <v>7</v>
      </c>
      <c r="D237" s="47">
        <v>6.67</v>
      </c>
      <c r="E237" s="47">
        <v>23206438</v>
      </c>
      <c r="F237" s="47">
        <v>195.18530000000001</v>
      </c>
      <c r="G237" s="47">
        <v>-7.172619855705495</v>
      </c>
      <c r="H237" s="47">
        <v>8.2490000000000006</v>
      </c>
      <c r="I237" s="47">
        <v>1023244</v>
      </c>
      <c r="J237" s="47">
        <v>219.0763</v>
      </c>
      <c r="K237" s="52">
        <v>2.2823150709325191</v>
      </c>
    </row>
    <row r="238" spans="1:112" x14ac:dyDescent="0.35">
      <c r="B238" s="51" t="str" cm="1">
        <f t="array" ref="B238">INDEX($A$3:$A$36,C238)</f>
        <v>Haloperidol</v>
      </c>
      <c r="C238" s="47">
        <v>7</v>
      </c>
      <c r="D238" s="47">
        <v>6.6669999999999998</v>
      </c>
      <c r="E238" s="47">
        <v>23849552</v>
      </c>
      <c r="F238" s="47">
        <v>195.18600000000001</v>
      </c>
      <c r="G238" s="47">
        <v>-3.5863099278527475</v>
      </c>
      <c r="H238" s="47">
        <v>8.2460000000000004</v>
      </c>
      <c r="I238" s="47">
        <v>999508</v>
      </c>
      <c r="J238" s="47">
        <v>219.07599999999999</v>
      </c>
      <c r="K238" s="52">
        <v>0.91292602837300763</v>
      </c>
    </row>
    <row r="239" spans="1:112" x14ac:dyDescent="0.35">
      <c r="B239" s="51" t="str" cm="1">
        <f t="array" ref="B239">INDEX($A$3:$A$36,C239)</f>
        <v>Haloperidol</v>
      </c>
      <c r="C239" s="47">
        <v>7</v>
      </c>
      <c r="D239" s="47">
        <v>6.6710000000000003</v>
      </c>
      <c r="E239" s="47">
        <v>23916314</v>
      </c>
      <c r="F239" s="47">
        <v>195.18520000000001</v>
      </c>
      <c r="G239" s="47">
        <v>-7.6849498454195473</v>
      </c>
      <c r="H239" s="47">
        <v>8.2520000000000007</v>
      </c>
      <c r="I239" s="47">
        <v>1013081</v>
      </c>
      <c r="J239" s="47">
        <v>219.0761</v>
      </c>
      <c r="K239" s="52">
        <v>1.3693890425595114</v>
      </c>
    </row>
    <row r="240" spans="1:112" x14ac:dyDescent="0.35">
      <c r="A240" s="36"/>
      <c r="B240" s="51" t="str" cm="1">
        <f t="array" ref="B240">INDEX($A$3:$A$36,C240)</f>
        <v>Haloperidol</v>
      </c>
      <c r="C240" s="47">
        <v>7</v>
      </c>
      <c r="D240" s="47">
        <v>6.6710000000000003</v>
      </c>
      <c r="E240" s="47">
        <v>22619448</v>
      </c>
      <c r="F240" s="47">
        <v>195.18520000000001</v>
      </c>
      <c r="G240" s="47">
        <v>-7.6849498454195473</v>
      </c>
      <c r="H240" s="47">
        <v>8.25</v>
      </c>
      <c r="I240" s="47">
        <v>1000054</v>
      </c>
      <c r="J240" s="47">
        <v>219.0761</v>
      </c>
      <c r="K240" s="52">
        <v>1.3693890425595114</v>
      </c>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row>
    <row r="241" spans="1:112" x14ac:dyDescent="0.35">
      <c r="A241" s="36"/>
      <c r="B241" s="51" t="str" cm="1">
        <f t="array" ref="B241">INDEX($A$3:$A$36,C241)</f>
        <v>Haloperidol</v>
      </c>
      <c r="C241" s="47">
        <v>7</v>
      </c>
      <c r="D241" s="47">
        <v>6.6710000000000003</v>
      </c>
      <c r="E241" s="47">
        <v>23957298</v>
      </c>
      <c r="F241" s="47">
        <v>195.18690000000001</v>
      </c>
      <c r="G241" s="47">
        <v>1.0246599794281031</v>
      </c>
      <c r="H241" s="47">
        <v>8.2490000000000006</v>
      </c>
      <c r="I241" s="47">
        <v>1017848</v>
      </c>
      <c r="J241" s="47">
        <v>219.0762</v>
      </c>
      <c r="K241" s="52">
        <v>1.8258520567460153</v>
      </c>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row>
    <row r="242" spans="1:112" x14ac:dyDescent="0.35">
      <c r="A242" s="36"/>
      <c r="B242" s="51" t="str" cm="1">
        <f t="array" ref="B242">INDEX($A$3:$A$36,C242)</f>
        <v>Haloperidol</v>
      </c>
      <c r="C242" s="47">
        <v>7</v>
      </c>
      <c r="D242" s="47">
        <v>6.6719999999999997</v>
      </c>
      <c r="E242" s="47">
        <v>16101415</v>
      </c>
      <c r="F242" s="47">
        <v>195.18539999999999</v>
      </c>
      <c r="G242" s="47">
        <v>-6.6602898661370569</v>
      </c>
      <c r="H242" s="47">
        <v>8.2439999999999998</v>
      </c>
      <c r="I242" s="47">
        <v>1056844</v>
      </c>
      <c r="J242" s="47">
        <v>219.0762</v>
      </c>
      <c r="K242" s="52">
        <v>1.8258520567460153</v>
      </c>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row>
    <row r="243" spans="1:112" x14ac:dyDescent="0.35">
      <c r="B243" s="51" t="str" cm="1">
        <f t="array" ref="B243">INDEX($A$3:$A$36,C243)</f>
        <v>Haloperidol</v>
      </c>
      <c r="C243" s="47">
        <v>7</v>
      </c>
      <c r="D243" s="47">
        <v>6.6660000000000004</v>
      </c>
      <c r="E243" s="47">
        <v>14753026</v>
      </c>
      <c r="F243" s="47">
        <v>195.1848</v>
      </c>
      <c r="G243" s="47">
        <v>-9.7342698042757529</v>
      </c>
      <c r="H243" s="47">
        <v>8.2509999999999994</v>
      </c>
      <c r="I243" s="47">
        <v>1084079</v>
      </c>
      <c r="J243" s="47">
        <v>219.0763</v>
      </c>
      <c r="K243" s="52">
        <v>2.2823150709325191</v>
      </c>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c r="CY243" s="17"/>
      <c r="CZ243" s="17"/>
      <c r="DA243" s="17"/>
      <c r="DB243" s="17"/>
      <c r="DC243" s="17"/>
      <c r="DD243" s="17"/>
      <c r="DE243" s="17"/>
      <c r="DF243" s="17"/>
      <c r="DG243" s="17"/>
      <c r="DH243" s="17"/>
    </row>
    <row r="244" spans="1:112" x14ac:dyDescent="0.35">
      <c r="B244" s="51" t="str" cm="1">
        <f t="array" ref="B244">INDEX($A$3:$A$36,C244)</f>
        <v>Haloperidol</v>
      </c>
      <c r="C244" s="47">
        <v>7</v>
      </c>
      <c r="D244" s="47">
        <v>6.6740000000000004</v>
      </c>
      <c r="E244" s="47">
        <v>20998058</v>
      </c>
      <c r="F244" s="47">
        <v>195.18510000000001</v>
      </c>
      <c r="G244" s="47">
        <v>-8.1972798351335978</v>
      </c>
      <c r="H244" s="47">
        <v>8.2509999999999994</v>
      </c>
      <c r="I244" s="47">
        <v>1021470</v>
      </c>
      <c r="J244" s="47">
        <v>219.0761</v>
      </c>
      <c r="K244" s="52">
        <v>1.3693890425595114</v>
      </c>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row>
    <row r="245" spans="1:112" x14ac:dyDescent="0.35">
      <c r="B245" s="51" t="str" cm="1">
        <f t="array" ref="B245">INDEX($A$3:$A$36,C245)</f>
        <v>Haloperidol</v>
      </c>
      <c r="C245" s="47">
        <v>7</v>
      </c>
      <c r="D245" s="47">
        <v>6.6710000000000003</v>
      </c>
      <c r="E245" s="47">
        <v>23914792</v>
      </c>
      <c r="F245" s="47">
        <v>195.18629999999999</v>
      </c>
      <c r="G245" s="47">
        <v>-2.0493199588562061</v>
      </c>
      <c r="H245" s="47">
        <v>8.2460000000000004</v>
      </c>
      <c r="I245" s="47">
        <v>1053035</v>
      </c>
      <c r="J245" s="47">
        <v>219.0762</v>
      </c>
      <c r="K245" s="52">
        <v>1.8258520567460153</v>
      </c>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row>
    <row r="246" spans="1:112" x14ac:dyDescent="0.35">
      <c r="B246" s="51" t="str" cm="1">
        <f t="array" ref="B246">INDEX($A$3:$A$36,C246)</f>
        <v>Haloperidol</v>
      </c>
      <c r="C246" s="47">
        <v>7</v>
      </c>
      <c r="D246" s="47">
        <v>6.6680000000000001</v>
      </c>
      <c r="E246" s="47">
        <v>19912900</v>
      </c>
      <c r="F246" s="47">
        <v>195.185</v>
      </c>
      <c r="G246" s="47">
        <v>-8.7096098248476501</v>
      </c>
      <c r="H246" s="47">
        <v>8.2490000000000006</v>
      </c>
      <c r="I246" s="47">
        <v>1058668</v>
      </c>
      <c r="J246" s="47">
        <v>219.0763</v>
      </c>
      <c r="K246" s="52">
        <v>2.2823150709325191</v>
      </c>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row>
    <row r="247" spans="1:112" x14ac:dyDescent="0.35">
      <c r="A247" s="36"/>
      <c r="B247" s="51" t="str" cm="1">
        <f t="array" ref="B247">INDEX($A$3:$A$36,C247)</f>
        <v>Haloperidol</v>
      </c>
      <c r="C247" s="47">
        <v>7</v>
      </c>
      <c r="D247" s="47">
        <v>6.673</v>
      </c>
      <c r="E247" s="47">
        <v>14599753</v>
      </c>
      <c r="F247" s="47">
        <v>195.18539999999999</v>
      </c>
      <c r="G247" s="47">
        <v>-6.6602898661370569</v>
      </c>
      <c r="H247" s="47">
        <v>8.25</v>
      </c>
      <c r="I247" s="47">
        <v>1077457</v>
      </c>
      <c r="J247" s="47">
        <v>219.0762</v>
      </c>
      <c r="K247" s="52">
        <v>1.8258520567460153</v>
      </c>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row>
    <row r="248" spans="1:112" x14ac:dyDescent="0.35">
      <c r="A248" s="36"/>
      <c r="B248" s="51" t="str" cm="1">
        <f t="array" ref="B248">INDEX($A$3:$A$36,C248)</f>
        <v>Haloperidol</v>
      </c>
      <c r="C248" s="47">
        <v>7</v>
      </c>
      <c r="D248" s="47">
        <v>6.6740000000000004</v>
      </c>
      <c r="E248" s="47">
        <v>16349449</v>
      </c>
      <c r="F248" s="47">
        <v>195.18639999999999</v>
      </c>
      <c r="G248" s="47">
        <v>-1.5369899691421545</v>
      </c>
      <c r="H248" s="47">
        <v>8.25</v>
      </c>
      <c r="I248" s="47">
        <v>1132074</v>
      </c>
      <c r="J248" s="47">
        <v>219.0761</v>
      </c>
      <c r="K248" s="52">
        <v>1.3693890425595114</v>
      </c>
    </row>
    <row r="249" spans="1:112" x14ac:dyDescent="0.35">
      <c r="A249" s="36"/>
      <c r="B249" s="51" t="str" cm="1">
        <f t="array" ref="B249">INDEX($A$3:$A$36,C249)</f>
        <v>Haloperidol</v>
      </c>
      <c r="C249" s="47">
        <v>7</v>
      </c>
      <c r="D249" s="47">
        <v>6.6790000000000003</v>
      </c>
      <c r="E249" s="47">
        <v>22165322</v>
      </c>
      <c r="F249" s="47">
        <v>195.18469999999999</v>
      </c>
      <c r="G249" s="47">
        <v>-10.246599793989805</v>
      </c>
      <c r="H249" s="47">
        <v>8.2469999999999999</v>
      </c>
      <c r="I249" s="47">
        <v>1022551</v>
      </c>
      <c r="J249" s="47">
        <v>219.0763</v>
      </c>
      <c r="K249" s="52">
        <v>2.2823150709325191</v>
      </c>
    </row>
    <row r="250" spans="1:112" x14ac:dyDescent="0.35">
      <c r="A250" s="36"/>
      <c r="B250" s="51" t="str" cm="1">
        <f t="array" ref="B250">INDEX($A$3:$A$36,C250)</f>
        <v>Haloperidol</v>
      </c>
      <c r="C250" s="47">
        <v>7</v>
      </c>
      <c r="D250" s="47">
        <v>6.673</v>
      </c>
      <c r="E250" s="47">
        <v>22480718</v>
      </c>
      <c r="F250" s="47">
        <v>195.18350000000001</v>
      </c>
      <c r="G250" s="47">
        <v>-16.394559670267196</v>
      </c>
      <c r="H250" s="47">
        <v>8.2490000000000006</v>
      </c>
      <c r="I250" s="47">
        <v>1015033</v>
      </c>
      <c r="J250" s="47">
        <v>219.0761</v>
      </c>
      <c r="K250" s="52">
        <v>1.3693890425595114</v>
      </c>
    </row>
    <row r="251" spans="1:112" x14ac:dyDescent="0.35">
      <c r="B251" s="51" t="str" cm="1">
        <f t="array" ref="B251">INDEX($A$3:$A$36,C251)</f>
        <v>Haloperidol</v>
      </c>
      <c r="C251" s="47">
        <v>7</v>
      </c>
      <c r="D251" s="47">
        <v>6.6660000000000004</v>
      </c>
      <c r="E251" s="47">
        <v>19331402</v>
      </c>
      <c r="F251" s="47">
        <v>195.18530000000001</v>
      </c>
      <c r="G251" s="47">
        <v>-7.172619855705495</v>
      </c>
      <c r="H251" s="47">
        <v>8.2490000000000006</v>
      </c>
      <c r="I251" s="47">
        <v>1026076</v>
      </c>
      <c r="J251" s="47">
        <v>219.0762</v>
      </c>
      <c r="K251" s="52">
        <v>1.8258520567460153</v>
      </c>
    </row>
    <row r="252" spans="1:112" x14ac:dyDescent="0.35">
      <c r="B252" s="51" t="str" cm="1">
        <f t="array" ref="B252">INDEX($A$3:$A$36,C252)</f>
        <v>Haloperidol</v>
      </c>
      <c r="C252" s="47">
        <v>7</v>
      </c>
      <c r="D252" s="47">
        <v>6.6719999999999997</v>
      </c>
      <c r="E252" s="47">
        <v>21918174</v>
      </c>
      <c r="F252" s="47">
        <v>195.185</v>
      </c>
      <c r="G252" s="47">
        <v>-8.7096098248476501</v>
      </c>
      <c r="H252" s="47">
        <v>8.2479999999999993</v>
      </c>
      <c r="I252" s="47">
        <v>1005076</v>
      </c>
      <c r="J252" s="47">
        <v>219.0761</v>
      </c>
      <c r="K252" s="52">
        <v>1.3693890425595114</v>
      </c>
    </row>
    <row r="253" spans="1:112" x14ac:dyDescent="0.35">
      <c r="B253" s="51" t="str" cm="1">
        <f t="array" ref="B253">INDEX($A$3:$A$36,C253)</f>
        <v>Haloperidol</v>
      </c>
      <c r="C253" s="47">
        <v>7</v>
      </c>
      <c r="D253" s="47">
        <v>6.6680000000000001</v>
      </c>
      <c r="E253" s="47">
        <v>21825516</v>
      </c>
      <c r="F253" s="47">
        <v>195.1857</v>
      </c>
      <c r="G253" s="47">
        <v>-5.1232998969949026</v>
      </c>
      <c r="H253" s="47">
        <v>8.2469999999999999</v>
      </c>
      <c r="I253" s="47">
        <v>1026379</v>
      </c>
      <c r="J253" s="47">
        <v>219.0762</v>
      </c>
      <c r="K253" s="52">
        <v>1.8258520567460153</v>
      </c>
    </row>
    <row r="254" spans="1:112" ht="15" thickBot="1" x14ac:dyDescent="0.4">
      <c r="A254" s="36"/>
      <c r="B254" s="53" t="str" cm="1">
        <f t="array" ref="B254">INDEX($A$3:$A$36,C254)</f>
        <v>Haloperidol</v>
      </c>
      <c r="C254" s="7">
        <v>7</v>
      </c>
      <c r="D254" s="7">
        <v>6.6719999999999997</v>
      </c>
      <c r="E254" s="7">
        <v>22193120</v>
      </c>
      <c r="F254" s="7">
        <v>195.1865</v>
      </c>
      <c r="G254" s="7">
        <v>-1.0246599794281031</v>
      </c>
      <c r="H254" s="7">
        <v>8.2439999999999998</v>
      </c>
      <c r="I254" s="7">
        <v>995609</v>
      </c>
      <c r="J254" s="7">
        <v>219.0762</v>
      </c>
      <c r="K254" s="6">
        <v>1.8258520567460153</v>
      </c>
    </row>
    <row r="255" spans="1:112" x14ac:dyDescent="0.35">
      <c r="A255" s="36"/>
      <c r="B255" s="48" t="str" cm="1">
        <f t="array" ref="B255">INDEX($A$3:$A$36,C255)</f>
        <v>Bisphenol A</v>
      </c>
      <c r="C255" s="49">
        <v>8</v>
      </c>
      <c r="D255" s="49">
        <v>6.6719999999999997</v>
      </c>
      <c r="E255" s="49">
        <v>18863748</v>
      </c>
      <c r="F255" s="49">
        <v>195.18549999999999</v>
      </c>
      <c r="G255" s="49">
        <v>-6.1479598764230055</v>
      </c>
      <c r="H255" s="49">
        <v>8.2509999999999994</v>
      </c>
      <c r="I255" s="49">
        <v>1087408</v>
      </c>
      <c r="J255" s="49">
        <v>219.0761</v>
      </c>
      <c r="K255" s="50">
        <v>1.3693890425595114</v>
      </c>
    </row>
    <row r="256" spans="1:112" x14ac:dyDescent="0.35">
      <c r="A256" s="36"/>
      <c r="B256" s="51" t="str" cm="1">
        <f t="array" ref="B256">INDEX($A$3:$A$36,C256)</f>
        <v>Bisphenol A</v>
      </c>
      <c r="C256" s="47">
        <v>8</v>
      </c>
      <c r="D256" s="47">
        <v>6.6639999999999997</v>
      </c>
      <c r="E256" s="47">
        <v>23063454</v>
      </c>
      <c r="F256" s="47">
        <v>195.18450000000001</v>
      </c>
      <c r="G256" s="47">
        <v>-11.271259773272295</v>
      </c>
      <c r="H256" s="47">
        <v>8.2460000000000004</v>
      </c>
      <c r="I256" s="47">
        <v>1042589</v>
      </c>
      <c r="J256" s="47">
        <v>219.0761</v>
      </c>
      <c r="K256" s="52">
        <v>1.3693890425595114</v>
      </c>
    </row>
    <row r="257" spans="1:38" x14ac:dyDescent="0.35">
      <c r="A257" s="36"/>
      <c r="B257" s="51" t="str" cm="1">
        <f t="array" ref="B257">INDEX($A$3:$A$36,C257)</f>
        <v>Bisphenol A</v>
      </c>
      <c r="C257" s="47">
        <v>8</v>
      </c>
      <c r="D257" s="47">
        <v>6.6639999999999997</v>
      </c>
      <c r="E257" s="47">
        <v>22404776</v>
      </c>
      <c r="F257" s="47">
        <v>195.18549999999999</v>
      </c>
      <c r="G257" s="47">
        <v>-6.1479598764230055</v>
      </c>
      <c r="H257" s="47">
        <v>8.2439999999999998</v>
      </c>
      <c r="I257" s="47">
        <v>1030132</v>
      </c>
      <c r="J257" s="47">
        <v>219.0761</v>
      </c>
      <c r="K257" s="52">
        <v>1.3693890425595114</v>
      </c>
    </row>
    <row r="258" spans="1:38" x14ac:dyDescent="0.35">
      <c r="A258" s="36"/>
      <c r="B258" s="51" t="str" cm="1">
        <f t="array" ref="B258">INDEX($A$3:$A$36,C258)</f>
        <v>Bisphenol A</v>
      </c>
      <c r="C258" s="47">
        <v>8</v>
      </c>
      <c r="D258" s="47">
        <v>6.665</v>
      </c>
      <c r="E258" s="47">
        <v>22819354</v>
      </c>
      <c r="F258" s="47">
        <v>195.18469999999999</v>
      </c>
      <c r="G258" s="47">
        <v>-10.246599793989805</v>
      </c>
      <c r="H258" s="47">
        <v>8.2439999999999998</v>
      </c>
      <c r="I258" s="47">
        <v>1016981</v>
      </c>
      <c r="J258" s="47">
        <v>219.0761</v>
      </c>
      <c r="K258" s="52">
        <v>1.3693890425595114</v>
      </c>
    </row>
    <row r="259" spans="1:38" x14ac:dyDescent="0.35">
      <c r="B259" s="51" t="str" cm="1">
        <f t="array" ref="B259">INDEX($A$3:$A$36,C259)</f>
        <v>Bisphenol A</v>
      </c>
      <c r="C259" s="47">
        <v>8</v>
      </c>
      <c r="D259" s="47">
        <v>6.6630000000000003</v>
      </c>
      <c r="E259" s="47">
        <v>22305898</v>
      </c>
      <c r="F259" s="47">
        <v>195.18559999999999</v>
      </c>
      <c r="G259" s="47">
        <v>-5.635629886708954</v>
      </c>
      <c r="H259" s="47">
        <v>8.2439999999999998</v>
      </c>
      <c r="I259" s="47">
        <v>1016133</v>
      </c>
      <c r="J259" s="47">
        <v>219.0763</v>
      </c>
      <c r="K259" s="52">
        <v>2.2823150709325191</v>
      </c>
    </row>
    <row r="260" spans="1:38" x14ac:dyDescent="0.35">
      <c r="B260" s="51" t="str" cm="1">
        <f t="array" ref="B260">INDEX($A$3:$A$36,C260)</f>
        <v>Bisphenol A</v>
      </c>
      <c r="C260" s="47">
        <v>8</v>
      </c>
      <c r="D260" s="47">
        <v>6.6740000000000004</v>
      </c>
      <c r="E260" s="47">
        <v>16654863</v>
      </c>
      <c r="F260" s="47">
        <v>195.18369999999999</v>
      </c>
      <c r="G260" s="47">
        <v>-15.369899690984706</v>
      </c>
      <c r="H260" s="47">
        <v>8.2460000000000004</v>
      </c>
      <c r="I260" s="47">
        <v>1018782</v>
      </c>
      <c r="J260" s="47">
        <v>219.0762</v>
      </c>
      <c r="K260" s="52">
        <v>1.8258520567460153</v>
      </c>
    </row>
    <row r="261" spans="1:38" x14ac:dyDescent="0.35">
      <c r="A261" s="36"/>
      <c r="B261" s="51" t="str" cm="1">
        <f t="array" ref="B261">INDEX($A$3:$A$36,C261)</f>
        <v>Bisphenol A</v>
      </c>
      <c r="C261" s="47">
        <v>8</v>
      </c>
      <c r="D261" s="47">
        <v>6.6639999999999997</v>
      </c>
      <c r="E261" s="47">
        <v>22951770</v>
      </c>
      <c r="F261" s="47">
        <v>195.18430000000001</v>
      </c>
      <c r="G261" s="47">
        <v>-12.295919752700398</v>
      </c>
      <c r="H261" s="47">
        <v>8.2439999999999998</v>
      </c>
      <c r="I261" s="47">
        <v>1038026</v>
      </c>
      <c r="J261" s="47">
        <v>219.0762</v>
      </c>
      <c r="K261" s="52">
        <v>1.8258520567460153</v>
      </c>
    </row>
    <row r="262" spans="1:38" x14ac:dyDescent="0.35">
      <c r="A262" s="36"/>
      <c r="B262" s="51" t="str" cm="1">
        <f t="array" ref="B262">INDEX($A$3:$A$36,C262)</f>
        <v>Bisphenol A</v>
      </c>
      <c r="C262" s="47">
        <v>8</v>
      </c>
      <c r="D262" s="47">
        <v>6.6719999999999997</v>
      </c>
      <c r="E262" s="47">
        <v>22532944</v>
      </c>
      <c r="F262" s="47">
        <v>195.1857</v>
      </c>
      <c r="G262" s="47">
        <v>-5.1232998969949026</v>
      </c>
      <c r="H262" s="47">
        <v>8.24</v>
      </c>
      <c r="I262" s="47">
        <v>1019356</v>
      </c>
      <c r="J262" s="47">
        <v>219.0761</v>
      </c>
      <c r="K262" s="52">
        <v>1.3693890425595114</v>
      </c>
    </row>
    <row r="263" spans="1:38" x14ac:dyDescent="0.35">
      <c r="A263" s="36"/>
      <c r="B263" s="51" t="str" cm="1">
        <f t="array" ref="B263">INDEX($A$3:$A$36,C263)</f>
        <v>Bisphenol A</v>
      </c>
      <c r="C263" s="47">
        <v>8</v>
      </c>
      <c r="D263" s="47">
        <v>6.6719999999999997</v>
      </c>
      <c r="E263" s="47">
        <v>22657468</v>
      </c>
      <c r="F263" s="47">
        <v>195.18430000000001</v>
      </c>
      <c r="G263" s="47">
        <v>-12.295919752700398</v>
      </c>
      <c r="H263" s="47">
        <v>8.2449999999999992</v>
      </c>
      <c r="I263" s="47">
        <v>1056135</v>
      </c>
      <c r="J263" s="47">
        <v>219.0761</v>
      </c>
      <c r="K263" s="52">
        <v>1.3693890425595114</v>
      </c>
    </row>
    <row r="264" spans="1:38" x14ac:dyDescent="0.35">
      <c r="A264" s="36"/>
      <c r="B264" s="51" t="str" cm="1">
        <f t="array" ref="B264">INDEX($A$3:$A$36,C264)</f>
        <v>Bisphenol A</v>
      </c>
      <c r="C264" s="47">
        <v>8</v>
      </c>
      <c r="D264" s="47">
        <v>6.6639999999999997</v>
      </c>
      <c r="E264" s="47">
        <v>21975540</v>
      </c>
      <c r="F264" s="47">
        <v>195.1849</v>
      </c>
      <c r="G264" s="47">
        <v>-9.2219398145617006</v>
      </c>
      <c r="H264" s="47">
        <v>8.24</v>
      </c>
      <c r="I264" s="47">
        <v>1042294</v>
      </c>
      <c r="J264" s="47">
        <v>219.07599999999999</v>
      </c>
      <c r="K264" s="52">
        <v>0.91292602837300763</v>
      </c>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row>
    <row r="265" spans="1:38" x14ac:dyDescent="0.35">
      <c r="A265" s="36"/>
      <c r="B265" s="51" t="str" cm="1">
        <f t="array" ref="B265">INDEX($A$3:$A$36,C265)</f>
        <v>Bisphenol A</v>
      </c>
      <c r="C265" s="47">
        <v>8</v>
      </c>
      <c r="D265" s="47">
        <v>6.6710000000000003</v>
      </c>
      <c r="E265" s="47">
        <v>23229966</v>
      </c>
      <c r="F265" s="47">
        <v>195.18379999999999</v>
      </c>
      <c r="G265" s="47">
        <v>-14.857569701270656</v>
      </c>
      <c r="H265" s="47">
        <v>8.2430000000000003</v>
      </c>
      <c r="I265" s="47">
        <v>1057663</v>
      </c>
      <c r="J265" s="47">
        <v>219.0763</v>
      </c>
      <c r="K265" s="52">
        <v>2.2823150709325191</v>
      </c>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row>
    <row r="266" spans="1:38" x14ac:dyDescent="0.35">
      <c r="A266" s="36"/>
      <c r="B266" s="51" t="str" cm="1">
        <f t="array" ref="B266">INDEX($A$3:$A$36,C266)</f>
        <v>Bisphenol A</v>
      </c>
      <c r="C266" s="47">
        <v>8</v>
      </c>
      <c r="D266" s="47">
        <v>6.6660000000000004</v>
      </c>
      <c r="E266" s="47">
        <v>22467522</v>
      </c>
      <c r="F266" s="47">
        <v>195.18530000000001</v>
      </c>
      <c r="G266" s="47">
        <v>-7.172619855705495</v>
      </c>
      <c r="H266" s="47">
        <v>8.2420000000000009</v>
      </c>
      <c r="I266" s="47">
        <v>1052149</v>
      </c>
      <c r="J266" s="47">
        <v>219.0762</v>
      </c>
      <c r="K266" s="52">
        <v>1.8258520567460153</v>
      </c>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row>
    <row r="267" spans="1:38" x14ac:dyDescent="0.35">
      <c r="B267" s="51" t="str" cm="1">
        <f t="array" ref="B267">INDEX($A$3:$A$36,C267)</f>
        <v>Bisphenol A</v>
      </c>
      <c r="C267" s="47">
        <v>8</v>
      </c>
      <c r="D267" s="47">
        <v>6.6669999999999998</v>
      </c>
      <c r="E267" s="47">
        <v>23148506</v>
      </c>
      <c r="F267" s="47">
        <v>195.18539999999999</v>
      </c>
      <c r="G267" s="47">
        <v>-6.6602898661370569</v>
      </c>
      <c r="H267" s="47">
        <v>8.2420000000000009</v>
      </c>
      <c r="I267" s="47">
        <v>1079834</v>
      </c>
      <c r="J267" s="47">
        <v>219.0761</v>
      </c>
      <c r="K267" s="52">
        <v>1.3693890425595114</v>
      </c>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row>
    <row r="268" spans="1:38" x14ac:dyDescent="0.35">
      <c r="A268" s="36"/>
      <c r="B268" s="51" t="str" cm="1">
        <f t="array" ref="B268">INDEX($A$3:$A$36,C268)</f>
        <v>Bisphenol A</v>
      </c>
      <c r="C268" s="47">
        <v>8</v>
      </c>
      <c r="D268" s="47">
        <v>6.6710000000000003</v>
      </c>
      <c r="E268" s="47">
        <v>14472056</v>
      </c>
      <c r="F268" s="47">
        <v>195.18530000000001</v>
      </c>
      <c r="G268" s="47">
        <v>-7.172619855705495</v>
      </c>
      <c r="H268" s="47">
        <v>8.2439999999999998</v>
      </c>
      <c r="I268" s="47">
        <v>1117166</v>
      </c>
      <c r="J268" s="47">
        <v>219.0761</v>
      </c>
      <c r="K268" s="52">
        <v>1.3693890425595114</v>
      </c>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row>
    <row r="269" spans="1:38" x14ac:dyDescent="0.35">
      <c r="A269" s="36"/>
      <c r="B269" s="51" t="str" cm="1">
        <f t="array" ref="B269">INDEX($A$3:$A$36,C269)</f>
        <v>Bisphenol A</v>
      </c>
      <c r="C269" s="47">
        <v>8</v>
      </c>
      <c r="D269" s="47">
        <v>6.6609999999999996</v>
      </c>
      <c r="E269" s="47">
        <v>12691872</v>
      </c>
      <c r="F269" s="47">
        <v>195.1849</v>
      </c>
      <c r="G269" s="47">
        <v>-9.2219398145617006</v>
      </c>
      <c r="H269" s="47">
        <v>8.2430000000000003</v>
      </c>
      <c r="I269" s="47">
        <v>948376</v>
      </c>
      <c r="J269" s="47">
        <v>219.0762</v>
      </c>
      <c r="K269" s="52">
        <v>1.8258520567460153</v>
      </c>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row>
    <row r="270" spans="1:38" x14ac:dyDescent="0.35">
      <c r="A270" s="36"/>
      <c r="B270" s="51" t="str" cm="1">
        <f t="array" ref="B270">INDEX($A$3:$A$36,C270)</f>
        <v>Bisphenol A</v>
      </c>
      <c r="C270" s="47">
        <v>8</v>
      </c>
      <c r="D270" s="47">
        <v>6.6669999999999998</v>
      </c>
      <c r="E270" s="47">
        <v>12329087</v>
      </c>
      <c r="F270" s="47">
        <v>195.18440000000001</v>
      </c>
      <c r="G270" s="47">
        <v>-11.783589762986345</v>
      </c>
      <c r="H270" s="47">
        <v>8.2479999999999993</v>
      </c>
      <c r="I270" s="47">
        <v>1052690</v>
      </c>
      <c r="J270" s="47">
        <v>219.0763</v>
      </c>
      <c r="K270" s="52">
        <v>2.2823150709325191</v>
      </c>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row>
    <row r="271" spans="1:38" x14ac:dyDescent="0.35">
      <c r="A271" s="36"/>
      <c r="B271" s="51" t="str" cm="1">
        <f t="array" ref="B271">INDEX($A$3:$A$36,C271)</f>
        <v>Bisphenol A</v>
      </c>
      <c r="C271" s="47">
        <v>8</v>
      </c>
      <c r="D271" s="47">
        <v>6.6660000000000004</v>
      </c>
      <c r="E271" s="47">
        <v>22408264</v>
      </c>
      <c r="F271" s="47">
        <v>195.184</v>
      </c>
      <c r="G271" s="47">
        <v>-13.832909721842553</v>
      </c>
      <c r="H271" s="47">
        <v>8.2370000000000001</v>
      </c>
      <c r="I271" s="47">
        <v>961973</v>
      </c>
      <c r="J271" s="47">
        <v>219.0761</v>
      </c>
      <c r="K271" s="52">
        <v>1.3693890425595114</v>
      </c>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row>
    <row r="272" spans="1:38" x14ac:dyDescent="0.35">
      <c r="A272" s="36"/>
      <c r="B272" s="51" t="str" cm="1">
        <f t="array" ref="B272">INDEX($A$3:$A$36,C272)</f>
        <v>Bisphenol A</v>
      </c>
      <c r="C272" s="47">
        <v>8</v>
      </c>
      <c r="D272" s="47">
        <v>6.6630000000000003</v>
      </c>
      <c r="E272" s="47">
        <v>22134244</v>
      </c>
      <c r="F272" s="47">
        <v>195.18369999999999</v>
      </c>
      <c r="G272" s="47">
        <v>-15.369899690984706</v>
      </c>
      <c r="H272" s="47">
        <v>8.2430000000000003</v>
      </c>
      <c r="I272" s="47">
        <v>977110</v>
      </c>
      <c r="J272" s="47">
        <v>219.0763</v>
      </c>
      <c r="K272" s="52">
        <v>2.2823150709325191</v>
      </c>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row>
    <row r="273" spans="1:38" x14ac:dyDescent="0.35">
      <c r="A273" s="36"/>
      <c r="B273" s="51" t="str" cm="1">
        <f t="array" ref="B273">INDEX($A$3:$A$36,C273)</f>
        <v>Bisphenol A</v>
      </c>
      <c r="C273" s="47">
        <v>8</v>
      </c>
      <c r="D273" s="47">
        <v>6.6580000000000004</v>
      </c>
      <c r="E273" s="47">
        <v>11888784</v>
      </c>
      <c r="F273" s="47">
        <v>195.18520000000001</v>
      </c>
      <c r="G273" s="47">
        <v>-7.6849498454195473</v>
      </c>
      <c r="H273" s="47">
        <v>8.2460000000000004</v>
      </c>
      <c r="I273" s="47">
        <v>1057194</v>
      </c>
      <c r="J273" s="47">
        <v>219.0762</v>
      </c>
      <c r="K273" s="52">
        <v>1.8258520567460153</v>
      </c>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row>
    <row r="274" spans="1:38" x14ac:dyDescent="0.35">
      <c r="A274" s="36"/>
      <c r="B274" s="51" t="str" cm="1">
        <f t="array" ref="B274">INDEX($A$3:$A$36,C274)</f>
        <v>Bisphenol A</v>
      </c>
      <c r="C274" s="47">
        <v>8</v>
      </c>
      <c r="D274" s="47">
        <v>6.6609999999999996</v>
      </c>
      <c r="E274" s="47">
        <v>17222244</v>
      </c>
      <c r="F274" s="47">
        <v>195.18559999999999</v>
      </c>
      <c r="G274" s="47">
        <v>-5.635629886708954</v>
      </c>
      <c r="H274" s="47">
        <v>8.2420000000000009</v>
      </c>
      <c r="I274" s="47">
        <v>1073814</v>
      </c>
      <c r="J274" s="47">
        <v>219.0761</v>
      </c>
      <c r="K274" s="52">
        <v>1.3693890425595114</v>
      </c>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row>
    <row r="275" spans="1:38" x14ac:dyDescent="0.35">
      <c r="B275" s="51" t="str" cm="1">
        <f t="array" ref="B275">INDEX($A$3:$A$36,C275)</f>
        <v>Bisphenol A</v>
      </c>
      <c r="C275" s="47">
        <v>8</v>
      </c>
      <c r="D275" s="47">
        <v>6.6580000000000004</v>
      </c>
      <c r="E275" s="47">
        <v>21913280</v>
      </c>
      <c r="F275" s="47">
        <v>195.18530000000001</v>
      </c>
      <c r="G275" s="47">
        <v>-7.172619855705495</v>
      </c>
      <c r="H275" s="47">
        <v>8.24</v>
      </c>
      <c r="I275" s="47">
        <v>1030978</v>
      </c>
      <c r="J275" s="47">
        <v>219.0763</v>
      </c>
      <c r="K275" s="52">
        <v>2.2823150709325191</v>
      </c>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row>
    <row r="276" spans="1:38" x14ac:dyDescent="0.35">
      <c r="B276" s="51" t="str" cm="1">
        <f t="array" ref="B276">INDEX($A$3:$A$36,C276)</f>
        <v>Bisphenol A</v>
      </c>
      <c r="C276" s="47">
        <v>8</v>
      </c>
      <c r="D276" s="47">
        <v>6.6619999999999999</v>
      </c>
      <c r="E276" s="47">
        <v>14041753</v>
      </c>
      <c r="F276" s="47">
        <v>195.1841</v>
      </c>
      <c r="G276" s="47">
        <v>-13.3205797321285</v>
      </c>
      <c r="H276" s="47">
        <v>8.2430000000000003</v>
      </c>
      <c r="I276" s="47">
        <v>1051042</v>
      </c>
      <c r="J276" s="47">
        <v>219.0762</v>
      </c>
      <c r="K276" s="52">
        <v>1.8258520567460153</v>
      </c>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row>
    <row r="277" spans="1:38" x14ac:dyDescent="0.35">
      <c r="B277" s="51" t="str" cm="1">
        <f t="array" ref="B277">INDEX($A$3:$A$36,C277)</f>
        <v>Bisphenol A</v>
      </c>
      <c r="C277" s="47">
        <v>8</v>
      </c>
      <c r="D277" s="47">
        <v>6.6639999999999997</v>
      </c>
      <c r="E277" s="47">
        <v>21383852</v>
      </c>
      <c r="F277" s="47">
        <v>195.1842</v>
      </c>
      <c r="G277" s="47">
        <v>-12.80824974241445</v>
      </c>
      <c r="H277" s="47">
        <v>8.2409999999999997</v>
      </c>
      <c r="I277" s="47">
        <v>1043400</v>
      </c>
      <c r="J277" s="47">
        <v>219.0762</v>
      </c>
      <c r="K277" s="52">
        <v>1.8258520567460153</v>
      </c>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row>
    <row r="278" spans="1:38" x14ac:dyDescent="0.35">
      <c r="B278" s="51" t="str" cm="1">
        <f t="array" ref="B278">INDEX($A$3:$A$36,C278)</f>
        <v>Bisphenol A</v>
      </c>
      <c r="C278" s="47">
        <v>8</v>
      </c>
      <c r="D278" s="47">
        <v>6.66</v>
      </c>
      <c r="E278" s="47">
        <v>21173850</v>
      </c>
      <c r="F278" s="47">
        <v>195.18459999999999</v>
      </c>
      <c r="G278" s="47">
        <v>-10.758929783703856</v>
      </c>
      <c r="H278" s="47">
        <v>8.2379999999999995</v>
      </c>
      <c r="I278" s="47">
        <v>1037175</v>
      </c>
      <c r="J278" s="47">
        <v>219.0762</v>
      </c>
      <c r="K278" s="52">
        <v>1.8258520567460153</v>
      </c>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row>
    <row r="279" spans="1:38" x14ac:dyDescent="0.35">
      <c r="B279" s="51" t="str" cm="1">
        <f t="array" ref="B279">INDEX($A$3:$A$36,C279)</f>
        <v>Bisphenol A</v>
      </c>
      <c r="C279" s="47">
        <v>8</v>
      </c>
      <c r="D279" s="47">
        <v>6.6580000000000004</v>
      </c>
      <c r="E279" s="47">
        <v>16994362</v>
      </c>
      <c r="F279" s="47">
        <v>195.18469999999999</v>
      </c>
      <c r="G279" s="47">
        <v>-10.246599793989805</v>
      </c>
      <c r="H279" s="47">
        <v>8.2430000000000003</v>
      </c>
      <c r="I279" s="47">
        <v>1094842</v>
      </c>
      <c r="J279" s="47">
        <v>219.0762</v>
      </c>
      <c r="K279" s="52">
        <v>1.8258520567460153</v>
      </c>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row>
    <row r="280" spans="1:38" x14ac:dyDescent="0.35">
      <c r="B280" s="51" t="str" cm="1">
        <f t="array" ref="B280">INDEX($A$3:$A$36,C280)</f>
        <v>Bisphenol A</v>
      </c>
      <c r="C280" s="47">
        <v>8</v>
      </c>
      <c r="D280" s="47">
        <v>6.6619999999999999</v>
      </c>
      <c r="E280" s="47">
        <v>17857616</v>
      </c>
      <c r="F280" s="47">
        <v>195.18559999999999</v>
      </c>
      <c r="G280" s="47">
        <v>-5.635629886708954</v>
      </c>
      <c r="H280" s="47">
        <v>8.2370000000000001</v>
      </c>
      <c r="I280" s="47">
        <v>1054536</v>
      </c>
      <c r="J280" s="47">
        <v>219.0762</v>
      </c>
      <c r="K280" s="52">
        <v>1.8258520567460153</v>
      </c>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row>
    <row r="281" spans="1:38" x14ac:dyDescent="0.35">
      <c r="B281" s="51" t="str" cm="1">
        <f t="array" ref="B281">INDEX($A$3:$A$36,C281)</f>
        <v>Bisphenol A</v>
      </c>
      <c r="C281" s="47">
        <v>8</v>
      </c>
      <c r="D281" s="47">
        <v>6.6630000000000003</v>
      </c>
      <c r="E281" s="47">
        <v>20781976</v>
      </c>
      <c r="F281" s="47">
        <v>195.18459999999999</v>
      </c>
      <c r="G281" s="47">
        <v>-10.758929783703856</v>
      </c>
      <c r="H281" s="47">
        <v>8.2390000000000008</v>
      </c>
      <c r="I281" s="47">
        <v>1045610</v>
      </c>
      <c r="J281" s="47">
        <v>219.0761</v>
      </c>
      <c r="K281" s="52">
        <v>1.3693890425595114</v>
      </c>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row>
    <row r="282" spans="1:38" x14ac:dyDescent="0.35">
      <c r="B282" s="51" t="str" cm="1">
        <f t="array" ref="B282">INDEX($A$3:$A$36,C282)</f>
        <v>Bisphenol A</v>
      </c>
      <c r="C282" s="47">
        <v>8</v>
      </c>
      <c r="D282" s="47">
        <v>6.6680000000000001</v>
      </c>
      <c r="E282" s="47">
        <v>19733922</v>
      </c>
      <c r="F282" s="47">
        <v>195.18450000000001</v>
      </c>
      <c r="G282" s="47">
        <v>-11.271259773272295</v>
      </c>
      <c r="H282" s="47">
        <v>8.2390000000000008</v>
      </c>
      <c r="I282" s="47">
        <v>1004906</v>
      </c>
      <c r="J282" s="47">
        <v>219.07640000000001</v>
      </c>
      <c r="K282" s="52">
        <v>2.7387780851190229</v>
      </c>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row>
    <row r="283" spans="1:38" x14ac:dyDescent="0.35">
      <c r="B283" s="51" t="str" cm="1">
        <f t="array" ref="B283">INDEX($A$3:$A$36,C283)</f>
        <v>Bisphenol A</v>
      </c>
      <c r="C283" s="47">
        <v>8</v>
      </c>
      <c r="D283" s="47">
        <v>6.6589999999999998</v>
      </c>
      <c r="E283" s="47">
        <v>18443862</v>
      </c>
      <c r="F283" s="47">
        <v>195.18600000000001</v>
      </c>
      <c r="G283" s="47">
        <v>-3.5863099278527475</v>
      </c>
      <c r="H283" s="47">
        <v>8.2409999999999997</v>
      </c>
      <c r="I283" s="47">
        <v>1070308</v>
      </c>
      <c r="J283" s="47">
        <v>219.0761</v>
      </c>
      <c r="K283" s="52">
        <v>1.3693890425595114</v>
      </c>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row>
    <row r="284" spans="1:38" x14ac:dyDescent="0.35">
      <c r="B284" s="51" t="str" cm="1">
        <f t="array" ref="B284">INDEX($A$3:$A$36,C284)</f>
        <v>Bisphenol A</v>
      </c>
      <c r="C284" s="47">
        <v>8</v>
      </c>
      <c r="D284" s="47">
        <v>6.6680000000000001</v>
      </c>
      <c r="E284" s="47">
        <v>20942306</v>
      </c>
      <c r="F284" s="47">
        <v>195.18520000000001</v>
      </c>
      <c r="G284" s="47">
        <v>-7.6849498454195473</v>
      </c>
      <c r="H284" s="47">
        <v>8.2390000000000008</v>
      </c>
      <c r="I284" s="47">
        <v>1056528</v>
      </c>
      <c r="J284" s="47">
        <v>219.0762</v>
      </c>
      <c r="K284" s="52">
        <v>1.8258520567460153</v>
      </c>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row>
    <row r="285" spans="1:38" x14ac:dyDescent="0.35">
      <c r="B285" s="51" t="str" cm="1">
        <f t="array" ref="B285">INDEX($A$3:$A$36,C285)</f>
        <v>Bisphenol A</v>
      </c>
      <c r="C285" s="47">
        <v>8</v>
      </c>
      <c r="D285" s="47">
        <v>6.6660000000000004</v>
      </c>
      <c r="E285" s="47">
        <v>17355550</v>
      </c>
      <c r="F285" s="47">
        <v>195.18510000000001</v>
      </c>
      <c r="G285" s="47">
        <v>-8.1972798351335978</v>
      </c>
      <c r="H285" s="47">
        <v>8.2430000000000003</v>
      </c>
      <c r="I285" s="47">
        <v>1029160</v>
      </c>
      <c r="J285" s="47">
        <v>219.0763</v>
      </c>
      <c r="K285" s="52">
        <v>2.2823150709325191</v>
      </c>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row>
    <row r="286" spans="1:38" x14ac:dyDescent="0.35">
      <c r="B286" s="51" t="str" cm="1">
        <f t="array" ref="B286">INDEX($A$3:$A$36,C286)</f>
        <v>Bisphenol A</v>
      </c>
      <c r="C286" s="47">
        <v>8</v>
      </c>
      <c r="D286" s="47">
        <v>6.6630000000000003</v>
      </c>
      <c r="E286" s="47">
        <v>20092044</v>
      </c>
      <c r="F286" s="47">
        <v>195.18530000000001</v>
      </c>
      <c r="G286" s="47">
        <v>-7.172619855705495</v>
      </c>
      <c r="H286" s="47">
        <v>8.2420000000000009</v>
      </c>
      <c r="I286" s="47">
        <v>1060457</v>
      </c>
      <c r="J286" s="47">
        <v>219.0762</v>
      </c>
      <c r="K286" s="52">
        <v>1.8258520567460153</v>
      </c>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row>
    <row r="287" spans="1:38" x14ac:dyDescent="0.35">
      <c r="B287" s="51" t="str" cm="1">
        <f t="array" ref="B287">INDEX($A$3:$A$36,C287)</f>
        <v>Bisphenol A</v>
      </c>
      <c r="C287" s="47">
        <v>8</v>
      </c>
      <c r="D287" s="47">
        <v>6.6669999999999998</v>
      </c>
      <c r="E287" s="47">
        <v>15528109</v>
      </c>
      <c r="F287" s="47">
        <v>195.18620000000001</v>
      </c>
      <c r="G287" s="47">
        <v>-2.5616499484246447</v>
      </c>
      <c r="H287" s="47">
        <v>8.2479999999999993</v>
      </c>
      <c r="I287" s="47">
        <v>1104752</v>
      </c>
      <c r="J287" s="47">
        <v>219.0763</v>
      </c>
      <c r="K287" s="52">
        <v>2.2823150709325191</v>
      </c>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row>
    <row r="288" spans="1:38" x14ac:dyDescent="0.35">
      <c r="B288" s="51" t="str" cm="1">
        <f t="array" ref="B288">INDEX($A$3:$A$36,C288)</f>
        <v>Bisphenol A</v>
      </c>
      <c r="C288" s="47">
        <v>8</v>
      </c>
      <c r="D288" s="47">
        <v>6.6639999999999997</v>
      </c>
      <c r="E288" s="47">
        <v>19887494</v>
      </c>
      <c r="F288" s="47">
        <v>195.1859</v>
      </c>
      <c r="G288" s="47">
        <v>-4.0986399175667989</v>
      </c>
      <c r="H288" s="47">
        <v>8.2439999999999998</v>
      </c>
      <c r="I288" s="47">
        <v>994902</v>
      </c>
      <c r="J288" s="47">
        <v>219.0762</v>
      </c>
      <c r="K288" s="52">
        <v>1.8258520567460153</v>
      </c>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row>
    <row r="289" spans="2:38" x14ac:dyDescent="0.35">
      <c r="B289" s="51" t="str" cm="1">
        <f t="array" ref="B289">INDEX($A$3:$A$36,C289)</f>
        <v>Bisphenol A</v>
      </c>
      <c r="C289" s="47">
        <v>8</v>
      </c>
      <c r="D289" s="47">
        <v>6.6660000000000004</v>
      </c>
      <c r="E289" s="47">
        <v>18326528</v>
      </c>
      <c r="F289" s="47">
        <v>195.18530000000001</v>
      </c>
      <c r="G289" s="47">
        <v>-7.172619855705495</v>
      </c>
      <c r="H289" s="47">
        <v>8.2430000000000003</v>
      </c>
      <c r="I289" s="47">
        <v>1046840</v>
      </c>
      <c r="J289" s="47">
        <v>219.0763</v>
      </c>
      <c r="K289" s="52">
        <v>2.2823150709325191</v>
      </c>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row>
    <row r="290" spans="2:38" ht="15" thickBot="1" x14ac:dyDescent="0.4">
      <c r="B290" s="53" t="str" cm="1">
        <f t="array" ref="B290">INDEX($A$3:$A$36,C290)</f>
        <v>Bisphenol A</v>
      </c>
      <c r="C290" s="7">
        <v>8</v>
      </c>
      <c r="D290" s="7">
        <v>6.6630000000000003</v>
      </c>
      <c r="E290" s="7">
        <v>15493845</v>
      </c>
      <c r="F290" s="7">
        <v>195.18430000000001</v>
      </c>
      <c r="G290" s="7">
        <v>-12.295919752700398</v>
      </c>
      <c r="H290" s="7">
        <v>8.2439999999999998</v>
      </c>
      <c r="I290" s="7">
        <v>1092344</v>
      </c>
      <c r="J290" s="7">
        <v>219.0762</v>
      </c>
      <c r="K290" s="6">
        <v>1.8258520567460153</v>
      </c>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row>
    <row r="291" spans="2:38" x14ac:dyDescent="0.35">
      <c r="B291" s="48" t="str" cm="1">
        <f t="array" ref="B291">INDEX($A$3:$A$36,C291)</f>
        <v>Benzylbutyl
phthalate</v>
      </c>
      <c r="C291" s="49">
        <v>9</v>
      </c>
      <c r="D291" s="49">
        <v>6.6639999999999997</v>
      </c>
      <c r="E291" s="49">
        <v>19790040</v>
      </c>
      <c r="F291" s="49">
        <v>195.18510000000001</v>
      </c>
      <c r="G291" s="49">
        <v>-8.1972798351335978</v>
      </c>
      <c r="H291" s="49">
        <v>8.2460000000000004</v>
      </c>
      <c r="I291" s="49">
        <v>947606</v>
      </c>
      <c r="J291" s="49">
        <v>219.0761</v>
      </c>
      <c r="K291" s="50">
        <v>1.3693890425595114</v>
      </c>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row>
    <row r="292" spans="2:38" x14ac:dyDescent="0.35">
      <c r="B292" s="51" t="str" cm="1">
        <f t="array" ref="B292">INDEX($A$3:$A$36,C292)</f>
        <v>Benzylbutyl
phthalate</v>
      </c>
      <c r="C292" s="47">
        <v>9</v>
      </c>
      <c r="D292" s="47">
        <v>6.6630000000000003</v>
      </c>
      <c r="E292" s="47">
        <v>19427864</v>
      </c>
      <c r="F292" s="47">
        <v>195.1859</v>
      </c>
      <c r="G292" s="47">
        <v>-4.0986399175667989</v>
      </c>
      <c r="H292" s="47">
        <v>8.2449999999999992</v>
      </c>
      <c r="I292" s="47">
        <v>957530</v>
      </c>
      <c r="J292" s="47">
        <v>219.0762</v>
      </c>
      <c r="K292" s="52">
        <v>1.8258520567460153</v>
      </c>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row>
    <row r="293" spans="2:38" x14ac:dyDescent="0.35">
      <c r="B293" s="51" t="str" cm="1">
        <f t="array" ref="B293">INDEX($A$3:$A$36,C293)</f>
        <v>Benzylbutyl
phthalate</v>
      </c>
      <c r="C293" s="47">
        <v>9</v>
      </c>
      <c r="D293" s="47">
        <v>6.6630000000000003</v>
      </c>
      <c r="E293" s="47">
        <v>19865326</v>
      </c>
      <c r="F293" s="47">
        <v>195.18430000000001</v>
      </c>
      <c r="G293" s="47">
        <v>-12.295919752700398</v>
      </c>
      <c r="H293" s="47">
        <v>8.2490000000000006</v>
      </c>
      <c r="I293" s="47">
        <v>967143</v>
      </c>
      <c r="J293" s="47">
        <v>219.0763</v>
      </c>
      <c r="K293" s="52">
        <v>2.2823150709325191</v>
      </c>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row>
    <row r="294" spans="2:38" x14ac:dyDescent="0.35">
      <c r="B294" s="51" t="str" cm="1">
        <f t="array" ref="B294">INDEX($A$3:$A$36,C294)</f>
        <v>Benzylbutyl
phthalate</v>
      </c>
      <c r="C294" s="47">
        <v>9</v>
      </c>
      <c r="D294" s="47">
        <v>6.66</v>
      </c>
      <c r="E294" s="47">
        <v>19968128</v>
      </c>
      <c r="F294" s="47">
        <v>195.1849</v>
      </c>
      <c r="G294" s="47">
        <v>-9.2219398145617006</v>
      </c>
      <c r="H294" s="47">
        <v>8.2439999999999998</v>
      </c>
      <c r="I294" s="47">
        <v>982654</v>
      </c>
      <c r="J294" s="47">
        <v>219.0763</v>
      </c>
      <c r="K294" s="52">
        <v>2.2823150709325191</v>
      </c>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row>
    <row r="295" spans="2:38" x14ac:dyDescent="0.35">
      <c r="B295" s="51" t="str" cm="1">
        <f t="array" ref="B295">INDEX($A$3:$A$36,C295)</f>
        <v>Benzylbutyl
phthalate</v>
      </c>
      <c r="C295" s="47">
        <v>9</v>
      </c>
      <c r="D295" s="47">
        <v>6.6609999999999996</v>
      </c>
      <c r="E295" s="47">
        <v>19573790</v>
      </c>
      <c r="F295" s="47">
        <v>195.1857</v>
      </c>
      <c r="G295" s="47">
        <v>-5.1232998969949026</v>
      </c>
      <c r="H295" s="47">
        <v>8.2520000000000007</v>
      </c>
      <c r="I295" s="47">
        <v>960519</v>
      </c>
      <c r="J295" s="47">
        <v>219.0761</v>
      </c>
      <c r="K295" s="52">
        <v>1.3693890425595114</v>
      </c>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row>
    <row r="296" spans="2:38" x14ac:dyDescent="0.35">
      <c r="B296" s="51" t="str" cm="1">
        <f t="array" ref="B296">INDEX($A$3:$A$36,C296)</f>
        <v>Benzylbutyl
phthalate</v>
      </c>
      <c r="C296" s="47">
        <v>9</v>
      </c>
      <c r="D296" s="47">
        <v>6.6609999999999996</v>
      </c>
      <c r="E296" s="47">
        <v>19427294</v>
      </c>
      <c r="F296" s="47">
        <v>195.18530000000001</v>
      </c>
      <c r="G296" s="47">
        <v>-7.172619855705495</v>
      </c>
      <c r="H296" s="47">
        <v>8.2449999999999992</v>
      </c>
      <c r="I296" s="47">
        <v>970416</v>
      </c>
      <c r="J296" s="47">
        <v>219.0762</v>
      </c>
      <c r="K296" s="52">
        <v>1.8258520567460153</v>
      </c>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row>
    <row r="297" spans="2:38" x14ac:dyDescent="0.35">
      <c r="B297" s="51" t="str" cm="1">
        <f t="array" ref="B297">INDEX($A$3:$A$36,C297)</f>
        <v>Benzylbutyl
phthalate</v>
      </c>
      <c r="C297" s="47">
        <v>9</v>
      </c>
      <c r="D297" s="47">
        <v>6.6669999999999998</v>
      </c>
      <c r="E297" s="47">
        <v>19422848</v>
      </c>
      <c r="F297" s="47">
        <v>195.18530000000001</v>
      </c>
      <c r="G297" s="47">
        <v>-7.172619855705495</v>
      </c>
      <c r="H297" s="47">
        <v>8.2479999999999993</v>
      </c>
      <c r="I297" s="47">
        <v>941294</v>
      </c>
      <c r="J297" s="47">
        <v>219.0762</v>
      </c>
      <c r="K297" s="52">
        <v>1.8258520567460153</v>
      </c>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row>
    <row r="298" spans="2:38" x14ac:dyDescent="0.35">
      <c r="B298" s="51" t="str" cm="1">
        <f t="array" ref="B298">INDEX($A$3:$A$36,C298)</f>
        <v>Benzylbutyl
phthalate</v>
      </c>
      <c r="C298" s="47">
        <v>9</v>
      </c>
      <c r="D298" s="47">
        <v>6.657</v>
      </c>
      <c r="E298" s="47">
        <v>19217292</v>
      </c>
      <c r="F298" s="47">
        <v>195.1849</v>
      </c>
      <c r="G298" s="47">
        <v>-9.2219398145617006</v>
      </c>
      <c r="H298" s="47">
        <v>8.2469999999999999</v>
      </c>
      <c r="I298" s="47">
        <v>932863</v>
      </c>
      <c r="J298" s="47">
        <v>219.0761</v>
      </c>
      <c r="K298" s="52">
        <v>1.3693890425595114</v>
      </c>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row>
    <row r="299" spans="2:38" x14ac:dyDescent="0.35">
      <c r="B299" s="51" t="str" cm="1">
        <f t="array" ref="B299">INDEX($A$3:$A$36,C299)</f>
        <v>Benzylbutyl
phthalate</v>
      </c>
      <c r="C299" s="47">
        <v>9</v>
      </c>
      <c r="D299" s="47">
        <v>6.6580000000000004</v>
      </c>
      <c r="E299" s="47">
        <v>19139970</v>
      </c>
      <c r="F299" s="47">
        <v>195.18530000000001</v>
      </c>
      <c r="G299" s="47">
        <v>-7.172619855705495</v>
      </c>
      <c r="H299" s="47">
        <v>8.2409999999999997</v>
      </c>
      <c r="I299" s="47">
        <v>958274</v>
      </c>
      <c r="J299" s="47">
        <v>219.0762</v>
      </c>
      <c r="K299" s="52">
        <v>1.8258520567460153</v>
      </c>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row>
    <row r="300" spans="2:38" x14ac:dyDescent="0.35">
      <c r="B300" s="51" t="str" cm="1">
        <f t="array" ref="B300">INDEX($A$3:$A$36,C300)</f>
        <v>Benzylbutyl
phthalate</v>
      </c>
      <c r="C300" s="47">
        <v>9</v>
      </c>
      <c r="D300" s="47">
        <v>6.6580000000000004</v>
      </c>
      <c r="E300" s="47">
        <v>19316926</v>
      </c>
      <c r="F300" s="47">
        <v>195.18559999999999</v>
      </c>
      <c r="G300" s="47">
        <v>-5.635629886708954</v>
      </c>
      <c r="H300" s="47">
        <v>8.2449999999999992</v>
      </c>
      <c r="I300" s="47">
        <v>940971</v>
      </c>
      <c r="J300" s="47">
        <v>219.0762</v>
      </c>
      <c r="K300" s="52">
        <v>1.8258520567460153</v>
      </c>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row>
    <row r="301" spans="2:38" x14ac:dyDescent="0.35">
      <c r="B301" s="51" t="str" cm="1">
        <f t="array" ref="B301">INDEX($A$3:$A$36,C301)</f>
        <v>Benzylbutyl
phthalate</v>
      </c>
      <c r="C301" s="47">
        <v>9</v>
      </c>
      <c r="D301" s="47">
        <v>6.6689999999999996</v>
      </c>
      <c r="E301" s="47">
        <v>19033304</v>
      </c>
      <c r="F301" s="47">
        <v>195.18459999999999</v>
      </c>
      <c r="G301" s="47">
        <v>-10.758929783703856</v>
      </c>
      <c r="H301" s="47">
        <v>8.2469999999999999</v>
      </c>
      <c r="I301" s="47">
        <v>942183</v>
      </c>
      <c r="J301" s="47">
        <v>219.0762</v>
      </c>
      <c r="K301" s="52">
        <v>1.8258520567460153</v>
      </c>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row>
    <row r="302" spans="2:38" x14ac:dyDescent="0.35">
      <c r="B302" s="51" t="str" cm="1">
        <f t="array" ref="B302">INDEX($A$3:$A$36,C302)</f>
        <v>Benzylbutyl
phthalate</v>
      </c>
      <c r="C302" s="47">
        <v>9</v>
      </c>
      <c r="D302" s="47">
        <v>6.6619999999999999</v>
      </c>
      <c r="E302" s="47">
        <v>19028828</v>
      </c>
      <c r="F302" s="47">
        <v>195.18430000000001</v>
      </c>
      <c r="G302" s="47">
        <v>-12.295919752700398</v>
      </c>
      <c r="H302" s="47">
        <v>8.2479999999999993</v>
      </c>
      <c r="I302" s="47">
        <v>934699</v>
      </c>
      <c r="J302" s="47">
        <v>219.0761</v>
      </c>
      <c r="K302" s="52">
        <v>1.3693890425595114</v>
      </c>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row>
    <row r="303" spans="2:38" x14ac:dyDescent="0.35">
      <c r="B303" s="51" t="str" cm="1">
        <f t="array" ref="B303">INDEX($A$3:$A$36,C303)</f>
        <v>Benzylbutyl
phthalate</v>
      </c>
      <c r="C303" s="47">
        <v>9</v>
      </c>
      <c r="D303" s="47">
        <v>6.66</v>
      </c>
      <c r="E303" s="47">
        <v>19537322</v>
      </c>
      <c r="F303" s="47">
        <v>195.18549999999999</v>
      </c>
      <c r="G303" s="47">
        <v>-6.1479598764230055</v>
      </c>
      <c r="H303" s="47">
        <v>8.2409999999999997</v>
      </c>
      <c r="I303" s="47">
        <v>947531</v>
      </c>
      <c r="J303" s="47">
        <v>219.0762</v>
      </c>
      <c r="K303" s="52">
        <v>1.8258520567460153</v>
      </c>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row>
    <row r="304" spans="2:38" x14ac:dyDescent="0.35">
      <c r="B304" s="51" t="str" cm="1">
        <f t="array" ref="B304">INDEX($A$3:$A$36,C304)</f>
        <v>Benzylbutyl
phthalate</v>
      </c>
      <c r="C304" s="47">
        <v>9</v>
      </c>
      <c r="D304" s="47">
        <v>6.6639999999999997</v>
      </c>
      <c r="E304" s="47">
        <v>19212976</v>
      </c>
      <c r="F304" s="47">
        <v>195.18520000000001</v>
      </c>
      <c r="G304" s="47">
        <v>-7.6849498454195473</v>
      </c>
      <c r="H304" s="47">
        <v>8.2469999999999999</v>
      </c>
      <c r="I304" s="47">
        <v>953661</v>
      </c>
      <c r="J304" s="47">
        <v>219.0761</v>
      </c>
      <c r="K304" s="52">
        <v>1.3693890425595114</v>
      </c>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row>
    <row r="305" spans="2:38" x14ac:dyDescent="0.35">
      <c r="B305" s="51" t="str" cm="1">
        <f t="array" ref="B305">INDEX($A$3:$A$36,C305)</f>
        <v>Benzylbutyl
phthalate</v>
      </c>
      <c r="C305" s="47">
        <v>9</v>
      </c>
      <c r="D305" s="47">
        <v>6.665</v>
      </c>
      <c r="E305" s="47">
        <v>19294778</v>
      </c>
      <c r="F305" s="47">
        <v>195.18629999999999</v>
      </c>
      <c r="G305" s="47">
        <v>-2.0493199588562061</v>
      </c>
      <c r="H305" s="47">
        <v>8.2460000000000004</v>
      </c>
      <c r="I305" s="47">
        <v>966327</v>
      </c>
      <c r="J305" s="47">
        <v>219.0762</v>
      </c>
      <c r="K305" s="52">
        <v>1.8258520567460153</v>
      </c>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row>
    <row r="306" spans="2:38" x14ac:dyDescent="0.35">
      <c r="B306" s="51" t="str" cm="1">
        <f t="array" ref="B306">INDEX($A$3:$A$36,C306)</f>
        <v>Benzylbutyl
phthalate</v>
      </c>
      <c r="C306" s="47">
        <v>9</v>
      </c>
      <c r="D306" s="47">
        <v>6.66</v>
      </c>
      <c r="E306" s="47">
        <v>18340330</v>
      </c>
      <c r="F306" s="47">
        <v>195.18430000000001</v>
      </c>
      <c r="G306" s="47">
        <v>-12.295919752700398</v>
      </c>
      <c r="H306" s="47">
        <v>8.2409999999999997</v>
      </c>
      <c r="I306" s="47">
        <v>918450</v>
      </c>
      <c r="J306" s="47">
        <v>219.0762</v>
      </c>
      <c r="K306" s="52">
        <v>1.8258520567460153</v>
      </c>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row>
    <row r="307" spans="2:38" x14ac:dyDescent="0.35">
      <c r="B307" s="51" t="str" cm="1">
        <f t="array" ref="B307">INDEX($A$3:$A$36,C307)</f>
        <v>Benzylbutyl
phthalate</v>
      </c>
      <c r="C307" s="47">
        <v>9</v>
      </c>
      <c r="D307" s="47">
        <v>6.6639999999999997</v>
      </c>
      <c r="E307" s="47">
        <v>18363006</v>
      </c>
      <c r="F307" s="47">
        <v>195.18600000000001</v>
      </c>
      <c r="G307" s="47">
        <v>-3.5863099278527475</v>
      </c>
      <c r="H307" s="47">
        <v>8.2460000000000004</v>
      </c>
      <c r="I307" s="47">
        <v>929337</v>
      </c>
      <c r="J307" s="47">
        <v>219.0762</v>
      </c>
      <c r="K307" s="52">
        <v>1.8258520567460153</v>
      </c>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row>
    <row r="308" spans="2:38" x14ac:dyDescent="0.35">
      <c r="B308" s="51" t="str" cm="1">
        <f t="array" ref="B308">INDEX($A$3:$A$36,C308)</f>
        <v>Benzylbutyl
phthalate</v>
      </c>
      <c r="C308" s="47">
        <v>9</v>
      </c>
      <c r="D308" s="47">
        <v>6.6609999999999996</v>
      </c>
      <c r="E308" s="47">
        <v>17747806</v>
      </c>
      <c r="F308" s="47">
        <v>195.18530000000001</v>
      </c>
      <c r="G308" s="47">
        <v>-7.172619855705495</v>
      </c>
      <c r="H308" s="47">
        <v>8.2430000000000003</v>
      </c>
      <c r="I308" s="47">
        <v>948469</v>
      </c>
      <c r="J308" s="47">
        <v>219.0762</v>
      </c>
      <c r="K308" s="52">
        <v>1.8258520567460153</v>
      </c>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row>
    <row r="309" spans="2:38" x14ac:dyDescent="0.35">
      <c r="B309" s="51" t="str" cm="1">
        <f t="array" ref="B309">INDEX($A$3:$A$36,C309)</f>
        <v>Benzylbutyl
phthalate</v>
      </c>
      <c r="C309" s="47">
        <v>9</v>
      </c>
      <c r="D309" s="47">
        <v>6.6619999999999999</v>
      </c>
      <c r="E309" s="47">
        <v>18556190</v>
      </c>
      <c r="F309" s="47">
        <v>195.18520000000001</v>
      </c>
      <c r="G309" s="47">
        <v>-7.6849498454195473</v>
      </c>
      <c r="H309" s="47">
        <v>8.24</v>
      </c>
      <c r="I309" s="47">
        <v>932215</v>
      </c>
      <c r="J309" s="47">
        <v>219.0762</v>
      </c>
      <c r="K309" s="52">
        <v>1.8258520567460153</v>
      </c>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row>
    <row r="310" spans="2:38" x14ac:dyDescent="0.35">
      <c r="B310" s="51" t="str" cm="1">
        <f t="array" ref="B310">INDEX($A$3:$A$36,C310)</f>
        <v>Benzylbutyl
phthalate</v>
      </c>
      <c r="C310" s="47">
        <v>9</v>
      </c>
      <c r="D310" s="47">
        <v>6.6609999999999996</v>
      </c>
      <c r="E310" s="47">
        <v>18585168</v>
      </c>
      <c r="F310" s="47">
        <v>195.1848</v>
      </c>
      <c r="G310" s="47">
        <v>-9.7342698042757529</v>
      </c>
      <c r="H310" s="47">
        <v>8.2390000000000008</v>
      </c>
      <c r="I310" s="47">
        <v>936262</v>
      </c>
      <c r="J310" s="47">
        <v>219.0762</v>
      </c>
      <c r="K310" s="52">
        <v>1.8258520567460153</v>
      </c>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row>
    <row r="311" spans="2:38" x14ac:dyDescent="0.35">
      <c r="B311" s="51" t="str" cm="1">
        <f t="array" ref="B311">INDEX($A$3:$A$36,C311)</f>
        <v>Benzylbutyl
phthalate</v>
      </c>
      <c r="C311" s="47">
        <v>9</v>
      </c>
      <c r="D311" s="47">
        <v>6.6609999999999996</v>
      </c>
      <c r="E311" s="47">
        <v>19211608</v>
      </c>
      <c r="F311" s="47">
        <v>195.18559999999999</v>
      </c>
      <c r="G311" s="47">
        <v>-5.635629886708954</v>
      </c>
      <c r="H311" s="47">
        <v>8.2439999999999998</v>
      </c>
      <c r="I311" s="47">
        <v>953711</v>
      </c>
      <c r="J311" s="47">
        <v>219.0761</v>
      </c>
      <c r="K311" s="52">
        <v>1.3693890425595114</v>
      </c>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row>
    <row r="312" spans="2:38" x14ac:dyDescent="0.35">
      <c r="B312" s="51" t="str" cm="1">
        <f t="array" ref="B312">INDEX($A$3:$A$36,C312)</f>
        <v>Benzylbutyl
phthalate</v>
      </c>
      <c r="C312" s="47">
        <v>9</v>
      </c>
      <c r="D312" s="47">
        <v>6.6630000000000003</v>
      </c>
      <c r="E312" s="47">
        <v>18243478</v>
      </c>
      <c r="F312" s="47">
        <v>195.1848</v>
      </c>
      <c r="G312" s="47">
        <v>-9.7342698042757529</v>
      </c>
      <c r="H312" s="47">
        <v>8.2409999999999997</v>
      </c>
      <c r="I312" s="47">
        <v>902305</v>
      </c>
      <c r="J312" s="47">
        <v>219.0762</v>
      </c>
      <c r="K312" s="52">
        <v>1.8258520567460153</v>
      </c>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row>
    <row r="313" spans="2:38" x14ac:dyDescent="0.35">
      <c r="B313" s="51" t="str" cm="1">
        <f t="array" ref="B313">INDEX($A$3:$A$36,C313)</f>
        <v>Benzylbutyl
phthalate</v>
      </c>
      <c r="C313" s="47">
        <v>9</v>
      </c>
      <c r="D313" s="47">
        <v>6.6609999999999996</v>
      </c>
      <c r="E313" s="47">
        <v>18340388</v>
      </c>
      <c r="F313" s="47">
        <v>195.18539999999999</v>
      </c>
      <c r="G313" s="47">
        <v>-6.6602898661370569</v>
      </c>
      <c r="H313" s="47">
        <v>8.2370000000000001</v>
      </c>
      <c r="I313" s="47">
        <v>895007</v>
      </c>
      <c r="J313" s="47">
        <v>219.0762</v>
      </c>
      <c r="K313" s="52">
        <v>1.8258520567460153</v>
      </c>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row>
    <row r="314" spans="2:38" x14ac:dyDescent="0.35">
      <c r="B314" s="51" t="str" cm="1">
        <f t="array" ref="B314">INDEX($A$3:$A$36,C314)</f>
        <v>Benzylbutyl
phthalate</v>
      </c>
      <c r="C314" s="47">
        <v>9</v>
      </c>
      <c r="D314" s="47">
        <v>6.66</v>
      </c>
      <c r="E314" s="47">
        <v>18517024</v>
      </c>
      <c r="F314" s="47">
        <v>195.1858</v>
      </c>
      <c r="G314" s="47">
        <v>-4.6109699072808503</v>
      </c>
      <c r="H314" s="47">
        <v>8.2370000000000001</v>
      </c>
      <c r="I314" s="47">
        <v>922973</v>
      </c>
      <c r="J314" s="47">
        <v>219.0763</v>
      </c>
      <c r="K314" s="52">
        <v>2.2823150709325191</v>
      </c>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row>
    <row r="315" spans="2:38" x14ac:dyDescent="0.35">
      <c r="B315" s="51" t="str" cm="1">
        <f t="array" ref="B315">INDEX($A$3:$A$36,C315)</f>
        <v>Benzylbutyl
phthalate</v>
      </c>
      <c r="C315" s="47">
        <v>9</v>
      </c>
      <c r="D315" s="47">
        <v>6.6619999999999999</v>
      </c>
      <c r="E315" s="47">
        <v>18364936</v>
      </c>
      <c r="F315" s="47">
        <v>195.1841</v>
      </c>
      <c r="G315" s="47">
        <v>-13.3205797321285</v>
      </c>
      <c r="H315" s="47">
        <v>8.2460000000000004</v>
      </c>
      <c r="I315" s="47">
        <v>928063</v>
      </c>
      <c r="J315" s="47">
        <v>219.0761</v>
      </c>
      <c r="K315" s="52">
        <v>1.3693890425595114</v>
      </c>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row>
    <row r="316" spans="2:38" x14ac:dyDescent="0.35">
      <c r="B316" s="51" t="str" cm="1">
        <f t="array" ref="B316">INDEX($A$3:$A$36,C316)</f>
        <v>Benzylbutyl
phthalate</v>
      </c>
      <c r="C316" s="47">
        <v>9</v>
      </c>
      <c r="D316" s="47">
        <v>6.6630000000000003</v>
      </c>
      <c r="E316" s="47">
        <v>18227054</v>
      </c>
      <c r="F316" s="47">
        <v>195.18549999999999</v>
      </c>
      <c r="G316" s="47">
        <v>-6.1479598764230055</v>
      </c>
      <c r="H316" s="47">
        <v>8.2449999999999992</v>
      </c>
      <c r="I316" s="47">
        <v>926240</v>
      </c>
      <c r="J316" s="47">
        <v>219.0763</v>
      </c>
      <c r="K316" s="52">
        <v>2.2823150709325191</v>
      </c>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row>
    <row r="317" spans="2:38" x14ac:dyDescent="0.35">
      <c r="B317" s="51" t="str" cm="1">
        <f t="array" ref="B317">INDEX($A$3:$A$36,C317)</f>
        <v>Benzylbutyl
phthalate</v>
      </c>
      <c r="C317" s="47">
        <v>9</v>
      </c>
      <c r="D317" s="47">
        <v>6.6609999999999996</v>
      </c>
      <c r="E317" s="47">
        <v>14611556</v>
      </c>
      <c r="F317" s="47">
        <v>195.1848</v>
      </c>
      <c r="G317" s="47">
        <v>-9.7342698042757529</v>
      </c>
      <c r="H317" s="47">
        <v>8.24</v>
      </c>
      <c r="I317" s="47">
        <v>981420</v>
      </c>
      <c r="J317" s="47">
        <v>219.0763</v>
      </c>
      <c r="K317" s="52">
        <v>2.2823150709325191</v>
      </c>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row>
    <row r="318" spans="2:38" x14ac:dyDescent="0.35">
      <c r="B318" s="51" t="str" cm="1">
        <f t="array" ref="B318">INDEX($A$3:$A$36,C318)</f>
        <v>Benzylbutyl
phthalate</v>
      </c>
      <c r="C318" s="47">
        <v>9</v>
      </c>
      <c r="D318" s="47">
        <v>6.6630000000000003</v>
      </c>
      <c r="E318" s="47">
        <v>18542852</v>
      </c>
      <c r="F318" s="47">
        <v>195.18539999999999</v>
      </c>
      <c r="G318" s="47">
        <v>-6.6602898661370569</v>
      </c>
      <c r="H318" s="47">
        <v>8.2390000000000008</v>
      </c>
      <c r="I318" s="47">
        <v>972507</v>
      </c>
      <c r="J318" s="47">
        <v>219.0763</v>
      </c>
      <c r="K318" s="52">
        <v>2.2823150709325191</v>
      </c>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row>
    <row r="319" spans="2:38" x14ac:dyDescent="0.35">
      <c r="B319" s="51" t="str" cm="1">
        <f t="array" ref="B319">INDEX($A$3:$A$36,C319)</f>
        <v>Benzylbutyl
phthalate</v>
      </c>
      <c r="C319" s="47">
        <v>9</v>
      </c>
      <c r="D319" s="47">
        <v>6.6639999999999997</v>
      </c>
      <c r="E319" s="47">
        <v>18108140</v>
      </c>
      <c r="F319" s="47">
        <v>195.18559999999999</v>
      </c>
      <c r="G319" s="47">
        <v>-5.635629886708954</v>
      </c>
      <c r="H319" s="47">
        <v>8.2379999999999995</v>
      </c>
      <c r="I319" s="47">
        <v>961485</v>
      </c>
      <c r="J319" s="47">
        <v>219.0761</v>
      </c>
      <c r="K319" s="52">
        <v>1.3693890425595114</v>
      </c>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row>
    <row r="320" spans="2:38" x14ac:dyDescent="0.35">
      <c r="B320" s="51" t="str" cm="1">
        <f t="array" ref="B320">INDEX($A$3:$A$36,C320)</f>
        <v>Benzylbutyl
phthalate</v>
      </c>
      <c r="C320" s="47">
        <v>9</v>
      </c>
      <c r="D320" s="47">
        <v>6.6669999999999998</v>
      </c>
      <c r="E320" s="47">
        <v>18358608</v>
      </c>
      <c r="F320" s="47">
        <v>195.18459999999999</v>
      </c>
      <c r="G320" s="47">
        <v>-10.758929783703856</v>
      </c>
      <c r="H320" s="47">
        <v>8.24</v>
      </c>
      <c r="I320" s="47">
        <v>937109</v>
      </c>
      <c r="J320" s="47">
        <v>219.07599999999999</v>
      </c>
      <c r="K320" s="52">
        <v>0.91292602837300763</v>
      </c>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row>
    <row r="321" spans="2:38" x14ac:dyDescent="0.35">
      <c r="B321" s="51" t="str" cm="1">
        <f t="array" ref="B321">INDEX($A$3:$A$36,C321)</f>
        <v>Benzylbutyl
phthalate</v>
      </c>
      <c r="C321" s="47">
        <v>9</v>
      </c>
      <c r="D321" s="47">
        <v>6.657</v>
      </c>
      <c r="E321" s="47">
        <v>18122142</v>
      </c>
      <c r="F321" s="47">
        <v>195.18639999999999</v>
      </c>
      <c r="G321" s="47">
        <v>-1.5369899691421545</v>
      </c>
      <c r="H321" s="47">
        <v>8.2390000000000008</v>
      </c>
      <c r="I321" s="47">
        <v>964027</v>
      </c>
      <c r="J321" s="47">
        <v>219.0762</v>
      </c>
      <c r="K321" s="52">
        <v>1.8258520567460153</v>
      </c>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row>
    <row r="322" spans="2:38" x14ac:dyDescent="0.35">
      <c r="B322" s="51" t="str" cm="1">
        <f t="array" ref="B322">INDEX($A$3:$A$36,C322)</f>
        <v>Benzylbutyl
phthalate</v>
      </c>
      <c r="C322" s="47">
        <v>9</v>
      </c>
      <c r="D322" s="47">
        <v>6.665</v>
      </c>
      <c r="E322" s="47">
        <v>18332248</v>
      </c>
      <c r="F322" s="47">
        <v>195.18559999999999</v>
      </c>
      <c r="G322" s="47">
        <v>-5.635629886708954</v>
      </c>
      <c r="H322" s="47">
        <v>8.2430000000000003</v>
      </c>
      <c r="I322" s="47">
        <v>943488</v>
      </c>
      <c r="J322" s="47">
        <v>219.0762</v>
      </c>
      <c r="K322" s="52">
        <v>1.8258520567460153</v>
      </c>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row>
    <row r="323" spans="2:38" x14ac:dyDescent="0.35">
      <c r="B323" s="51" t="str" cm="1">
        <f t="array" ref="B323">INDEX($A$3:$A$36,C323)</f>
        <v>Benzylbutyl
phthalate</v>
      </c>
      <c r="C323" s="47">
        <v>9</v>
      </c>
      <c r="D323" s="47">
        <v>6.6589999999999998</v>
      </c>
      <c r="E323" s="47">
        <v>15263801</v>
      </c>
      <c r="F323" s="47">
        <v>195.18520000000001</v>
      </c>
      <c r="G323" s="47">
        <v>-7.6849498454195473</v>
      </c>
      <c r="H323" s="47">
        <v>8.2409999999999997</v>
      </c>
      <c r="I323" s="47">
        <v>1047194</v>
      </c>
      <c r="J323" s="47">
        <v>219.0762</v>
      </c>
      <c r="K323" s="52">
        <v>1.8258520567460153</v>
      </c>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row>
    <row r="324" spans="2:38" x14ac:dyDescent="0.35">
      <c r="B324" s="51" t="str" cm="1">
        <f t="array" ref="B324">INDEX($A$3:$A$36,C324)</f>
        <v>Benzylbutyl
phthalate</v>
      </c>
      <c r="C324" s="47">
        <v>9</v>
      </c>
      <c r="D324" s="47">
        <v>6.6660000000000004</v>
      </c>
      <c r="E324" s="47">
        <v>18115610</v>
      </c>
      <c r="F324" s="47">
        <v>195.18440000000001</v>
      </c>
      <c r="G324" s="47">
        <v>-11.783589762986345</v>
      </c>
      <c r="H324" s="47">
        <v>8.2409999999999997</v>
      </c>
      <c r="I324" s="47">
        <v>941128</v>
      </c>
      <c r="J324" s="47">
        <v>219.0761</v>
      </c>
      <c r="K324" s="52">
        <v>1.3693890425595114</v>
      </c>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row>
    <row r="325" spans="2:38" x14ac:dyDescent="0.35">
      <c r="B325" s="51" t="str" cm="1">
        <f t="array" ref="B325">INDEX($A$3:$A$36,C325)</f>
        <v>Benzylbutyl
phthalate</v>
      </c>
      <c r="C325" s="47">
        <v>9</v>
      </c>
      <c r="D325" s="47">
        <v>6.6580000000000004</v>
      </c>
      <c r="E325" s="47">
        <v>17393254</v>
      </c>
      <c r="F325" s="47">
        <v>195.1842</v>
      </c>
      <c r="G325" s="47">
        <v>-12.80824974241445</v>
      </c>
      <c r="H325" s="47">
        <v>8.2349999999999994</v>
      </c>
      <c r="I325" s="47">
        <v>1014497</v>
      </c>
      <c r="J325" s="47">
        <v>219.0761</v>
      </c>
      <c r="K325" s="52">
        <v>1.3693890425595114</v>
      </c>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row>
    <row r="326" spans="2:38" ht="15" thickBot="1" x14ac:dyDescent="0.4">
      <c r="B326" s="53" t="str" cm="1">
        <f t="array" ref="B326">INDEX($A$3:$A$36,C326)</f>
        <v>Benzylbutyl
phthalate</v>
      </c>
      <c r="C326" s="7">
        <v>9</v>
      </c>
      <c r="D326" s="7">
        <v>6.6580000000000004</v>
      </c>
      <c r="E326" s="7">
        <v>18084966</v>
      </c>
      <c r="F326" s="7">
        <v>195.18440000000001</v>
      </c>
      <c r="G326" s="7">
        <v>-11.783589762986345</v>
      </c>
      <c r="H326" s="7">
        <v>8.2360000000000007</v>
      </c>
      <c r="I326" s="7">
        <v>971653</v>
      </c>
      <c r="J326" s="7">
        <v>219.0763</v>
      </c>
      <c r="K326" s="6">
        <v>2.2823150709325191</v>
      </c>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row>
    <row r="327" spans="2:38" x14ac:dyDescent="0.35">
      <c r="B327" s="48" t="str" cm="1">
        <f t="array" ref="B327">INDEX($A$3:$A$36,C327)</f>
        <v>2-Nitroaniline</v>
      </c>
      <c r="C327" s="49">
        <v>10</v>
      </c>
      <c r="D327" s="49">
        <v>6.6520000000000001</v>
      </c>
      <c r="E327" s="49">
        <v>40397576</v>
      </c>
      <c r="F327" s="49">
        <v>195.1857</v>
      </c>
      <c r="G327" s="49">
        <v>-5.1232998969949026</v>
      </c>
      <c r="H327" s="49">
        <v>8.2370000000000001</v>
      </c>
      <c r="I327" s="49">
        <v>991895</v>
      </c>
      <c r="J327" s="49">
        <v>219.07599999999999</v>
      </c>
      <c r="K327" s="50">
        <v>0.91292602837300763</v>
      </c>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row>
    <row r="328" spans="2:38" x14ac:dyDescent="0.35">
      <c r="B328" s="51" t="str" cm="1">
        <f t="array" ref="B328">INDEX($A$3:$A$36,C328)</f>
        <v>2-Nitroaniline</v>
      </c>
      <c r="C328" s="47">
        <v>10</v>
      </c>
      <c r="D328" s="47">
        <v>6.65</v>
      </c>
      <c r="E328" s="47">
        <v>38355136</v>
      </c>
      <c r="F328" s="47">
        <v>195.18639999999999</v>
      </c>
      <c r="G328" s="47">
        <v>-1.5369899691421545</v>
      </c>
      <c r="H328" s="47">
        <v>8.2319999999999993</v>
      </c>
      <c r="I328" s="47">
        <v>994094</v>
      </c>
      <c r="J328" s="47">
        <v>219.0762</v>
      </c>
      <c r="K328" s="52">
        <v>1.8258520567460153</v>
      </c>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row>
    <row r="329" spans="2:38" x14ac:dyDescent="0.35">
      <c r="B329" s="51" t="str" cm="1">
        <f t="array" ref="B329">INDEX($A$3:$A$36,C329)</f>
        <v>2-Nitroaniline</v>
      </c>
      <c r="C329" s="47">
        <v>10</v>
      </c>
      <c r="D329" s="47">
        <v>6.6539999999999999</v>
      </c>
      <c r="E329" s="47">
        <v>38381168</v>
      </c>
      <c r="F329" s="47">
        <v>195.1865</v>
      </c>
      <c r="G329" s="47">
        <v>-1.0246599794281031</v>
      </c>
      <c r="H329" s="47">
        <v>8.2360000000000007</v>
      </c>
      <c r="I329" s="47">
        <v>1010963</v>
      </c>
      <c r="J329" s="47">
        <v>219.07599999999999</v>
      </c>
      <c r="K329" s="52">
        <v>0.91292602837300763</v>
      </c>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row>
    <row r="330" spans="2:38" x14ac:dyDescent="0.35">
      <c r="B330" s="51" t="str" cm="1">
        <f t="array" ref="B330">INDEX($A$3:$A$36,C330)</f>
        <v>2-Nitroaniline</v>
      </c>
      <c r="C330" s="47">
        <v>10</v>
      </c>
      <c r="D330" s="47">
        <v>6.6509999999999998</v>
      </c>
      <c r="E330" s="47">
        <v>37383892</v>
      </c>
      <c r="F330" s="47">
        <v>195.1842</v>
      </c>
      <c r="G330" s="47">
        <v>-12.80824974241445</v>
      </c>
      <c r="H330" s="47">
        <v>8.2349999999999994</v>
      </c>
      <c r="I330" s="47">
        <v>996953</v>
      </c>
      <c r="J330" s="47">
        <v>219.0762</v>
      </c>
      <c r="K330" s="52">
        <v>1.8258520567460153</v>
      </c>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row>
    <row r="331" spans="2:38" x14ac:dyDescent="0.35">
      <c r="B331" s="51" t="str" cm="1">
        <f t="array" ref="B331">INDEX($A$3:$A$36,C331)</f>
        <v>2-Nitroaniline</v>
      </c>
      <c r="C331" s="47">
        <v>10</v>
      </c>
      <c r="D331" s="47">
        <v>6.6479999999999997</v>
      </c>
      <c r="E331" s="47">
        <v>37539744</v>
      </c>
      <c r="F331" s="47">
        <v>195.18620000000001</v>
      </c>
      <c r="G331" s="47">
        <v>-2.5616499484246447</v>
      </c>
      <c r="H331" s="47">
        <v>8.2319999999999993</v>
      </c>
      <c r="I331" s="47">
        <v>979072</v>
      </c>
      <c r="J331" s="47">
        <v>219.0761</v>
      </c>
      <c r="K331" s="52">
        <v>1.3693890425595114</v>
      </c>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row>
    <row r="332" spans="2:38" x14ac:dyDescent="0.35">
      <c r="B332" s="51" t="str" cm="1">
        <f t="array" ref="B332">INDEX($A$3:$A$36,C332)</f>
        <v>2-Nitroaniline</v>
      </c>
      <c r="C332" s="47">
        <v>10</v>
      </c>
      <c r="D332" s="47">
        <v>6.6520000000000001</v>
      </c>
      <c r="E332" s="47">
        <v>37237448</v>
      </c>
      <c r="F332" s="47">
        <v>195.18600000000001</v>
      </c>
      <c r="G332" s="47">
        <v>-3.5863099278527475</v>
      </c>
      <c r="H332" s="47">
        <v>8.2349999999999994</v>
      </c>
      <c r="I332" s="47">
        <v>1026551</v>
      </c>
      <c r="J332" s="47">
        <v>219.0762</v>
      </c>
      <c r="K332" s="52">
        <v>1.8258520567460153</v>
      </c>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row>
    <row r="333" spans="2:38" x14ac:dyDescent="0.35">
      <c r="B333" s="51" t="str" cm="1">
        <f t="array" ref="B333">INDEX($A$3:$A$36,C333)</f>
        <v>2-Nitroaniline</v>
      </c>
      <c r="C333" s="47">
        <v>10</v>
      </c>
      <c r="D333" s="47">
        <v>6.6559999999999997</v>
      </c>
      <c r="E333" s="47">
        <v>37708804</v>
      </c>
      <c r="F333" s="47">
        <v>195.1858</v>
      </c>
      <c r="G333" s="47">
        <v>-4.6109699072808503</v>
      </c>
      <c r="H333" s="47">
        <v>8.2360000000000007</v>
      </c>
      <c r="I333" s="47">
        <v>963950</v>
      </c>
      <c r="J333" s="47">
        <v>219.0762</v>
      </c>
      <c r="K333" s="52">
        <v>1.8258520567460153</v>
      </c>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row>
    <row r="334" spans="2:38" x14ac:dyDescent="0.35">
      <c r="B334" s="51" t="str" cm="1">
        <f t="array" ref="B334">INDEX($A$3:$A$36,C334)</f>
        <v>2-Nitroaniline</v>
      </c>
      <c r="C334" s="47">
        <v>10</v>
      </c>
      <c r="D334" s="47">
        <v>6.649</v>
      </c>
      <c r="E334" s="47">
        <v>35526224</v>
      </c>
      <c r="F334" s="47">
        <v>195.1849</v>
      </c>
      <c r="G334" s="47">
        <v>-9.2219398145617006</v>
      </c>
      <c r="H334" s="47">
        <v>8.234</v>
      </c>
      <c r="I334" s="47">
        <v>973355</v>
      </c>
      <c r="J334" s="47">
        <v>219.0763</v>
      </c>
      <c r="K334" s="52">
        <v>2.2823150709325191</v>
      </c>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row>
    <row r="335" spans="2:38" x14ac:dyDescent="0.35">
      <c r="B335" s="51" t="str" cm="1">
        <f t="array" ref="B335">INDEX($A$3:$A$36,C335)</f>
        <v>2-Nitroaniline</v>
      </c>
      <c r="C335" s="47">
        <v>10</v>
      </c>
      <c r="D335" s="47">
        <v>6.6529999999999996</v>
      </c>
      <c r="E335" s="47">
        <v>35023924</v>
      </c>
      <c r="F335" s="47">
        <v>195.18539999999999</v>
      </c>
      <c r="G335" s="47">
        <v>-6.6602898661370569</v>
      </c>
      <c r="H335" s="47">
        <v>8.2330000000000005</v>
      </c>
      <c r="I335" s="47">
        <v>954269</v>
      </c>
      <c r="J335" s="47">
        <v>219.0763</v>
      </c>
      <c r="K335" s="52">
        <v>2.2823150709325191</v>
      </c>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row>
    <row r="336" spans="2:38" x14ac:dyDescent="0.35">
      <c r="B336" s="51" t="str" cm="1">
        <f t="array" ref="B336">INDEX($A$3:$A$36,C336)</f>
        <v>2-Nitroaniline</v>
      </c>
      <c r="C336" s="47">
        <v>10</v>
      </c>
      <c r="D336" s="47">
        <v>6.6479999999999997</v>
      </c>
      <c r="E336" s="47">
        <v>34626816</v>
      </c>
      <c r="F336" s="47">
        <v>195.1858</v>
      </c>
      <c r="G336" s="47">
        <v>-4.6109699072808503</v>
      </c>
      <c r="H336" s="47">
        <v>8.234</v>
      </c>
      <c r="I336" s="47">
        <v>1017227</v>
      </c>
      <c r="J336" s="47">
        <v>219.0762</v>
      </c>
      <c r="K336" s="52">
        <v>1.8258520567460153</v>
      </c>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row>
    <row r="337" spans="2:38" x14ac:dyDescent="0.35">
      <c r="B337" s="51" t="str" cm="1">
        <f t="array" ref="B337">INDEX($A$3:$A$36,C337)</f>
        <v>2-Nitroaniline</v>
      </c>
      <c r="C337" s="47">
        <v>10</v>
      </c>
      <c r="D337" s="47">
        <v>6.649</v>
      </c>
      <c r="E337" s="47">
        <v>33237992</v>
      </c>
      <c r="F337" s="47">
        <v>195.18510000000001</v>
      </c>
      <c r="G337" s="47">
        <v>-8.1972798351335978</v>
      </c>
      <c r="H337" s="47">
        <v>8.2349999999999994</v>
      </c>
      <c r="I337" s="47">
        <v>1033885</v>
      </c>
      <c r="J337" s="47">
        <v>219.0762</v>
      </c>
      <c r="K337" s="52">
        <v>1.8258520567460153</v>
      </c>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row>
    <row r="338" spans="2:38" x14ac:dyDescent="0.35">
      <c r="B338" s="51" t="str" cm="1">
        <f t="array" ref="B338">INDEX($A$3:$A$36,C338)</f>
        <v>2-Nitroaniline</v>
      </c>
      <c r="C338" s="47">
        <v>10</v>
      </c>
      <c r="D338" s="47">
        <v>6.6470000000000002</v>
      </c>
      <c r="E338" s="47">
        <v>34515660</v>
      </c>
      <c r="F338" s="47">
        <v>195.1876</v>
      </c>
      <c r="G338" s="47">
        <v>4.6109699072808503</v>
      </c>
      <c r="H338" s="47">
        <v>8.2270000000000003</v>
      </c>
      <c r="I338" s="47">
        <v>1025617</v>
      </c>
      <c r="J338" s="47">
        <v>219.0763</v>
      </c>
      <c r="K338" s="52">
        <v>2.2823150709325191</v>
      </c>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row>
    <row r="339" spans="2:38" x14ac:dyDescent="0.35">
      <c r="B339" s="51" t="str" cm="1">
        <f t="array" ref="B339">INDEX($A$3:$A$36,C339)</f>
        <v>2-Nitroaniline</v>
      </c>
      <c r="C339" s="47">
        <v>10</v>
      </c>
      <c r="D339" s="47">
        <v>6.6520000000000001</v>
      </c>
      <c r="E339" s="47">
        <v>32576714</v>
      </c>
      <c r="F339" s="47">
        <v>195.1866</v>
      </c>
      <c r="G339" s="47">
        <v>-0.51232998971405153</v>
      </c>
      <c r="H339" s="47">
        <v>8.23</v>
      </c>
      <c r="I339" s="47">
        <v>1017406</v>
      </c>
      <c r="J339" s="47">
        <v>219.0763</v>
      </c>
      <c r="K339" s="52">
        <v>2.2823150709325191</v>
      </c>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row>
    <row r="340" spans="2:38" x14ac:dyDescent="0.35">
      <c r="B340" s="51" t="str" cm="1">
        <f t="array" ref="B340">INDEX($A$3:$A$36,C340)</f>
        <v>2-Nitroaniline</v>
      </c>
      <c r="C340" s="47">
        <v>10</v>
      </c>
      <c r="D340" s="47">
        <v>6.6509999999999998</v>
      </c>
      <c r="E340" s="47">
        <v>31300344</v>
      </c>
      <c r="F340" s="47">
        <v>195.18610000000001</v>
      </c>
      <c r="G340" s="47">
        <v>-3.0739799381386961</v>
      </c>
      <c r="H340" s="47">
        <v>8.2289999999999992</v>
      </c>
      <c r="I340" s="47">
        <v>1013756</v>
      </c>
      <c r="J340" s="47">
        <v>219.0761</v>
      </c>
      <c r="K340" s="52">
        <v>1.3693890425595114</v>
      </c>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row>
    <row r="341" spans="2:38" x14ac:dyDescent="0.35">
      <c r="B341" s="51" t="str" cm="1">
        <f t="array" ref="B341">INDEX($A$3:$A$36,C341)</f>
        <v>2-Nitroaniline</v>
      </c>
      <c r="C341" s="47">
        <v>10</v>
      </c>
      <c r="D341" s="47">
        <v>6.6449999999999996</v>
      </c>
      <c r="E341" s="47">
        <v>24944748</v>
      </c>
      <c r="F341" s="47">
        <v>195.18600000000001</v>
      </c>
      <c r="G341" s="47">
        <v>-3.5863099278527475</v>
      </c>
      <c r="H341" s="47">
        <v>8.2309999999999999</v>
      </c>
      <c r="I341" s="47">
        <v>1067092</v>
      </c>
      <c r="J341" s="47">
        <v>219.0763</v>
      </c>
      <c r="K341" s="52">
        <v>2.2823150709325191</v>
      </c>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row>
    <row r="342" spans="2:38" x14ac:dyDescent="0.35">
      <c r="B342" s="51" t="str" cm="1">
        <f t="array" ref="B342">INDEX($A$3:$A$36,C342)</f>
        <v>2-Nitroaniline</v>
      </c>
      <c r="C342" s="47">
        <v>10</v>
      </c>
      <c r="D342" s="47">
        <v>6.6520000000000001</v>
      </c>
      <c r="E342" s="47">
        <v>32478796</v>
      </c>
      <c r="F342" s="47">
        <v>195.18549999999999</v>
      </c>
      <c r="G342" s="47">
        <v>-6.1479598764230055</v>
      </c>
      <c r="H342" s="47">
        <v>8.2370000000000001</v>
      </c>
      <c r="I342" s="47">
        <v>1027164</v>
      </c>
      <c r="J342" s="47">
        <v>219.0762</v>
      </c>
      <c r="K342" s="52">
        <v>1.8258520567460153</v>
      </c>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row>
    <row r="343" spans="2:38" x14ac:dyDescent="0.35">
      <c r="B343" s="51" t="str" cm="1">
        <f t="array" ref="B343">INDEX($A$3:$A$36,C343)</f>
        <v>2-Nitroaniline</v>
      </c>
      <c r="C343" s="47">
        <v>10</v>
      </c>
      <c r="D343" s="47">
        <v>6.6449999999999996</v>
      </c>
      <c r="E343" s="47">
        <v>28810032</v>
      </c>
      <c r="F343" s="47">
        <v>195.18510000000001</v>
      </c>
      <c r="G343" s="47">
        <v>-8.1972798351335978</v>
      </c>
      <c r="H343" s="47">
        <v>8.2330000000000005</v>
      </c>
      <c r="I343" s="47">
        <v>1025858</v>
      </c>
      <c r="J343" s="47">
        <v>219.0762</v>
      </c>
      <c r="K343" s="52">
        <v>1.8258520567460153</v>
      </c>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row>
    <row r="344" spans="2:38" x14ac:dyDescent="0.35">
      <c r="B344" s="51" t="str" cm="1">
        <f t="array" ref="B344">INDEX($A$3:$A$36,C344)</f>
        <v>2-Nitroaniline</v>
      </c>
      <c r="C344" s="47">
        <v>10</v>
      </c>
      <c r="D344" s="47">
        <v>6.6440000000000001</v>
      </c>
      <c r="E344" s="47">
        <v>29537854</v>
      </c>
      <c r="F344" s="47">
        <v>195.1865</v>
      </c>
      <c r="G344" s="47">
        <v>-1.0246599794281031</v>
      </c>
      <c r="H344" s="47">
        <v>8.23</v>
      </c>
      <c r="I344" s="47">
        <v>997063</v>
      </c>
      <c r="J344" s="47">
        <v>219.0761</v>
      </c>
      <c r="K344" s="52">
        <v>1.3693890425595114</v>
      </c>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row>
    <row r="345" spans="2:38" x14ac:dyDescent="0.35">
      <c r="B345" s="51" t="str" cm="1">
        <f t="array" ref="B345">INDEX($A$3:$A$36,C345)</f>
        <v>2-Nitroaniline</v>
      </c>
      <c r="C345" s="47">
        <v>10</v>
      </c>
      <c r="D345" s="47">
        <v>6.6429999999999998</v>
      </c>
      <c r="E345" s="47">
        <v>32110996</v>
      </c>
      <c r="F345" s="47">
        <v>195.18680000000001</v>
      </c>
      <c r="G345" s="47">
        <v>0.51232998971405153</v>
      </c>
      <c r="H345" s="47">
        <v>8.2260000000000009</v>
      </c>
      <c r="I345" s="47">
        <v>1028857</v>
      </c>
      <c r="J345" s="47">
        <v>219.0762</v>
      </c>
      <c r="K345" s="52">
        <v>1.8258520567460153</v>
      </c>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row>
    <row r="346" spans="2:38" x14ac:dyDescent="0.35">
      <c r="B346" s="51" t="str" cm="1">
        <f t="array" ref="B346">INDEX($A$3:$A$36,C346)</f>
        <v>2-Nitroaniline</v>
      </c>
      <c r="C346" s="47">
        <v>10</v>
      </c>
      <c r="D346" s="47">
        <v>6.649</v>
      </c>
      <c r="E346" s="47">
        <v>31127584</v>
      </c>
      <c r="F346" s="47">
        <v>195.1859</v>
      </c>
      <c r="G346" s="47">
        <v>-4.0986399175667989</v>
      </c>
      <c r="H346" s="47">
        <v>8.2240000000000002</v>
      </c>
      <c r="I346" s="47">
        <v>977662</v>
      </c>
      <c r="J346" s="47">
        <v>219.0763</v>
      </c>
      <c r="K346" s="52">
        <v>2.2823150709325191</v>
      </c>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row>
    <row r="347" spans="2:38" x14ac:dyDescent="0.35">
      <c r="B347" s="51" t="str" cm="1">
        <f t="array" ref="B347">INDEX($A$3:$A$36,C347)</f>
        <v>2-Nitroaniline</v>
      </c>
      <c r="C347" s="47">
        <v>10</v>
      </c>
      <c r="D347" s="47">
        <v>6.6429999999999998</v>
      </c>
      <c r="E347" s="47">
        <v>18570310</v>
      </c>
      <c r="F347" s="47">
        <v>195.18610000000001</v>
      </c>
      <c r="G347" s="47">
        <v>-3.0739799381386961</v>
      </c>
      <c r="H347" s="47">
        <v>8.2270000000000003</v>
      </c>
      <c r="I347" s="47">
        <v>1054458</v>
      </c>
      <c r="J347" s="47">
        <v>219.0761</v>
      </c>
      <c r="K347" s="52">
        <v>1.3693890425595114</v>
      </c>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row>
    <row r="348" spans="2:38" x14ac:dyDescent="0.35">
      <c r="B348" s="51" t="str" cm="1">
        <f t="array" ref="B348">INDEX($A$3:$A$36,C348)</f>
        <v>2-Nitroaniline</v>
      </c>
      <c r="C348" s="47">
        <v>10</v>
      </c>
      <c r="D348" s="47">
        <v>6.649</v>
      </c>
      <c r="E348" s="47">
        <v>25686104</v>
      </c>
      <c r="F348" s="47">
        <v>195.18709999999999</v>
      </c>
      <c r="G348" s="47">
        <v>2.0493199587105932</v>
      </c>
      <c r="H348" s="47">
        <v>8.2249999999999996</v>
      </c>
      <c r="I348" s="47">
        <v>951385</v>
      </c>
      <c r="J348" s="47">
        <v>219.0762</v>
      </c>
      <c r="K348" s="52">
        <v>1.8258520567460153</v>
      </c>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row>
    <row r="349" spans="2:38" x14ac:dyDescent="0.35">
      <c r="B349" s="51" t="str" cm="1">
        <f t="array" ref="B349">INDEX($A$3:$A$36,C349)</f>
        <v>2-Nitroaniline</v>
      </c>
      <c r="C349" s="47">
        <v>10</v>
      </c>
      <c r="D349" s="47">
        <v>6.6429999999999998</v>
      </c>
      <c r="E349" s="47">
        <v>31995556</v>
      </c>
      <c r="F349" s="47">
        <v>195.18510000000001</v>
      </c>
      <c r="G349" s="47">
        <v>-8.1972798351335978</v>
      </c>
      <c r="H349" s="47">
        <v>8.2200000000000006</v>
      </c>
      <c r="I349" s="47">
        <v>1022415</v>
      </c>
      <c r="J349" s="47">
        <v>219.0762</v>
      </c>
      <c r="K349" s="52">
        <v>1.8258520567460153</v>
      </c>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row>
    <row r="350" spans="2:38" x14ac:dyDescent="0.35">
      <c r="B350" s="51" t="str" cm="1">
        <f t="array" ref="B350">INDEX($A$3:$A$36,C350)</f>
        <v>2-Nitroaniline</v>
      </c>
      <c r="C350" s="47">
        <v>10</v>
      </c>
      <c r="D350" s="47">
        <v>6.65</v>
      </c>
      <c r="E350" s="47">
        <v>17948542</v>
      </c>
      <c r="F350" s="47">
        <v>195.18620000000001</v>
      </c>
      <c r="G350" s="47">
        <v>-2.5616499484246447</v>
      </c>
      <c r="H350" s="47">
        <v>8.2309999999999999</v>
      </c>
      <c r="I350" s="47">
        <v>1033840</v>
      </c>
      <c r="J350" s="47">
        <v>219.0763</v>
      </c>
      <c r="K350" s="52">
        <v>2.2823150709325191</v>
      </c>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row>
    <row r="351" spans="2:38" x14ac:dyDescent="0.35">
      <c r="B351" s="51" t="str" cm="1">
        <f t="array" ref="B351">INDEX($A$3:$A$36,C351)</f>
        <v>2-Nitroaniline</v>
      </c>
      <c r="C351" s="47">
        <v>10</v>
      </c>
      <c r="D351" s="47">
        <v>6.6470000000000002</v>
      </c>
      <c r="E351" s="47">
        <v>30793696</v>
      </c>
      <c r="F351" s="47">
        <v>195.18639999999999</v>
      </c>
      <c r="G351" s="47">
        <v>-1.5369899691421545</v>
      </c>
      <c r="H351" s="47">
        <v>8.2279999999999998</v>
      </c>
      <c r="I351" s="47">
        <v>981623</v>
      </c>
      <c r="J351" s="47">
        <v>219.0762</v>
      </c>
      <c r="K351" s="52">
        <v>1.8258520567460153</v>
      </c>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row>
    <row r="352" spans="2:38" x14ac:dyDescent="0.35">
      <c r="B352" s="51" t="str" cm="1">
        <f t="array" ref="B352">INDEX($A$3:$A$36,C352)</f>
        <v>2-Nitroaniline</v>
      </c>
      <c r="C352" s="47">
        <v>10</v>
      </c>
      <c r="D352" s="47">
        <v>6.65</v>
      </c>
      <c r="E352" s="47">
        <v>28682596</v>
      </c>
      <c r="F352" s="47">
        <v>195.18539999999999</v>
      </c>
      <c r="G352" s="47">
        <v>-6.6602898661370569</v>
      </c>
      <c r="H352" s="47">
        <v>8.2240000000000002</v>
      </c>
      <c r="I352" s="47">
        <v>1053311</v>
      </c>
      <c r="J352" s="47">
        <v>219.0762</v>
      </c>
      <c r="K352" s="52">
        <v>1.8258520567460153</v>
      </c>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row>
    <row r="353" spans="2:38" x14ac:dyDescent="0.35">
      <c r="B353" s="51" t="str" cm="1">
        <f t="array" ref="B353">INDEX($A$3:$A$36,C353)</f>
        <v>2-Nitroaniline</v>
      </c>
      <c r="C353" s="47">
        <v>10</v>
      </c>
      <c r="D353" s="47">
        <v>6.6459999999999999</v>
      </c>
      <c r="E353" s="47">
        <v>29912564</v>
      </c>
      <c r="F353" s="47">
        <v>195.1867</v>
      </c>
      <c r="G353" s="47">
        <v>0</v>
      </c>
      <c r="H353" s="47">
        <v>8.2349999999999994</v>
      </c>
      <c r="I353" s="47">
        <v>1008566</v>
      </c>
      <c r="J353" s="47">
        <v>219.0762</v>
      </c>
      <c r="K353" s="52">
        <v>1.8258520567460153</v>
      </c>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row>
    <row r="354" spans="2:38" x14ac:dyDescent="0.35">
      <c r="B354" s="51" t="str" cm="1">
        <f t="array" ref="B354">INDEX($A$3:$A$36,C354)</f>
        <v>2-Nitroaniline</v>
      </c>
      <c r="C354" s="47">
        <v>10</v>
      </c>
      <c r="D354" s="47">
        <v>6.649</v>
      </c>
      <c r="E354" s="47">
        <v>31052072</v>
      </c>
      <c r="F354" s="47">
        <v>195.18530000000001</v>
      </c>
      <c r="G354" s="47">
        <v>-7.172619855705495</v>
      </c>
      <c r="H354" s="47">
        <v>8.2249999999999996</v>
      </c>
      <c r="I354" s="47">
        <v>921039</v>
      </c>
      <c r="J354" s="47">
        <v>219.0762</v>
      </c>
      <c r="K354" s="52">
        <v>1.8258520567460153</v>
      </c>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row>
    <row r="355" spans="2:38" x14ac:dyDescent="0.35">
      <c r="B355" s="51" t="str" cm="1">
        <f t="array" ref="B355">INDEX($A$3:$A$36,C355)</f>
        <v>2-Nitroaniline</v>
      </c>
      <c r="C355" s="47">
        <v>10</v>
      </c>
      <c r="D355" s="47">
        <v>6.6470000000000002</v>
      </c>
      <c r="E355" s="47">
        <v>27042920</v>
      </c>
      <c r="F355" s="47">
        <v>195.18559999999999</v>
      </c>
      <c r="G355" s="47">
        <v>-5.635629886708954</v>
      </c>
      <c r="H355" s="47">
        <v>8.2319999999999993</v>
      </c>
      <c r="I355" s="47">
        <v>1021323</v>
      </c>
      <c r="J355" s="47">
        <v>219.07640000000001</v>
      </c>
      <c r="K355" s="52">
        <v>2.7387780851190229</v>
      </c>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row>
    <row r="356" spans="2:38" x14ac:dyDescent="0.35">
      <c r="B356" s="51" t="str" cm="1">
        <f t="array" ref="B356">INDEX($A$3:$A$36,C356)</f>
        <v>2-Nitroaniline</v>
      </c>
      <c r="C356" s="47">
        <v>10</v>
      </c>
      <c r="D356" s="47">
        <v>6.6440000000000001</v>
      </c>
      <c r="E356" s="47">
        <v>32067262</v>
      </c>
      <c r="F356" s="47">
        <v>195.1865</v>
      </c>
      <c r="G356" s="47">
        <v>-1.0246599794281031</v>
      </c>
      <c r="H356" s="47">
        <v>8.2249999999999996</v>
      </c>
      <c r="I356" s="47">
        <v>976980</v>
      </c>
      <c r="J356" s="47">
        <v>219.0763</v>
      </c>
      <c r="K356" s="52">
        <v>2.2823150709325191</v>
      </c>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row>
    <row r="357" spans="2:38" x14ac:dyDescent="0.35">
      <c r="B357" s="51" t="str" cm="1">
        <f t="array" ref="B357">INDEX($A$3:$A$36,C357)</f>
        <v>2-Nitroaniline</v>
      </c>
      <c r="C357" s="47">
        <v>10</v>
      </c>
      <c r="D357" s="47">
        <v>6.6440000000000001</v>
      </c>
      <c r="E357" s="47">
        <v>27952130</v>
      </c>
      <c r="F357" s="47">
        <v>195.1866</v>
      </c>
      <c r="G357" s="47">
        <v>-0.51232998971405153</v>
      </c>
      <c r="H357" s="47">
        <v>8.2240000000000002</v>
      </c>
      <c r="I357" s="47">
        <v>976254</v>
      </c>
      <c r="J357" s="47">
        <v>219.0763</v>
      </c>
      <c r="K357" s="52">
        <v>2.2823150709325191</v>
      </c>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row>
    <row r="358" spans="2:38" x14ac:dyDescent="0.35">
      <c r="B358" s="51" t="str" cm="1">
        <f t="array" ref="B358">INDEX($A$3:$A$36,C358)</f>
        <v>2-Nitroaniline</v>
      </c>
      <c r="C358" s="47">
        <v>10</v>
      </c>
      <c r="D358" s="47">
        <v>6.6459999999999999</v>
      </c>
      <c r="E358" s="47">
        <v>30957182</v>
      </c>
      <c r="F358" s="47">
        <v>195.1865</v>
      </c>
      <c r="G358" s="47">
        <v>-1.0246599794281031</v>
      </c>
      <c r="H358" s="47">
        <v>8.2260000000000009</v>
      </c>
      <c r="I358" s="47">
        <v>1003302</v>
      </c>
      <c r="J358" s="47">
        <v>219.0763</v>
      </c>
      <c r="K358" s="52">
        <v>2.2823150709325191</v>
      </c>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row>
    <row r="359" spans="2:38" x14ac:dyDescent="0.35">
      <c r="B359" s="51" t="str" cm="1">
        <f t="array" ref="B359">INDEX($A$3:$A$36,C359)</f>
        <v>2-Nitroaniline</v>
      </c>
      <c r="C359" s="47">
        <v>10</v>
      </c>
      <c r="D359" s="47">
        <v>6.649</v>
      </c>
      <c r="E359" s="47">
        <v>30173438</v>
      </c>
      <c r="F359" s="47">
        <v>195.1867</v>
      </c>
      <c r="G359" s="47">
        <v>0</v>
      </c>
      <c r="H359" s="47">
        <v>8.2270000000000003</v>
      </c>
      <c r="I359" s="47">
        <v>1010161</v>
      </c>
      <c r="J359" s="47">
        <v>219.0761</v>
      </c>
      <c r="K359" s="52">
        <v>1.3693890425595114</v>
      </c>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row>
    <row r="360" spans="2:38" x14ac:dyDescent="0.35">
      <c r="B360" s="51" t="str" cm="1">
        <f t="array" ref="B360">INDEX($A$3:$A$36,C360)</f>
        <v>2-Nitroaniline</v>
      </c>
      <c r="C360" s="47">
        <v>10</v>
      </c>
      <c r="D360" s="47">
        <v>6.6479999999999997</v>
      </c>
      <c r="E360" s="47">
        <v>30943818</v>
      </c>
      <c r="F360" s="47">
        <v>195.18629999999999</v>
      </c>
      <c r="G360" s="47">
        <v>-2.0493199588562061</v>
      </c>
      <c r="H360" s="47">
        <v>8.2289999999999992</v>
      </c>
      <c r="I360" s="47">
        <v>1034930</v>
      </c>
      <c r="J360" s="47">
        <v>219.0761</v>
      </c>
      <c r="K360" s="52">
        <v>1.3693890425595114</v>
      </c>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row>
    <row r="361" spans="2:38" x14ac:dyDescent="0.35">
      <c r="B361" s="51" t="str" cm="1">
        <f t="array" ref="B361">INDEX($A$3:$A$36,C361)</f>
        <v>2-Nitroaniline</v>
      </c>
      <c r="C361" s="47">
        <v>10</v>
      </c>
      <c r="D361" s="47">
        <v>6.6459999999999999</v>
      </c>
      <c r="E361" s="47">
        <v>30737396</v>
      </c>
      <c r="F361" s="47">
        <v>195.18539999999999</v>
      </c>
      <c r="G361" s="47">
        <v>-6.6602898661370569</v>
      </c>
      <c r="H361" s="47">
        <v>8.2279999999999998</v>
      </c>
      <c r="I361" s="47">
        <v>1037119</v>
      </c>
      <c r="J361" s="47">
        <v>219.0761</v>
      </c>
      <c r="K361" s="52">
        <v>1.3693890425595114</v>
      </c>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row>
    <row r="362" spans="2:38" ht="15" thickBot="1" x14ac:dyDescent="0.4">
      <c r="B362" s="53" t="str" cm="1">
        <f t="array" ref="B362">INDEX($A$3:$A$36,C362)</f>
        <v>2-Nitroaniline</v>
      </c>
      <c r="C362" s="7">
        <v>10</v>
      </c>
      <c r="D362" s="7">
        <v>6.6470000000000002</v>
      </c>
      <c r="E362" s="7">
        <v>30222744</v>
      </c>
      <c r="F362" s="7">
        <v>195.18539999999999</v>
      </c>
      <c r="G362" s="7">
        <v>-6.6602898661370569</v>
      </c>
      <c r="H362" s="7">
        <v>8.2249999999999996</v>
      </c>
      <c r="I362" s="7">
        <v>1032555</v>
      </c>
      <c r="J362" s="7">
        <v>219.0762</v>
      </c>
      <c r="K362" s="6">
        <v>1.8258520567460153</v>
      </c>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row>
    <row r="363" spans="2:38" x14ac:dyDescent="0.35">
      <c r="B363" s="48" t="str" cm="1">
        <f t="array" ref="B363">INDEX($A$3:$A$36,C363)</f>
        <v>Lindane</v>
      </c>
      <c r="C363" s="49">
        <v>11</v>
      </c>
      <c r="D363" s="49">
        <v>6.65</v>
      </c>
      <c r="E363" s="49">
        <v>32522356</v>
      </c>
      <c r="F363" s="49">
        <v>195.1865</v>
      </c>
      <c r="G363" s="49">
        <v>-1.0246599794281031</v>
      </c>
      <c r="H363" s="49">
        <v>8.23</v>
      </c>
      <c r="I363" s="49">
        <v>1050184</v>
      </c>
      <c r="J363" s="49">
        <v>219.07599999999999</v>
      </c>
      <c r="K363" s="50">
        <v>0.91292602837300763</v>
      </c>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row>
    <row r="364" spans="2:38" x14ac:dyDescent="0.35">
      <c r="B364" s="51" t="str" cm="1">
        <f t="array" ref="B364">INDEX($A$3:$A$36,C364)</f>
        <v>Lindane</v>
      </c>
      <c r="C364" s="47">
        <v>11</v>
      </c>
      <c r="D364" s="47">
        <v>6.6479999999999997</v>
      </c>
      <c r="E364" s="47">
        <v>29326970</v>
      </c>
      <c r="F364" s="47">
        <v>195.18629999999999</v>
      </c>
      <c r="G364" s="47">
        <v>-2.0493199588562061</v>
      </c>
      <c r="H364" s="47">
        <v>8.2309999999999999</v>
      </c>
      <c r="I364" s="47">
        <v>1024367</v>
      </c>
      <c r="J364" s="47">
        <v>219.0762</v>
      </c>
      <c r="K364" s="52">
        <v>1.8258520567460153</v>
      </c>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row>
    <row r="365" spans="2:38" x14ac:dyDescent="0.35">
      <c r="B365" s="51" t="str" cm="1">
        <f t="array" ref="B365">INDEX($A$3:$A$36,C365)</f>
        <v>Lindane</v>
      </c>
      <c r="C365" s="47">
        <v>11</v>
      </c>
      <c r="D365" s="47">
        <v>6.6449999999999996</v>
      </c>
      <c r="E365" s="47">
        <v>29096642</v>
      </c>
      <c r="F365" s="47">
        <v>195.1865</v>
      </c>
      <c r="G365" s="47">
        <v>-1.0246599794281031</v>
      </c>
      <c r="H365" s="47">
        <v>8.2240000000000002</v>
      </c>
      <c r="I365" s="47">
        <v>1050256</v>
      </c>
      <c r="J365" s="47">
        <v>219.0763</v>
      </c>
      <c r="K365" s="52">
        <v>2.2823150709325191</v>
      </c>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row>
    <row r="366" spans="2:38" x14ac:dyDescent="0.35">
      <c r="B366" s="51" t="str" cm="1">
        <f t="array" ref="B366">INDEX($A$3:$A$36,C366)</f>
        <v>Lindane</v>
      </c>
      <c r="C366" s="47">
        <v>11</v>
      </c>
      <c r="D366" s="47">
        <v>6.6470000000000002</v>
      </c>
      <c r="E366" s="47">
        <v>31858072</v>
      </c>
      <c r="F366" s="47">
        <v>195.18539999999999</v>
      </c>
      <c r="G366" s="47">
        <v>-6.6602898661370569</v>
      </c>
      <c r="H366" s="47">
        <v>8.2159999999999993</v>
      </c>
      <c r="I366" s="47">
        <v>998630</v>
      </c>
      <c r="J366" s="47">
        <v>219.0763</v>
      </c>
      <c r="K366" s="52">
        <v>2.2823150709325191</v>
      </c>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row>
    <row r="367" spans="2:38" x14ac:dyDescent="0.35">
      <c r="B367" s="51" t="str" cm="1">
        <f t="array" ref="B367">INDEX($A$3:$A$36,C367)</f>
        <v>Lindane</v>
      </c>
      <c r="C367" s="47">
        <v>11</v>
      </c>
      <c r="D367" s="47">
        <v>6.6440000000000001</v>
      </c>
      <c r="E367" s="47">
        <v>28515104</v>
      </c>
      <c r="F367" s="47">
        <v>195.18620000000001</v>
      </c>
      <c r="G367" s="47">
        <v>-2.5616499484246447</v>
      </c>
      <c r="H367" s="47">
        <v>8.2249999999999996</v>
      </c>
      <c r="I367" s="47">
        <v>1047048</v>
      </c>
      <c r="J367" s="47">
        <v>219.0763</v>
      </c>
      <c r="K367" s="52">
        <v>2.2823150709325191</v>
      </c>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row>
    <row r="368" spans="2:38" x14ac:dyDescent="0.35">
      <c r="B368" s="51" t="str" cm="1">
        <f t="array" ref="B368">INDEX($A$3:$A$36,C368)</f>
        <v>Lindane</v>
      </c>
      <c r="C368" s="47">
        <v>11</v>
      </c>
      <c r="D368" s="47">
        <v>6.6509999999999998</v>
      </c>
      <c r="E368" s="47">
        <v>30023616</v>
      </c>
      <c r="F368" s="47">
        <v>195.18549999999999</v>
      </c>
      <c r="G368" s="47">
        <v>-6.1479598764230055</v>
      </c>
      <c r="H368" s="47">
        <v>8.2210000000000001</v>
      </c>
      <c r="I368" s="47">
        <v>1060934</v>
      </c>
      <c r="J368" s="47">
        <v>219.0763</v>
      </c>
      <c r="K368" s="52">
        <v>2.2823150709325191</v>
      </c>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row>
    <row r="369" spans="2:38" x14ac:dyDescent="0.35">
      <c r="B369" s="51" t="str" cm="1">
        <f t="array" ref="B369">INDEX($A$3:$A$36,C369)</f>
        <v>Lindane</v>
      </c>
      <c r="C369" s="47">
        <v>11</v>
      </c>
      <c r="D369" s="47">
        <v>6.6449999999999996</v>
      </c>
      <c r="E369" s="47">
        <v>31207222</v>
      </c>
      <c r="F369" s="47">
        <v>195.18620000000001</v>
      </c>
      <c r="G369" s="47">
        <v>-2.5616499484246447</v>
      </c>
      <c r="H369" s="47">
        <v>8.2240000000000002</v>
      </c>
      <c r="I369" s="47">
        <v>1075165</v>
      </c>
      <c r="J369" s="47">
        <v>219.07599999999999</v>
      </c>
      <c r="K369" s="52">
        <v>0.91292602837300763</v>
      </c>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row>
    <row r="370" spans="2:38" x14ac:dyDescent="0.35">
      <c r="B370" s="51" t="str" cm="1">
        <f t="array" ref="B370">INDEX($A$3:$A$36,C370)</f>
        <v>Lindane</v>
      </c>
      <c r="C370" s="47">
        <v>11</v>
      </c>
      <c r="D370" s="47">
        <v>6.6420000000000003</v>
      </c>
      <c r="E370" s="47">
        <v>31047254</v>
      </c>
      <c r="F370" s="47">
        <v>195.1865</v>
      </c>
      <c r="G370" s="47">
        <v>-1.0246599794281031</v>
      </c>
      <c r="H370" s="47">
        <v>8.2249999999999996</v>
      </c>
      <c r="I370" s="47">
        <v>1089141</v>
      </c>
      <c r="J370" s="47">
        <v>219.0763</v>
      </c>
      <c r="K370" s="52">
        <v>2.2823150709325191</v>
      </c>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row>
    <row r="371" spans="2:38" x14ac:dyDescent="0.35">
      <c r="B371" s="51" t="str" cm="1">
        <f t="array" ref="B371">INDEX($A$3:$A$36,C371)</f>
        <v>Lindane</v>
      </c>
      <c r="C371" s="47">
        <v>11</v>
      </c>
      <c r="D371" s="47">
        <v>6.641</v>
      </c>
      <c r="E371" s="47">
        <v>32008496</v>
      </c>
      <c r="F371" s="47">
        <v>195.18600000000001</v>
      </c>
      <c r="G371" s="47">
        <v>-3.5863099278527475</v>
      </c>
      <c r="H371" s="47">
        <v>8.2230000000000008</v>
      </c>
      <c r="I371" s="47">
        <v>1043607</v>
      </c>
      <c r="J371" s="47">
        <v>219.0762</v>
      </c>
      <c r="K371" s="52">
        <v>1.8258520567460153</v>
      </c>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row>
    <row r="372" spans="2:38" x14ac:dyDescent="0.35">
      <c r="B372" s="51" t="str" cm="1">
        <f t="array" ref="B372">INDEX($A$3:$A$36,C372)</f>
        <v>Lindane</v>
      </c>
      <c r="C372" s="47">
        <v>11</v>
      </c>
      <c r="D372" s="47">
        <v>6.64</v>
      </c>
      <c r="E372" s="47">
        <v>29799614</v>
      </c>
      <c r="F372" s="47">
        <v>195.1859</v>
      </c>
      <c r="G372" s="47">
        <v>-4.0986399175667989</v>
      </c>
      <c r="H372" s="47">
        <v>8.2219999999999995</v>
      </c>
      <c r="I372" s="47">
        <v>1055597</v>
      </c>
      <c r="J372" s="47">
        <v>219.0762</v>
      </c>
      <c r="K372" s="52">
        <v>1.8258520567460153</v>
      </c>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row>
    <row r="373" spans="2:38" x14ac:dyDescent="0.35">
      <c r="B373" s="51" t="str" cm="1">
        <f t="array" ref="B373">INDEX($A$3:$A$36,C373)</f>
        <v>Lindane</v>
      </c>
      <c r="C373" s="47">
        <v>11</v>
      </c>
      <c r="D373" s="47">
        <v>6.6420000000000003</v>
      </c>
      <c r="E373" s="47">
        <v>28722674</v>
      </c>
      <c r="F373" s="47">
        <v>195.1859</v>
      </c>
      <c r="G373" s="47">
        <v>-4.0986399175667989</v>
      </c>
      <c r="H373" s="47">
        <v>8.2210000000000001</v>
      </c>
      <c r="I373" s="47">
        <v>1008640</v>
      </c>
      <c r="J373" s="47">
        <v>219.0762</v>
      </c>
      <c r="K373" s="52">
        <v>1.8258520567460153</v>
      </c>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row>
    <row r="374" spans="2:38" x14ac:dyDescent="0.35">
      <c r="B374" s="51" t="str" cm="1">
        <f t="array" ref="B374">INDEX($A$3:$A$36,C374)</f>
        <v>Lindane</v>
      </c>
      <c r="C374" s="47">
        <v>11</v>
      </c>
      <c r="D374" s="47">
        <v>6.6420000000000003</v>
      </c>
      <c r="E374" s="47">
        <v>27175720</v>
      </c>
      <c r="F374" s="47">
        <v>195.1858</v>
      </c>
      <c r="G374" s="47">
        <v>-4.6109699072808503</v>
      </c>
      <c r="H374" s="47">
        <v>8.2149999999999999</v>
      </c>
      <c r="I374" s="47">
        <v>1008137</v>
      </c>
      <c r="J374" s="47">
        <v>219.0761</v>
      </c>
      <c r="K374" s="52">
        <v>1.3693890425595114</v>
      </c>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row>
    <row r="375" spans="2:38" x14ac:dyDescent="0.35">
      <c r="B375" s="51" t="str" cm="1">
        <f t="array" ref="B375">INDEX($A$3:$A$36,C375)</f>
        <v>Lindane</v>
      </c>
      <c r="C375" s="47">
        <v>11</v>
      </c>
      <c r="D375" s="47">
        <v>6.6470000000000002</v>
      </c>
      <c r="E375" s="47">
        <v>29102672</v>
      </c>
      <c r="F375" s="47">
        <v>195.1857</v>
      </c>
      <c r="G375" s="47">
        <v>-5.1232998969949026</v>
      </c>
      <c r="H375" s="47">
        <v>8.2219999999999995</v>
      </c>
      <c r="I375" s="47">
        <v>1023878</v>
      </c>
      <c r="J375" s="47">
        <v>219.0763</v>
      </c>
      <c r="K375" s="52">
        <v>2.2823150709325191</v>
      </c>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row>
    <row r="376" spans="2:38" x14ac:dyDescent="0.35">
      <c r="B376" s="51" t="str" cm="1">
        <f t="array" ref="B376">INDEX($A$3:$A$36,C376)</f>
        <v>Lindane</v>
      </c>
      <c r="C376" s="47">
        <v>11</v>
      </c>
      <c r="D376" s="47">
        <v>6.6470000000000002</v>
      </c>
      <c r="E376" s="47">
        <v>28438992</v>
      </c>
      <c r="F376" s="47">
        <v>195.1866</v>
      </c>
      <c r="G376" s="47">
        <v>-0.51232998971405153</v>
      </c>
      <c r="H376" s="47">
        <v>8.2189999999999994</v>
      </c>
      <c r="I376" s="47">
        <v>1056344</v>
      </c>
      <c r="J376" s="47">
        <v>219.0762</v>
      </c>
      <c r="K376" s="52">
        <v>1.8258520567460153</v>
      </c>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row>
    <row r="377" spans="2:38" x14ac:dyDescent="0.35">
      <c r="B377" s="51" t="str" cm="1">
        <f t="array" ref="B377">INDEX($A$3:$A$36,C377)</f>
        <v>Lindane</v>
      </c>
      <c r="C377" s="47">
        <v>11</v>
      </c>
      <c r="D377" s="47">
        <v>6.6420000000000003</v>
      </c>
      <c r="E377" s="47">
        <v>30298926</v>
      </c>
      <c r="F377" s="47">
        <v>195.18620000000001</v>
      </c>
      <c r="G377" s="47">
        <v>-2.5616499484246447</v>
      </c>
      <c r="H377" s="47">
        <v>8.2200000000000006</v>
      </c>
      <c r="I377" s="47">
        <v>1022885</v>
      </c>
      <c r="J377" s="47">
        <v>219.07640000000001</v>
      </c>
      <c r="K377" s="52">
        <v>2.7387780851190229</v>
      </c>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row>
    <row r="378" spans="2:38" x14ac:dyDescent="0.35">
      <c r="B378" s="51" t="str" cm="1">
        <f t="array" ref="B378">INDEX($A$3:$A$36,C378)</f>
        <v>Lindane</v>
      </c>
      <c r="C378" s="47">
        <v>11</v>
      </c>
      <c r="D378" s="47">
        <v>6.6479999999999997</v>
      </c>
      <c r="E378" s="47">
        <v>29624404</v>
      </c>
      <c r="F378" s="47">
        <v>195.1858</v>
      </c>
      <c r="G378" s="47">
        <v>-4.6109699072808503</v>
      </c>
      <c r="H378" s="47">
        <v>8.2230000000000008</v>
      </c>
      <c r="I378" s="47">
        <v>1031774</v>
      </c>
      <c r="J378" s="47">
        <v>219.0762</v>
      </c>
      <c r="K378" s="52">
        <v>1.8258520567460153</v>
      </c>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row>
    <row r="379" spans="2:38" x14ac:dyDescent="0.35">
      <c r="B379" s="51" t="str" cm="1">
        <f t="array" ref="B379">INDEX($A$3:$A$36,C379)</f>
        <v>Lindane</v>
      </c>
      <c r="C379" s="47">
        <v>11</v>
      </c>
      <c r="D379" s="47">
        <v>6.6429999999999998</v>
      </c>
      <c r="E379" s="47">
        <v>29303954</v>
      </c>
      <c r="F379" s="47">
        <v>195.18680000000001</v>
      </c>
      <c r="G379" s="47">
        <v>0.51232998971405153</v>
      </c>
      <c r="H379" s="47">
        <v>8.2219999999999995</v>
      </c>
      <c r="I379" s="47">
        <v>1083220</v>
      </c>
      <c r="J379" s="47">
        <v>219.07640000000001</v>
      </c>
      <c r="K379" s="52">
        <v>2.7387780851190229</v>
      </c>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row>
    <row r="380" spans="2:38" x14ac:dyDescent="0.35">
      <c r="B380" s="51" t="str" cm="1">
        <f t="array" ref="B380">INDEX($A$3:$A$36,C380)</f>
        <v>Lindane</v>
      </c>
      <c r="C380" s="47">
        <v>11</v>
      </c>
      <c r="D380" s="47">
        <v>6.65</v>
      </c>
      <c r="E380" s="47">
        <v>30412348</v>
      </c>
      <c r="F380" s="47">
        <v>195.18600000000001</v>
      </c>
      <c r="G380" s="47">
        <v>-3.5863099278527475</v>
      </c>
      <c r="H380" s="47">
        <v>8.2219999999999995</v>
      </c>
      <c r="I380" s="47">
        <v>1083063</v>
      </c>
      <c r="J380" s="47">
        <v>219.0762</v>
      </c>
      <c r="K380" s="52">
        <v>1.8258520567460153</v>
      </c>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row>
    <row r="381" spans="2:38" x14ac:dyDescent="0.35">
      <c r="B381" s="51" t="str" cm="1">
        <f t="array" ref="B381">INDEX($A$3:$A$36,C381)</f>
        <v>Lindane</v>
      </c>
      <c r="C381" s="47">
        <v>11</v>
      </c>
      <c r="D381" s="47">
        <v>6.6459999999999999</v>
      </c>
      <c r="E381" s="47">
        <v>29746990</v>
      </c>
      <c r="F381" s="47">
        <v>195.1857</v>
      </c>
      <c r="G381" s="47">
        <v>-5.1232998969949026</v>
      </c>
      <c r="H381" s="47">
        <v>8.2260000000000009</v>
      </c>
      <c r="I381" s="47">
        <v>1023303</v>
      </c>
      <c r="J381" s="47">
        <v>219.0761</v>
      </c>
      <c r="K381" s="52">
        <v>1.3693890425595114</v>
      </c>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row>
    <row r="382" spans="2:38" x14ac:dyDescent="0.35">
      <c r="B382" s="51" t="str" cm="1">
        <f t="array" ref="B382">INDEX($A$3:$A$36,C382)</f>
        <v>Lindane</v>
      </c>
      <c r="C382" s="47">
        <v>11</v>
      </c>
      <c r="D382" s="47">
        <v>6.6449999999999996</v>
      </c>
      <c r="E382" s="47">
        <v>31006548</v>
      </c>
      <c r="F382" s="47">
        <v>195.18610000000001</v>
      </c>
      <c r="G382" s="47">
        <v>-3.0739799381386961</v>
      </c>
      <c r="H382" s="47">
        <v>8.2260000000000009</v>
      </c>
      <c r="I382" s="47">
        <v>1033254</v>
      </c>
      <c r="J382" s="47">
        <v>219.0763</v>
      </c>
      <c r="K382" s="52">
        <v>2.2823150709325191</v>
      </c>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row>
    <row r="383" spans="2:38" x14ac:dyDescent="0.35">
      <c r="B383" s="51" t="str" cm="1">
        <f t="array" ref="B383">INDEX($A$3:$A$36,C383)</f>
        <v>Lindane</v>
      </c>
      <c r="C383" s="47">
        <v>11</v>
      </c>
      <c r="D383" s="47">
        <v>6.6440000000000001</v>
      </c>
      <c r="E383" s="47">
        <v>28061126</v>
      </c>
      <c r="F383" s="47">
        <v>195.18610000000001</v>
      </c>
      <c r="G383" s="47">
        <v>-3.0739799381386961</v>
      </c>
      <c r="H383" s="47">
        <v>8.2309999999999999</v>
      </c>
      <c r="I383" s="47">
        <v>969496</v>
      </c>
      <c r="J383" s="47">
        <v>219.0762</v>
      </c>
      <c r="K383" s="52">
        <v>1.8258520567460153</v>
      </c>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row>
    <row r="384" spans="2:38" x14ac:dyDescent="0.35">
      <c r="B384" s="51" t="str" cm="1">
        <f t="array" ref="B384">INDEX($A$3:$A$36,C384)</f>
        <v>Lindane</v>
      </c>
      <c r="C384" s="47">
        <v>11</v>
      </c>
      <c r="D384" s="47">
        <v>6.6470000000000002</v>
      </c>
      <c r="E384" s="47">
        <v>26973144</v>
      </c>
      <c r="F384" s="47">
        <v>195.18639999999999</v>
      </c>
      <c r="G384" s="47">
        <v>-1.5369899691421545</v>
      </c>
      <c r="H384" s="47">
        <v>8.2360000000000007</v>
      </c>
      <c r="I384" s="47">
        <v>1020556</v>
      </c>
      <c r="J384" s="47">
        <v>219.07589999999999</v>
      </c>
      <c r="K384" s="52">
        <v>0.45646301418650381</v>
      </c>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row>
    <row r="385" spans="2:38" x14ac:dyDescent="0.35">
      <c r="B385" s="51" t="str" cm="1">
        <f t="array" ref="B385">INDEX($A$3:$A$36,C385)</f>
        <v>Lindane</v>
      </c>
      <c r="C385" s="47">
        <v>11</v>
      </c>
      <c r="D385" s="47">
        <v>6.6369999999999996</v>
      </c>
      <c r="E385" s="47">
        <v>26928378</v>
      </c>
      <c r="F385" s="47">
        <v>195.18559999999999</v>
      </c>
      <c r="G385" s="47">
        <v>-5.635629886708954</v>
      </c>
      <c r="H385" s="47">
        <v>8.2289999999999992</v>
      </c>
      <c r="I385" s="47">
        <v>1003609</v>
      </c>
      <c r="J385" s="47">
        <v>219.0761</v>
      </c>
      <c r="K385" s="52">
        <v>1.3693890425595114</v>
      </c>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row>
    <row r="386" spans="2:38" x14ac:dyDescent="0.35">
      <c r="B386" s="51" t="str" cm="1">
        <f t="array" ref="B386">INDEX($A$3:$A$36,C386)</f>
        <v>Lindane</v>
      </c>
      <c r="C386" s="47">
        <v>11</v>
      </c>
      <c r="D386" s="47">
        <v>6.6449999999999996</v>
      </c>
      <c r="E386" s="47">
        <v>26950924</v>
      </c>
      <c r="F386" s="47">
        <v>195.1858</v>
      </c>
      <c r="G386" s="47">
        <v>-4.6109699072808503</v>
      </c>
      <c r="H386" s="47">
        <v>8.2270000000000003</v>
      </c>
      <c r="I386" s="47">
        <v>1033998</v>
      </c>
      <c r="J386" s="47">
        <v>219.0763</v>
      </c>
      <c r="K386" s="52">
        <v>2.2823150709325191</v>
      </c>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row>
    <row r="387" spans="2:38" x14ac:dyDescent="0.35">
      <c r="B387" s="51" t="str" cm="1">
        <f t="array" ref="B387">INDEX($A$3:$A$36,C387)</f>
        <v>Lindane</v>
      </c>
      <c r="C387" s="47">
        <v>11</v>
      </c>
      <c r="D387" s="47">
        <v>6.6420000000000003</v>
      </c>
      <c r="E387" s="47">
        <v>26845948</v>
      </c>
      <c r="F387" s="47">
        <v>195.1858</v>
      </c>
      <c r="G387" s="47">
        <v>-4.6109699072808503</v>
      </c>
      <c r="H387" s="47">
        <v>8.23</v>
      </c>
      <c r="I387" s="47">
        <v>1026839</v>
      </c>
      <c r="J387" s="47">
        <v>219.0762</v>
      </c>
      <c r="K387" s="52">
        <v>1.8258520567460153</v>
      </c>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row>
    <row r="388" spans="2:38" x14ac:dyDescent="0.35">
      <c r="B388" s="51" t="str" cm="1">
        <f t="array" ref="B388">INDEX($A$3:$A$36,C388)</f>
        <v>Lindane</v>
      </c>
      <c r="C388" s="47">
        <v>11</v>
      </c>
      <c r="D388" s="47">
        <v>6.649</v>
      </c>
      <c r="E388" s="47">
        <v>28335526</v>
      </c>
      <c r="F388" s="47">
        <v>195.18620000000001</v>
      </c>
      <c r="G388" s="47">
        <v>-2.5616499484246447</v>
      </c>
      <c r="H388" s="47">
        <v>8.23</v>
      </c>
      <c r="I388" s="47">
        <v>1007912</v>
      </c>
      <c r="J388" s="47">
        <v>219.0762</v>
      </c>
      <c r="K388" s="52">
        <v>1.8258520567460153</v>
      </c>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row>
    <row r="389" spans="2:38" x14ac:dyDescent="0.35">
      <c r="B389" s="51" t="str" cm="1">
        <f t="array" ref="B389">INDEX($A$3:$A$36,C389)</f>
        <v>Lindane</v>
      </c>
      <c r="C389" s="47">
        <v>11</v>
      </c>
      <c r="D389" s="47">
        <v>6.6479999999999997</v>
      </c>
      <c r="E389" s="47">
        <v>28878498</v>
      </c>
      <c r="F389" s="47">
        <v>195.18610000000001</v>
      </c>
      <c r="G389" s="47">
        <v>-3.0739799381386961</v>
      </c>
      <c r="H389" s="47">
        <v>8.2270000000000003</v>
      </c>
      <c r="I389" s="47">
        <v>1010654</v>
      </c>
      <c r="J389" s="47">
        <v>219.0762</v>
      </c>
      <c r="K389" s="52">
        <v>1.8258520567460153</v>
      </c>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row>
    <row r="390" spans="2:38" x14ac:dyDescent="0.35">
      <c r="B390" s="51" t="str" cm="1">
        <f t="array" ref="B390">INDEX($A$3:$A$36,C390)</f>
        <v>Lindane</v>
      </c>
      <c r="C390" s="47">
        <v>11</v>
      </c>
      <c r="D390" s="47">
        <v>6.6420000000000003</v>
      </c>
      <c r="E390" s="47">
        <v>28521900</v>
      </c>
      <c r="F390" s="47">
        <v>195.18610000000001</v>
      </c>
      <c r="G390" s="47">
        <v>-3.0739799381386961</v>
      </c>
      <c r="H390" s="47">
        <v>8.2260000000000009</v>
      </c>
      <c r="I390" s="47">
        <v>1036407</v>
      </c>
      <c r="J390" s="47">
        <v>219.0762</v>
      </c>
      <c r="K390" s="52">
        <v>1.8258520567460153</v>
      </c>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row>
    <row r="391" spans="2:38" x14ac:dyDescent="0.35">
      <c r="B391" s="51" t="str" cm="1">
        <f t="array" ref="B391">INDEX($A$3:$A$36,C391)</f>
        <v>Lindane</v>
      </c>
      <c r="C391" s="47">
        <v>11</v>
      </c>
      <c r="D391" s="47">
        <v>6.6509999999999998</v>
      </c>
      <c r="E391" s="47">
        <v>27418872</v>
      </c>
      <c r="F391" s="47">
        <v>195.18709999999999</v>
      </c>
      <c r="G391" s="47">
        <v>2.0493199587105932</v>
      </c>
      <c r="H391" s="47">
        <v>8.2260000000000009</v>
      </c>
      <c r="I391" s="47">
        <v>974224</v>
      </c>
      <c r="J391" s="47">
        <v>219.0763</v>
      </c>
      <c r="K391" s="52">
        <v>2.2823150709325191</v>
      </c>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row>
    <row r="392" spans="2:38" x14ac:dyDescent="0.35">
      <c r="B392" s="51" t="str" cm="1">
        <f t="array" ref="B392">INDEX($A$3:$A$36,C392)</f>
        <v>Lindane</v>
      </c>
      <c r="C392" s="47">
        <v>11</v>
      </c>
      <c r="D392" s="47">
        <v>6.6459999999999999</v>
      </c>
      <c r="E392" s="47">
        <v>27025636</v>
      </c>
      <c r="F392" s="47">
        <v>195.18690000000001</v>
      </c>
      <c r="G392" s="47">
        <v>1.0246599794281031</v>
      </c>
      <c r="H392" s="47">
        <v>8.2309999999999999</v>
      </c>
      <c r="I392" s="47">
        <v>988979</v>
      </c>
      <c r="J392" s="47">
        <v>219.07650000000001</v>
      </c>
      <c r="K392" s="52">
        <v>3.1952410993055267</v>
      </c>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row>
    <row r="393" spans="2:38" x14ac:dyDescent="0.35">
      <c r="B393" s="51" t="str" cm="1">
        <f t="array" ref="B393">INDEX($A$3:$A$36,C393)</f>
        <v>Lindane</v>
      </c>
      <c r="C393" s="47">
        <v>11</v>
      </c>
      <c r="D393" s="47">
        <v>6.6470000000000002</v>
      </c>
      <c r="E393" s="47">
        <v>28008320</v>
      </c>
      <c r="F393" s="47">
        <v>195.1848</v>
      </c>
      <c r="G393" s="47">
        <v>-9.7342698042757529</v>
      </c>
      <c r="H393" s="47">
        <v>8.2270000000000003</v>
      </c>
      <c r="I393" s="47">
        <v>1018711</v>
      </c>
      <c r="J393" s="47">
        <v>219.0763</v>
      </c>
      <c r="K393" s="52">
        <v>2.2823150709325191</v>
      </c>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row>
    <row r="394" spans="2:38" x14ac:dyDescent="0.35">
      <c r="B394" s="51" t="str" cm="1">
        <f t="array" ref="B394">INDEX($A$3:$A$36,C394)</f>
        <v>Lindane</v>
      </c>
      <c r="C394" s="47">
        <v>11</v>
      </c>
      <c r="D394" s="47">
        <v>6.6509999999999998</v>
      </c>
      <c r="E394" s="47">
        <v>27012198</v>
      </c>
      <c r="F394" s="47">
        <v>195.1857</v>
      </c>
      <c r="G394" s="47">
        <v>-5.1232998969949026</v>
      </c>
      <c r="H394" s="47">
        <v>8.2279999999999998</v>
      </c>
      <c r="I394" s="47">
        <v>1026281</v>
      </c>
      <c r="J394" s="47">
        <v>219.0761</v>
      </c>
      <c r="K394" s="52">
        <v>1.3693890425595114</v>
      </c>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row>
    <row r="395" spans="2:38" x14ac:dyDescent="0.35">
      <c r="B395" s="51" t="str" cm="1">
        <f t="array" ref="B395">INDEX($A$3:$A$36,C395)</f>
        <v>Lindane</v>
      </c>
      <c r="C395" s="47">
        <v>11</v>
      </c>
      <c r="D395" s="47">
        <v>6.6470000000000002</v>
      </c>
      <c r="E395" s="47">
        <v>25749740</v>
      </c>
      <c r="F395" s="47">
        <v>195.18620000000001</v>
      </c>
      <c r="G395" s="47">
        <v>-2.5616499484246447</v>
      </c>
      <c r="H395" s="47">
        <v>8.2279999999999998</v>
      </c>
      <c r="I395" s="47">
        <v>990360</v>
      </c>
      <c r="J395" s="47">
        <v>219.0761</v>
      </c>
      <c r="K395" s="52">
        <v>1.3693890425595114</v>
      </c>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row>
    <row r="396" spans="2:38" x14ac:dyDescent="0.35">
      <c r="B396" s="51" t="str" cm="1">
        <f t="array" ref="B396">INDEX($A$3:$A$36,C396)</f>
        <v>Lindane</v>
      </c>
      <c r="C396" s="47">
        <v>11</v>
      </c>
      <c r="D396" s="47">
        <v>6.6470000000000002</v>
      </c>
      <c r="E396" s="47">
        <v>23181144</v>
      </c>
      <c r="F396" s="47">
        <v>195.1858</v>
      </c>
      <c r="G396" s="47">
        <v>-4.6109699072808503</v>
      </c>
      <c r="H396" s="47">
        <v>8.2279999999999998</v>
      </c>
      <c r="I396" s="47">
        <v>931193</v>
      </c>
      <c r="J396" s="47">
        <v>219.0762</v>
      </c>
      <c r="K396" s="52">
        <v>1.8258520567460153</v>
      </c>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row>
    <row r="397" spans="2:38" x14ac:dyDescent="0.35">
      <c r="B397" s="51" t="str" cm="1">
        <f t="array" ref="B397">INDEX($A$3:$A$36,C397)</f>
        <v>Lindane</v>
      </c>
      <c r="C397" s="47">
        <v>11</v>
      </c>
      <c r="D397" s="47">
        <v>6.6479999999999997</v>
      </c>
      <c r="E397" s="47">
        <v>26346810</v>
      </c>
      <c r="F397" s="47">
        <v>195.18510000000001</v>
      </c>
      <c r="G397" s="47">
        <v>-8.1972798351335978</v>
      </c>
      <c r="H397" s="47">
        <v>8.2260000000000009</v>
      </c>
      <c r="I397" s="47">
        <v>967274</v>
      </c>
      <c r="J397" s="47">
        <v>219.07650000000001</v>
      </c>
      <c r="K397" s="52">
        <v>3.1952410993055267</v>
      </c>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row>
    <row r="398" spans="2:38" x14ac:dyDescent="0.35">
      <c r="B398" s="51" t="str" cm="1">
        <f t="array" ref="B398">INDEX($A$3:$A$36,C398)</f>
        <v>Lindane</v>
      </c>
      <c r="C398" s="47">
        <v>11</v>
      </c>
      <c r="D398" s="47">
        <v>6.6470000000000002</v>
      </c>
      <c r="E398" s="47">
        <v>26628550</v>
      </c>
      <c r="F398" s="47">
        <v>195.18559999999999</v>
      </c>
      <c r="G398" s="47">
        <v>-5.635629886708954</v>
      </c>
      <c r="H398" s="47">
        <v>8.2289999999999992</v>
      </c>
      <c r="I398" s="47">
        <v>1033066</v>
      </c>
      <c r="J398" s="47">
        <v>219.07660000000001</v>
      </c>
      <c r="K398" s="52">
        <v>3.6517041134920305</v>
      </c>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row>
    <row r="399" spans="2:38" ht="15" thickBot="1" x14ac:dyDescent="0.4">
      <c r="B399" s="53" t="str" cm="1">
        <f t="array" ref="B399">INDEX($A$3:$A$36,C399)</f>
        <v>2-Nitrotoluene</v>
      </c>
      <c r="C399" s="7">
        <v>12</v>
      </c>
      <c r="D399" s="7">
        <v>6.6459999999999999</v>
      </c>
      <c r="E399" s="7">
        <v>27922230</v>
      </c>
      <c r="F399" s="7">
        <v>195.18620000000001</v>
      </c>
      <c r="G399" s="7">
        <v>-2.5616499484246447</v>
      </c>
      <c r="H399" s="7">
        <v>8.2289999999999992</v>
      </c>
      <c r="I399" s="7">
        <v>977044</v>
      </c>
      <c r="J399" s="7">
        <v>219.07650000000001</v>
      </c>
      <c r="K399" s="6">
        <v>3.1952410993055267</v>
      </c>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row>
    <row r="400" spans="2:38" x14ac:dyDescent="0.35">
      <c r="B400" s="48" t="str" cm="1">
        <f t="array" ref="B400">INDEX($A$3:$A$36,C400)</f>
        <v>2-Nitrotoluene</v>
      </c>
      <c r="C400" s="49">
        <v>12</v>
      </c>
      <c r="D400" s="49">
        <v>6.6529999999999996</v>
      </c>
      <c r="E400" s="49">
        <v>29669926</v>
      </c>
      <c r="F400" s="49">
        <v>195.18639999999999</v>
      </c>
      <c r="G400" s="49">
        <v>-1.5369899691421545</v>
      </c>
      <c r="H400" s="49">
        <v>8.234</v>
      </c>
      <c r="I400" s="49">
        <v>1001245</v>
      </c>
      <c r="J400" s="49">
        <v>219.07589999999999</v>
      </c>
      <c r="K400" s="50">
        <v>0.45646301418650381</v>
      </c>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row>
    <row r="401" spans="2:38" x14ac:dyDescent="0.35">
      <c r="B401" s="51" t="str" cm="1">
        <f t="array" ref="B401">INDEX($A$3:$A$36,C401)</f>
        <v>2-Nitrotoluene</v>
      </c>
      <c r="C401" s="47">
        <v>12</v>
      </c>
      <c r="D401" s="47">
        <v>6.6529999999999996</v>
      </c>
      <c r="E401" s="47">
        <v>26259664</v>
      </c>
      <c r="F401" s="47">
        <v>195.18620000000001</v>
      </c>
      <c r="G401" s="47">
        <v>-2.5616499484246447</v>
      </c>
      <c r="H401" s="47">
        <v>8.2330000000000005</v>
      </c>
      <c r="I401" s="47">
        <v>977884</v>
      </c>
      <c r="J401" s="47">
        <v>219.0763</v>
      </c>
      <c r="K401" s="52">
        <v>2.2823150709325191</v>
      </c>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row>
    <row r="402" spans="2:38" x14ac:dyDescent="0.35">
      <c r="B402" s="51" t="str" cm="1">
        <f t="array" ref="B402">INDEX($A$3:$A$36,C402)</f>
        <v>2-Nitrotoluene</v>
      </c>
      <c r="C402" s="47">
        <v>12</v>
      </c>
      <c r="D402" s="47">
        <v>6.6470000000000002</v>
      </c>
      <c r="E402" s="47">
        <v>25616676</v>
      </c>
      <c r="F402" s="47">
        <v>195.1848</v>
      </c>
      <c r="G402" s="47">
        <v>-9.7342698042757529</v>
      </c>
      <c r="H402" s="47">
        <v>8.2349999999999994</v>
      </c>
      <c r="I402" s="47">
        <v>965001</v>
      </c>
      <c r="J402" s="47">
        <v>219.0761</v>
      </c>
      <c r="K402" s="52">
        <v>1.3693890425595114</v>
      </c>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row>
    <row r="403" spans="2:38" x14ac:dyDescent="0.35">
      <c r="B403" s="51" t="str" cm="1">
        <f t="array" ref="B403">INDEX($A$3:$A$36,C403)</f>
        <v>2-Nitrotoluene</v>
      </c>
      <c r="C403" s="47">
        <v>12</v>
      </c>
      <c r="D403" s="47">
        <v>6.65</v>
      </c>
      <c r="E403" s="47">
        <v>25705588</v>
      </c>
      <c r="F403" s="47">
        <v>195.18600000000001</v>
      </c>
      <c r="G403" s="47">
        <v>-3.5863099278527475</v>
      </c>
      <c r="H403" s="47">
        <v>8.2330000000000005</v>
      </c>
      <c r="I403" s="47">
        <v>984195</v>
      </c>
      <c r="J403" s="47">
        <v>219.0762</v>
      </c>
      <c r="K403" s="52">
        <v>1.8258520567460153</v>
      </c>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row>
    <row r="404" spans="2:38" x14ac:dyDescent="0.35">
      <c r="B404" s="51" t="str" cm="1">
        <f t="array" ref="B404">INDEX($A$3:$A$36,C404)</f>
        <v>2-Nitrotoluene</v>
      </c>
      <c r="C404" s="47">
        <v>12</v>
      </c>
      <c r="D404" s="47">
        <v>6.6440000000000001</v>
      </c>
      <c r="E404" s="47">
        <v>26521882</v>
      </c>
      <c r="F404" s="47">
        <v>195.18549999999999</v>
      </c>
      <c r="G404" s="47">
        <v>-6.1479598764230055</v>
      </c>
      <c r="H404" s="47">
        <v>8.2279999999999998</v>
      </c>
      <c r="I404" s="47">
        <v>1008090</v>
      </c>
      <c r="J404" s="47">
        <v>219.07599999999999</v>
      </c>
      <c r="K404" s="52">
        <v>0.91292602837300763</v>
      </c>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row>
    <row r="405" spans="2:38" x14ac:dyDescent="0.35">
      <c r="B405" s="51" t="str" cm="1">
        <f t="array" ref="B405">INDEX($A$3:$A$36,C405)</f>
        <v>2-Nitrotoluene</v>
      </c>
      <c r="C405" s="47">
        <v>12</v>
      </c>
      <c r="D405" s="47">
        <v>6.65</v>
      </c>
      <c r="E405" s="47">
        <v>26455566</v>
      </c>
      <c r="F405" s="47">
        <v>195.1859</v>
      </c>
      <c r="G405" s="47">
        <v>-4.0986399175667989</v>
      </c>
      <c r="H405" s="47">
        <v>8.234</v>
      </c>
      <c r="I405" s="47">
        <v>959234</v>
      </c>
      <c r="J405" s="47">
        <v>219.0763</v>
      </c>
      <c r="K405" s="52">
        <v>2.2823150709325191</v>
      </c>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row>
    <row r="406" spans="2:38" x14ac:dyDescent="0.35">
      <c r="B406" s="51" t="str" cm="1">
        <f t="array" ref="B406">INDEX($A$3:$A$36,C406)</f>
        <v>2-Nitrotoluene</v>
      </c>
      <c r="C406" s="47">
        <v>12</v>
      </c>
      <c r="D406" s="47">
        <v>6.6449999999999996</v>
      </c>
      <c r="E406" s="47">
        <v>26371944</v>
      </c>
      <c r="F406" s="47">
        <v>195.18600000000001</v>
      </c>
      <c r="G406" s="47">
        <v>-3.5863099278527475</v>
      </c>
      <c r="H406" s="47">
        <v>8.2360000000000007</v>
      </c>
      <c r="I406" s="47">
        <v>985589</v>
      </c>
      <c r="J406" s="47">
        <v>219.0762</v>
      </c>
      <c r="K406" s="52">
        <v>1.8258520567460153</v>
      </c>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row>
    <row r="407" spans="2:38" x14ac:dyDescent="0.35">
      <c r="B407" s="51" t="str" cm="1">
        <f t="array" ref="B407">INDEX($A$3:$A$36,C407)</f>
        <v>2-Nitrotoluene</v>
      </c>
      <c r="C407" s="47">
        <v>12</v>
      </c>
      <c r="D407" s="47">
        <v>6.6440000000000001</v>
      </c>
      <c r="E407" s="47">
        <v>26620878</v>
      </c>
      <c r="F407" s="47">
        <v>195.18549999999999</v>
      </c>
      <c r="G407" s="47">
        <v>-6.1479598764230055</v>
      </c>
      <c r="H407" s="47">
        <v>8.24</v>
      </c>
      <c r="I407" s="47">
        <v>1014480</v>
      </c>
      <c r="J407" s="47">
        <v>219.07640000000001</v>
      </c>
      <c r="K407" s="52">
        <v>2.7387780851190229</v>
      </c>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row>
    <row r="408" spans="2:38" x14ac:dyDescent="0.35">
      <c r="B408" s="51" t="str" cm="1">
        <f t="array" ref="B408">INDEX($A$3:$A$36,C408)</f>
        <v>2-Nitrotoluene</v>
      </c>
      <c r="C408" s="47">
        <v>12</v>
      </c>
      <c r="D408" s="47">
        <v>6.6470000000000002</v>
      </c>
      <c r="E408" s="47">
        <v>27314234</v>
      </c>
      <c r="F408" s="47">
        <v>195.18639999999999</v>
      </c>
      <c r="G408" s="47">
        <v>-1.5369899691421545</v>
      </c>
      <c r="H408" s="47">
        <v>8.2379999999999995</v>
      </c>
      <c r="I408" s="47">
        <v>989644</v>
      </c>
      <c r="J408" s="47">
        <v>219.0762</v>
      </c>
      <c r="K408" s="52">
        <v>1.8258520567460153</v>
      </c>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row>
    <row r="409" spans="2:38" x14ac:dyDescent="0.35">
      <c r="B409" s="51" t="str" cm="1">
        <f t="array" ref="B409">INDEX($A$3:$A$36,C409)</f>
        <v>2-Nitrotoluene</v>
      </c>
      <c r="C409" s="47">
        <v>12</v>
      </c>
      <c r="D409" s="47">
        <v>6.6440000000000001</v>
      </c>
      <c r="E409" s="47">
        <v>25591606</v>
      </c>
      <c r="F409" s="47">
        <v>195.1858</v>
      </c>
      <c r="G409" s="47">
        <v>-4.6109699072808503</v>
      </c>
      <c r="H409" s="47">
        <v>8.2370000000000001</v>
      </c>
      <c r="I409" s="47">
        <v>983627</v>
      </c>
      <c r="J409" s="47">
        <v>219.07640000000001</v>
      </c>
      <c r="K409" s="52">
        <v>2.7387780851190229</v>
      </c>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row>
    <row r="410" spans="2:38" x14ac:dyDescent="0.35">
      <c r="B410" s="51" t="str" cm="1">
        <f t="array" ref="B410">INDEX($A$3:$A$36,C410)</f>
        <v>2-Nitrotoluene</v>
      </c>
      <c r="C410" s="47">
        <v>12</v>
      </c>
      <c r="D410" s="47">
        <v>6.6429999999999998</v>
      </c>
      <c r="E410" s="47">
        <v>19059812</v>
      </c>
      <c r="F410" s="47">
        <v>195.18360000000001</v>
      </c>
      <c r="G410" s="47">
        <v>-15.882229680553145</v>
      </c>
      <c r="H410" s="47">
        <v>8.2390000000000008</v>
      </c>
      <c r="I410" s="47">
        <v>1004752</v>
      </c>
      <c r="J410" s="47">
        <v>219.0762</v>
      </c>
      <c r="K410" s="52">
        <v>1.8258520567460153</v>
      </c>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row>
    <row r="411" spans="2:38" x14ac:dyDescent="0.35">
      <c r="B411" s="51" t="str" cm="1">
        <f t="array" ref="B411">INDEX($A$3:$A$36,C411)</f>
        <v>2-Nitrotoluene</v>
      </c>
      <c r="C411" s="47">
        <v>12</v>
      </c>
      <c r="D411" s="47">
        <v>6.65</v>
      </c>
      <c r="E411" s="47">
        <v>27164698</v>
      </c>
      <c r="F411" s="47">
        <v>195.18610000000001</v>
      </c>
      <c r="G411" s="47">
        <v>-3.0739799381386961</v>
      </c>
      <c r="H411" s="47">
        <v>8.2379999999999995</v>
      </c>
      <c r="I411" s="47">
        <v>1008609</v>
      </c>
      <c r="J411" s="47">
        <v>219.0762</v>
      </c>
      <c r="K411" s="52">
        <v>1.8258520567460153</v>
      </c>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row>
    <row r="412" spans="2:38" x14ac:dyDescent="0.35">
      <c r="B412" s="51" t="str" cm="1">
        <f t="array" ref="B412">INDEX($A$3:$A$36,C412)</f>
        <v>2-Nitrotoluene</v>
      </c>
      <c r="C412" s="47">
        <v>12</v>
      </c>
      <c r="D412" s="47">
        <v>6.65</v>
      </c>
      <c r="E412" s="47">
        <v>25251846</v>
      </c>
      <c r="F412" s="47">
        <v>195.18629999999999</v>
      </c>
      <c r="G412" s="47">
        <v>-2.0493199588562061</v>
      </c>
      <c r="H412" s="47">
        <v>8.24</v>
      </c>
      <c r="I412" s="47">
        <v>971891</v>
      </c>
      <c r="J412" s="47">
        <v>219.0761</v>
      </c>
      <c r="K412" s="52">
        <v>1.3693890425595114</v>
      </c>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row>
    <row r="413" spans="2:38" x14ac:dyDescent="0.35">
      <c r="B413" s="51" t="str" cm="1">
        <f t="array" ref="B413">INDEX($A$3:$A$36,C413)</f>
        <v>2-Nitrotoluene</v>
      </c>
      <c r="C413" s="47">
        <v>12</v>
      </c>
      <c r="D413" s="47">
        <v>6.6479999999999997</v>
      </c>
      <c r="E413" s="47">
        <v>19341512</v>
      </c>
      <c r="F413" s="47">
        <v>195.18819999999999</v>
      </c>
      <c r="G413" s="47">
        <v>7.6849498454195473</v>
      </c>
      <c r="H413" s="47">
        <v>8.2370000000000001</v>
      </c>
      <c r="I413" s="47">
        <v>1050609</v>
      </c>
      <c r="J413" s="47">
        <v>219.0762</v>
      </c>
      <c r="K413" s="52">
        <v>1.8258520567460153</v>
      </c>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row>
    <row r="414" spans="2:38" x14ac:dyDescent="0.35">
      <c r="B414" s="51" t="str" cm="1">
        <f t="array" ref="B414">INDEX($A$3:$A$36,C414)</f>
        <v>2-Nitrotoluene</v>
      </c>
      <c r="C414" s="47">
        <v>12</v>
      </c>
      <c r="D414" s="47">
        <v>6.6509999999999998</v>
      </c>
      <c r="E414" s="47">
        <v>25498772</v>
      </c>
      <c r="F414" s="47">
        <v>195.18680000000001</v>
      </c>
      <c r="G414" s="47">
        <v>0.51232998971405153</v>
      </c>
      <c r="H414" s="47">
        <v>8.2349999999999994</v>
      </c>
      <c r="I414" s="47">
        <v>950674</v>
      </c>
      <c r="J414" s="47">
        <v>219.0763</v>
      </c>
      <c r="K414" s="52">
        <v>2.2823150709325191</v>
      </c>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row>
    <row r="415" spans="2:38" x14ac:dyDescent="0.35">
      <c r="B415" s="51" t="str" cm="1">
        <f t="array" ref="B415">INDEX($A$3:$A$36,C415)</f>
        <v>2-Nitrotoluene</v>
      </c>
      <c r="C415" s="47">
        <v>12</v>
      </c>
      <c r="D415" s="47">
        <v>6.649</v>
      </c>
      <c r="E415" s="47">
        <v>25313992</v>
      </c>
      <c r="F415" s="47">
        <v>195.18459999999999</v>
      </c>
      <c r="G415" s="47">
        <v>-10.758929783703856</v>
      </c>
      <c r="H415" s="47">
        <v>8.2330000000000005</v>
      </c>
      <c r="I415" s="47">
        <v>995712</v>
      </c>
      <c r="J415" s="47">
        <v>219.07599999999999</v>
      </c>
      <c r="K415" s="52">
        <v>0.91292602837300763</v>
      </c>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row>
    <row r="416" spans="2:38" x14ac:dyDescent="0.35">
      <c r="B416" s="51" t="str" cm="1">
        <f t="array" ref="B416">INDEX($A$3:$A$36,C416)</f>
        <v>2-Nitrotoluene</v>
      </c>
      <c r="C416" s="47">
        <v>12</v>
      </c>
      <c r="D416" s="47">
        <v>6.6470000000000002</v>
      </c>
      <c r="E416" s="47">
        <v>13166235</v>
      </c>
      <c r="F416" s="47">
        <v>195.18549999999999</v>
      </c>
      <c r="G416" s="47">
        <v>-6.1479598764230055</v>
      </c>
      <c r="H416" s="47">
        <v>8.24</v>
      </c>
      <c r="I416" s="47">
        <v>1082986</v>
      </c>
      <c r="J416" s="47">
        <v>219.0761</v>
      </c>
      <c r="K416" s="52">
        <v>1.3693890425595114</v>
      </c>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row>
    <row r="417" spans="2:38" x14ac:dyDescent="0.35">
      <c r="B417" s="51" t="str" cm="1">
        <f t="array" ref="B417">INDEX($A$3:$A$36,C417)</f>
        <v>2-Nitrotoluene</v>
      </c>
      <c r="C417" s="47">
        <v>12</v>
      </c>
      <c r="D417" s="47">
        <v>6.65</v>
      </c>
      <c r="E417" s="47">
        <v>25000476</v>
      </c>
      <c r="F417" s="47">
        <v>195.18709999999999</v>
      </c>
      <c r="G417" s="47">
        <v>2.0493199587105932</v>
      </c>
      <c r="H417" s="47">
        <v>8.2390000000000008</v>
      </c>
      <c r="I417" s="47">
        <v>981489</v>
      </c>
      <c r="J417" s="47">
        <v>219.07640000000001</v>
      </c>
      <c r="K417" s="52">
        <v>2.7387780851190229</v>
      </c>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row>
    <row r="418" spans="2:38" x14ac:dyDescent="0.35">
      <c r="B418" s="51" t="str" cm="1">
        <f t="array" ref="B418">INDEX($A$3:$A$36,C418)</f>
        <v>2-Nitrotoluene</v>
      </c>
      <c r="C418" s="47">
        <v>12</v>
      </c>
      <c r="D418" s="47">
        <v>6.6449999999999996</v>
      </c>
      <c r="E418" s="47">
        <v>18204216</v>
      </c>
      <c r="F418" s="47">
        <v>195.18440000000001</v>
      </c>
      <c r="G418" s="47">
        <v>-11.783589762986345</v>
      </c>
      <c r="H418" s="47">
        <v>8.2349999999999994</v>
      </c>
      <c r="I418" s="47">
        <v>984849</v>
      </c>
      <c r="J418" s="47">
        <v>219.0761</v>
      </c>
      <c r="K418" s="52">
        <v>1.3693890425595114</v>
      </c>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row>
    <row r="419" spans="2:38" x14ac:dyDescent="0.35">
      <c r="B419" s="51" t="str" cm="1">
        <f t="array" ref="B419">INDEX($A$3:$A$36,C419)</f>
        <v>2-Nitrotoluene</v>
      </c>
      <c r="C419" s="47">
        <v>12</v>
      </c>
      <c r="D419" s="47">
        <v>6.6459999999999999</v>
      </c>
      <c r="E419" s="47">
        <v>25522210</v>
      </c>
      <c r="F419" s="47">
        <v>195.1865</v>
      </c>
      <c r="G419" s="47">
        <v>-1.0246599794281031</v>
      </c>
      <c r="H419" s="47">
        <v>8.2309999999999999</v>
      </c>
      <c r="I419" s="47">
        <v>998621</v>
      </c>
      <c r="J419" s="47">
        <v>219.0762</v>
      </c>
      <c r="K419" s="52">
        <v>1.8258520567460153</v>
      </c>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row>
    <row r="420" spans="2:38" x14ac:dyDescent="0.35">
      <c r="B420" s="51" t="str" cm="1">
        <f t="array" ref="B420">INDEX($A$3:$A$36,C420)</f>
        <v>2-Nitrotoluene</v>
      </c>
      <c r="C420" s="47">
        <v>12</v>
      </c>
      <c r="D420" s="47">
        <v>6.6479999999999997</v>
      </c>
      <c r="E420" s="47">
        <v>26115392</v>
      </c>
      <c r="F420" s="47">
        <v>195.18610000000001</v>
      </c>
      <c r="G420" s="47">
        <v>-3.0739799381386961</v>
      </c>
      <c r="H420" s="47">
        <v>8.234</v>
      </c>
      <c r="I420" s="47">
        <v>970223</v>
      </c>
      <c r="J420" s="47">
        <v>219.0761</v>
      </c>
      <c r="K420" s="52">
        <v>1.3693890425595114</v>
      </c>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row>
    <row r="421" spans="2:38" x14ac:dyDescent="0.35">
      <c r="B421" s="51" t="str" cm="1">
        <f t="array" ref="B421">INDEX($A$3:$A$36,C421)</f>
        <v>2-Nitrotoluene</v>
      </c>
      <c r="C421" s="47">
        <v>12</v>
      </c>
      <c r="D421" s="47">
        <v>6.6479999999999997</v>
      </c>
      <c r="E421" s="47">
        <v>26413752</v>
      </c>
      <c r="F421" s="47">
        <v>195.18629999999999</v>
      </c>
      <c r="G421" s="47">
        <v>-2.0493199588562061</v>
      </c>
      <c r="H421" s="47">
        <v>8.2309999999999999</v>
      </c>
      <c r="I421" s="47">
        <v>1022476</v>
      </c>
      <c r="J421" s="47">
        <v>219.0761</v>
      </c>
      <c r="K421" s="52">
        <v>1.3693890425595114</v>
      </c>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row>
    <row r="422" spans="2:38" x14ac:dyDescent="0.35">
      <c r="B422" s="51" t="str" cm="1">
        <f t="array" ref="B422">INDEX($A$3:$A$36,C422)</f>
        <v>2-Nitrotoluene</v>
      </c>
      <c r="C422" s="47">
        <v>12</v>
      </c>
      <c r="D422" s="47">
        <v>6.6440000000000001</v>
      </c>
      <c r="E422" s="47">
        <v>24761232</v>
      </c>
      <c r="F422" s="47">
        <v>195.18610000000001</v>
      </c>
      <c r="G422" s="47">
        <v>-3.0739799381386961</v>
      </c>
      <c r="H422" s="47">
        <v>8.2319999999999993</v>
      </c>
      <c r="I422" s="47">
        <v>950472</v>
      </c>
      <c r="J422" s="47">
        <v>219.0762</v>
      </c>
      <c r="K422" s="52">
        <v>1.8258520567460153</v>
      </c>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row>
    <row r="423" spans="2:38" x14ac:dyDescent="0.35">
      <c r="B423" s="51" t="str" cm="1">
        <f t="array" ref="B423">INDEX($A$3:$A$36,C423)</f>
        <v>2-Nitrotoluene</v>
      </c>
      <c r="C423" s="47">
        <v>12</v>
      </c>
      <c r="D423" s="47">
        <v>6.6459999999999999</v>
      </c>
      <c r="E423" s="47">
        <v>24437056</v>
      </c>
      <c r="F423" s="47">
        <v>195.18459999999999</v>
      </c>
      <c r="G423" s="47">
        <v>-10.758929783703856</v>
      </c>
      <c r="H423" s="47">
        <v>8.2279999999999998</v>
      </c>
      <c r="I423" s="47">
        <v>1057424</v>
      </c>
      <c r="J423" s="47">
        <v>219.0762</v>
      </c>
      <c r="K423" s="52">
        <v>1.8258520567460153</v>
      </c>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row>
    <row r="424" spans="2:38" x14ac:dyDescent="0.35">
      <c r="B424" s="51" t="str" cm="1">
        <f t="array" ref="B424">INDEX($A$3:$A$36,C424)</f>
        <v>2-Nitrotoluene</v>
      </c>
      <c r="C424" s="47">
        <v>12</v>
      </c>
      <c r="D424" s="47">
        <v>6.6459999999999999</v>
      </c>
      <c r="E424" s="47">
        <v>19124890</v>
      </c>
      <c r="F424" s="47">
        <v>195.18559999999999</v>
      </c>
      <c r="G424" s="47">
        <v>-5.635629886708954</v>
      </c>
      <c r="H424" s="47">
        <v>8.23</v>
      </c>
      <c r="I424" s="47">
        <v>1081987</v>
      </c>
      <c r="J424" s="47">
        <v>219.0762</v>
      </c>
      <c r="K424" s="52">
        <v>1.8258520567460153</v>
      </c>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row>
    <row r="425" spans="2:38" x14ac:dyDescent="0.35">
      <c r="B425" s="51" t="str" cm="1">
        <f t="array" ref="B425">INDEX($A$3:$A$36,C425)</f>
        <v>2-Nitrotoluene</v>
      </c>
      <c r="C425" s="47">
        <v>12</v>
      </c>
      <c r="D425" s="47">
        <v>6.641</v>
      </c>
      <c r="E425" s="47">
        <v>28747916</v>
      </c>
      <c r="F425" s="47">
        <v>195.18459999999999</v>
      </c>
      <c r="G425" s="47">
        <v>-10.758929783703856</v>
      </c>
      <c r="H425" s="47">
        <v>8.2260000000000009</v>
      </c>
      <c r="I425" s="47">
        <v>1085712</v>
      </c>
      <c r="J425" s="47">
        <v>219.0762</v>
      </c>
      <c r="K425" s="52">
        <v>1.8258520567460153</v>
      </c>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row>
    <row r="426" spans="2:38" x14ac:dyDescent="0.35">
      <c r="B426" s="51" t="str" cm="1">
        <f t="array" ref="B426">INDEX($A$3:$A$36,C426)</f>
        <v>2-Nitrotoluene</v>
      </c>
      <c r="C426" s="47">
        <v>12</v>
      </c>
      <c r="D426" s="47">
        <v>6.6440000000000001</v>
      </c>
      <c r="E426" s="47">
        <v>25637102</v>
      </c>
      <c r="F426" s="47">
        <v>195.18520000000001</v>
      </c>
      <c r="G426" s="47">
        <v>-7.6849498454195473</v>
      </c>
      <c r="H426" s="47">
        <v>8.2309999999999999</v>
      </c>
      <c r="I426" s="47">
        <v>1025222</v>
      </c>
      <c r="J426" s="47">
        <v>219.0762</v>
      </c>
      <c r="K426" s="52">
        <v>1.8258520567460153</v>
      </c>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row>
    <row r="427" spans="2:38" x14ac:dyDescent="0.35">
      <c r="B427" s="51" t="str" cm="1">
        <f t="array" ref="B427">INDEX($A$3:$A$36,C427)</f>
        <v>2-Nitrotoluene</v>
      </c>
      <c r="C427" s="47">
        <v>12</v>
      </c>
      <c r="D427" s="47">
        <v>6.6379999999999999</v>
      </c>
      <c r="E427" s="47">
        <v>26681734</v>
      </c>
      <c r="F427" s="47">
        <v>195.1849</v>
      </c>
      <c r="G427" s="47">
        <v>-9.2219398145617006</v>
      </c>
      <c r="H427" s="47">
        <v>8.2279999999999998</v>
      </c>
      <c r="I427" s="47">
        <v>1004610</v>
      </c>
      <c r="J427" s="47">
        <v>219.0762</v>
      </c>
      <c r="K427" s="52">
        <v>1.8258520567460153</v>
      </c>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row>
    <row r="428" spans="2:38" x14ac:dyDescent="0.35">
      <c r="B428" s="51" t="str" cm="1">
        <f t="array" ref="B428">INDEX($A$3:$A$36,C428)</f>
        <v>2-Nitrotoluene</v>
      </c>
      <c r="C428" s="47">
        <v>12</v>
      </c>
      <c r="D428" s="47">
        <v>6.6449999999999996</v>
      </c>
      <c r="E428" s="47">
        <v>23918806</v>
      </c>
      <c r="F428" s="47">
        <v>195.18680000000001</v>
      </c>
      <c r="G428" s="47">
        <v>0.51232998971405153</v>
      </c>
      <c r="H428" s="47">
        <v>8.2309999999999999</v>
      </c>
      <c r="I428" s="47">
        <v>949679</v>
      </c>
      <c r="J428" s="47">
        <v>219.0762</v>
      </c>
      <c r="K428" s="52">
        <v>1.8258520567460153</v>
      </c>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row>
    <row r="429" spans="2:38" x14ac:dyDescent="0.35">
      <c r="B429" s="51" t="str" cm="1">
        <f t="array" ref="B429">INDEX($A$3:$A$36,C429)</f>
        <v>2-Nitrotoluene</v>
      </c>
      <c r="C429" s="47">
        <v>12</v>
      </c>
      <c r="D429" s="47">
        <v>6.6429999999999998</v>
      </c>
      <c r="E429" s="47">
        <v>22842586</v>
      </c>
      <c r="F429" s="47">
        <v>195.1859</v>
      </c>
      <c r="G429" s="47">
        <v>-4.0986399175667989</v>
      </c>
      <c r="H429" s="47">
        <v>8.2289999999999992</v>
      </c>
      <c r="I429" s="47">
        <v>1004686</v>
      </c>
      <c r="J429" s="47">
        <v>219.0763</v>
      </c>
      <c r="K429" s="52">
        <v>2.2823150709325191</v>
      </c>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row>
    <row r="430" spans="2:38" x14ac:dyDescent="0.35">
      <c r="B430" s="51" t="str" cm="1">
        <f t="array" ref="B430">INDEX($A$3:$A$36,C430)</f>
        <v>2-Nitrotoluene</v>
      </c>
      <c r="C430" s="47">
        <v>12</v>
      </c>
      <c r="D430" s="47">
        <v>6.641</v>
      </c>
      <c r="E430" s="47">
        <v>22737418</v>
      </c>
      <c r="F430" s="47">
        <v>195.18610000000001</v>
      </c>
      <c r="G430" s="47">
        <v>-3.0739799381386961</v>
      </c>
      <c r="H430" s="47">
        <v>8.2309999999999999</v>
      </c>
      <c r="I430" s="47">
        <v>998658</v>
      </c>
      <c r="J430" s="47">
        <v>219.0761</v>
      </c>
      <c r="K430" s="52">
        <v>1.3693890425595114</v>
      </c>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row>
    <row r="431" spans="2:38" x14ac:dyDescent="0.35">
      <c r="B431" s="51" t="str" cm="1">
        <f t="array" ref="B431">INDEX($A$3:$A$36,C431)</f>
        <v>2-Nitrotoluene</v>
      </c>
      <c r="C431" s="47">
        <v>12</v>
      </c>
      <c r="D431" s="47">
        <v>6.6369999999999996</v>
      </c>
      <c r="E431" s="47">
        <v>25162798</v>
      </c>
      <c r="F431" s="47">
        <v>195.18530000000001</v>
      </c>
      <c r="G431" s="47">
        <v>-7.172619855705495</v>
      </c>
      <c r="H431" s="47">
        <v>8.2260000000000009</v>
      </c>
      <c r="I431" s="47">
        <v>1019342</v>
      </c>
      <c r="J431" s="47">
        <v>219.0761</v>
      </c>
      <c r="K431" s="52">
        <v>1.3693890425595114</v>
      </c>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row>
    <row r="432" spans="2:38" x14ac:dyDescent="0.35">
      <c r="B432" s="51" t="str" cm="1">
        <f t="array" ref="B432">INDEX($A$3:$A$36,C432)</f>
        <v>2-Nitrotoluene</v>
      </c>
      <c r="C432" s="47">
        <v>12</v>
      </c>
      <c r="D432" s="47">
        <v>6.6369999999999996</v>
      </c>
      <c r="E432" s="47">
        <v>23851016</v>
      </c>
      <c r="F432" s="47">
        <v>195.1857</v>
      </c>
      <c r="G432" s="47">
        <v>-5.1232998969949026</v>
      </c>
      <c r="H432" s="47">
        <v>8.2330000000000005</v>
      </c>
      <c r="I432" s="47">
        <v>992887</v>
      </c>
      <c r="J432" s="47">
        <v>219.0763</v>
      </c>
      <c r="K432" s="52">
        <v>2.2823150709325191</v>
      </c>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row>
    <row r="433" spans="2:38" x14ac:dyDescent="0.35">
      <c r="B433" s="51" t="str" cm="1">
        <f t="array" ref="B433">INDEX($A$3:$A$36,C433)</f>
        <v>2-Nitrotoluene</v>
      </c>
      <c r="C433" s="47">
        <v>12</v>
      </c>
      <c r="D433" s="47">
        <v>6.6420000000000003</v>
      </c>
      <c r="E433" s="47">
        <v>25706412</v>
      </c>
      <c r="F433" s="47">
        <v>195.18610000000001</v>
      </c>
      <c r="G433" s="47">
        <v>-3.0739799381386961</v>
      </c>
      <c r="H433" s="47">
        <v>8.2270000000000003</v>
      </c>
      <c r="I433" s="47">
        <v>993137</v>
      </c>
      <c r="J433" s="47">
        <v>219.0762</v>
      </c>
      <c r="K433" s="52">
        <v>1.8258520567460153</v>
      </c>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row>
    <row r="434" spans="2:38" ht="15" thickBot="1" x14ac:dyDescent="0.4">
      <c r="B434" s="53" t="str" cm="1">
        <f t="array" ref="B434">INDEX($A$3:$A$36,C434)</f>
        <v>2-Nitrotoluene</v>
      </c>
      <c r="C434" s="7">
        <v>12</v>
      </c>
      <c r="D434" s="7">
        <v>6.6420000000000003</v>
      </c>
      <c r="E434" s="7">
        <v>23735878</v>
      </c>
      <c r="F434" s="7">
        <v>195.18680000000001</v>
      </c>
      <c r="G434" s="7">
        <v>0.51232998971405153</v>
      </c>
      <c r="H434" s="7">
        <v>8.2270000000000003</v>
      </c>
      <c r="I434" s="7">
        <v>923529</v>
      </c>
      <c r="J434" s="7">
        <v>219.0761</v>
      </c>
      <c r="K434" s="6">
        <v>1.3693890425595114</v>
      </c>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row>
    <row r="435" spans="2:38" x14ac:dyDescent="0.35">
      <c r="B435" s="48" t="str" cm="1">
        <f t="array" ref="B435">INDEX($A$3:$A$36,C435)</f>
        <v>Zileuton</v>
      </c>
      <c r="C435" s="49">
        <v>13</v>
      </c>
      <c r="D435" s="49">
        <v>6.65</v>
      </c>
      <c r="E435" s="49">
        <v>50775132</v>
      </c>
      <c r="F435" s="49">
        <v>195.18559999999999</v>
      </c>
      <c r="G435" s="49">
        <v>-5.635629886708954</v>
      </c>
      <c r="H435" s="49">
        <v>8.2520000000000007</v>
      </c>
      <c r="I435" s="49">
        <v>965475</v>
      </c>
      <c r="J435" s="49">
        <v>219.0761</v>
      </c>
      <c r="K435" s="50">
        <v>1.3693890425595114</v>
      </c>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row>
    <row r="436" spans="2:38" x14ac:dyDescent="0.35">
      <c r="B436" s="51" t="str" cm="1">
        <f t="array" ref="B436">INDEX($A$3:$A$36,C436)</f>
        <v>Zileuton</v>
      </c>
      <c r="C436" s="47">
        <v>13</v>
      </c>
      <c r="D436" s="47">
        <v>6.6449999999999996</v>
      </c>
      <c r="E436" s="47">
        <v>50437152</v>
      </c>
      <c r="F436" s="47">
        <v>195.18559999999999</v>
      </c>
      <c r="G436" s="47">
        <v>-5.635629886708954</v>
      </c>
      <c r="H436" s="47">
        <v>8.2569999999999997</v>
      </c>
      <c r="I436" s="47">
        <v>975595</v>
      </c>
      <c r="J436" s="47">
        <v>219.0761</v>
      </c>
      <c r="K436" s="52">
        <v>1.3693890425595114</v>
      </c>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row>
    <row r="437" spans="2:38" x14ac:dyDescent="0.35">
      <c r="B437" s="51" t="str" cm="1">
        <f t="array" ref="B437">INDEX($A$3:$A$36,C437)</f>
        <v>Zileuton</v>
      </c>
      <c r="C437" s="47">
        <v>13</v>
      </c>
      <c r="D437" s="47">
        <v>6.64</v>
      </c>
      <c r="E437" s="47">
        <v>33900332</v>
      </c>
      <c r="F437" s="47">
        <v>195.1857</v>
      </c>
      <c r="G437" s="47">
        <v>-5.1232998969949026</v>
      </c>
      <c r="H437" s="47">
        <v>8.2569999999999997</v>
      </c>
      <c r="I437" s="47">
        <v>660652</v>
      </c>
      <c r="J437" s="47">
        <v>219.07599999999999</v>
      </c>
      <c r="K437" s="52">
        <v>0.91292602837300763</v>
      </c>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row>
    <row r="438" spans="2:38" x14ac:dyDescent="0.35">
      <c r="B438" s="51" t="str" cm="1">
        <f t="array" ref="B438">INDEX($A$3:$A$36,C438)</f>
        <v>Zileuton</v>
      </c>
      <c r="C438" s="47">
        <v>13</v>
      </c>
      <c r="D438" s="47">
        <v>6.649</v>
      </c>
      <c r="E438" s="47">
        <v>36410960</v>
      </c>
      <c r="F438" s="47">
        <v>195.18899999999999</v>
      </c>
      <c r="G438" s="47">
        <v>11.783589762986345</v>
      </c>
      <c r="H438" s="47">
        <v>8.2560000000000002</v>
      </c>
      <c r="I438" s="47">
        <v>964943</v>
      </c>
      <c r="J438" s="47">
        <v>219.07589999999999</v>
      </c>
      <c r="K438" s="52">
        <v>0.45646301418650381</v>
      </c>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row>
    <row r="439" spans="2:38" x14ac:dyDescent="0.35">
      <c r="B439" s="51" t="str" cm="1">
        <f t="array" ref="B439">INDEX($A$3:$A$36,C439)</f>
        <v>Zileuton</v>
      </c>
      <c r="C439" s="47">
        <v>13</v>
      </c>
      <c r="D439" s="47">
        <v>6.6420000000000003</v>
      </c>
      <c r="E439" s="47">
        <v>50420660</v>
      </c>
      <c r="F439" s="47">
        <v>195.1849</v>
      </c>
      <c r="G439" s="47">
        <v>-9.2219398145617006</v>
      </c>
      <c r="H439" s="47">
        <v>8.2539999999999996</v>
      </c>
      <c r="I439" s="47">
        <v>983996</v>
      </c>
      <c r="J439" s="47">
        <v>219.07579999999999</v>
      </c>
      <c r="K439" s="52">
        <v>0</v>
      </c>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row>
    <row r="440" spans="2:38" x14ac:dyDescent="0.35">
      <c r="B440" s="51" t="str" cm="1">
        <f t="array" ref="B440">INDEX($A$3:$A$36,C440)</f>
        <v>Zileuton</v>
      </c>
      <c r="C440" s="47">
        <v>13</v>
      </c>
      <c r="D440" s="47">
        <v>6.6429999999999998</v>
      </c>
      <c r="E440" s="47">
        <v>47619428</v>
      </c>
      <c r="F440" s="47">
        <v>195.18510000000001</v>
      </c>
      <c r="G440" s="47">
        <v>-8.1972798351335978</v>
      </c>
      <c r="H440" s="47">
        <v>8.2530000000000001</v>
      </c>
      <c r="I440" s="47">
        <v>953471</v>
      </c>
      <c r="J440" s="47">
        <v>219.07599999999999</v>
      </c>
      <c r="K440" s="52">
        <v>0.91292602837300763</v>
      </c>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row>
    <row r="441" spans="2:38" x14ac:dyDescent="0.35">
      <c r="B441" s="51" t="str" cm="1">
        <f t="array" ref="B441">INDEX($A$3:$A$36,C441)</f>
        <v>Zileuton</v>
      </c>
      <c r="C441" s="47">
        <v>13</v>
      </c>
      <c r="D441" s="47">
        <v>6.641</v>
      </c>
      <c r="E441" s="47">
        <v>47168872</v>
      </c>
      <c r="F441" s="47">
        <v>195.1858</v>
      </c>
      <c r="G441" s="47">
        <v>-4.6109699072808503</v>
      </c>
      <c r="H441" s="47">
        <v>8.25</v>
      </c>
      <c r="I441" s="47">
        <v>940953</v>
      </c>
      <c r="J441" s="47">
        <v>219.07599999999999</v>
      </c>
      <c r="K441" s="52">
        <v>0.91292602837300763</v>
      </c>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row>
    <row r="442" spans="2:38" x14ac:dyDescent="0.35">
      <c r="B442" s="51" t="str" cm="1">
        <f t="array" ref="B442">INDEX($A$3:$A$36,C442)</f>
        <v>Zileuton</v>
      </c>
      <c r="C442" s="47">
        <v>13</v>
      </c>
      <c r="D442" s="47">
        <v>6.64</v>
      </c>
      <c r="E442" s="47">
        <v>46430528</v>
      </c>
      <c r="F442" s="47">
        <v>195.18639999999999</v>
      </c>
      <c r="G442" s="47">
        <v>-1.5369899691421545</v>
      </c>
      <c r="H442" s="47">
        <v>8.2509999999999994</v>
      </c>
      <c r="I442" s="47">
        <v>927961</v>
      </c>
      <c r="J442" s="47">
        <v>219.0762</v>
      </c>
      <c r="K442" s="52">
        <v>1.8258520567460153</v>
      </c>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row>
    <row r="443" spans="2:38" x14ac:dyDescent="0.35">
      <c r="B443" s="51" t="str" cm="1">
        <f t="array" ref="B443">INDEX($A$3:$A$36,C443)</f>
        <v>Zileuton</v>
      </c>
      <c r="C443" s="47">
        <v>13</v>
      </c>
      <c r="D443" s="47">
        <v>6.6440000000000001</v>
      </c>
      <c r="E443" s="47">
        <v>47099388</v>
      </c>
      <c r="F443" s="47">
        <v>195.1848</v>
      </c>
      <c r="G443" s="47">
        <v>-9.7342698042757529</v>
      </c>
      <c r="H443" s="47">
        <v>8.2490000000000006</v>
      </c>
      <c r="I443" s="47">
        <v>923051</v>
      </c>
      <c r="J443" s="47">
        <v>219.0761</v>
      </c>
      <c r="K443" s="52">
        <v>1.3693890425595114</v>
      </c>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row>
    <row r="444" spans="2:38" x14ac:dyDescent="0.35">
      <c r="B444" s="51" t="str" cm="1">
        <f t="array" ref="B444">INDEX($A$3:$A$36,C444)</f>
        <v>Zileuton</v>
      </c>
      <c r="C444" s="47">
        <v>13</v>
      </c>
      <c r="D444" s="47">
        <v>6.6440000000000001</v>
      </c>
      <c r="E444" s="47">
        <v>45381076</v>
      </c>
      <c r="F444" s="47">
        <v>195.18539999999999</v>
      </c>
      <c r="G444" s="47">
        <v>-6.6602898661370569</v>
      </c>
      <c r="H444" s="47">
        <v>8.2509999999999994</v>
      </c>
      <c r="I444" s="47">
        <v>963541</v>
      </c>
      <c r="J444" s="47">
        <v>219.07640000000001</v>
      </c>
      <c r="K444" s="52">
        <v>2.7387780851190229</v>
      </c>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row>
    <row r="445" spans="2:38" x14ac:dyDescent="0.35">
      <c r="B445" s="51" t="str" cm="1">
        <f t="array" ref="B445">INDEX($A$3:$A$36,C445)</f>
        <v>Zileuton</v>
      </c>
      <c r="C445" s="47">
        <v>13</v>
      </c>
      <c r="D445" s="47">
        <v>6.6440000000000001</v>
      </c>
      <c r="E445" s="47">
        <v>44747212</v>
      </c>
      <c r="F445" s="47">
        <v>195.18680000000001</v>
      </c>
      <c r="G445" s="47">
        <v>0.51232998971405153</v>
      </c>
      <c r="H445" s="47">
        <v>8.25</v>
      </c>
      <c r="I445" s="47">
        <v>942765</v>
      </c>
      <c r="J445" s="47">
        <v>219.07589999999999</v>
      </c>
      <c r="K445" s="52">
        <v>0.45646301418650381</v>
      </c>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row>
    <row r="446" spans="2:38" x14ac:dyDescent="0.35">
      <c r="B446" s="51" t="str" cm="1">
        <f t="array" ref="B446">INDEX($A$3:$A$36,C446)</f>
        <v>Zileuton</v>
      </c>
      <c r="C446" s="47">
        <v>13</v>
      </c>
      <c r="D446" s="47">
        <v>6.6379999999999999</v>
      </c>
      <c r="E446" s="47">
        <v>44791604</v>
      </c>
      <c r="F446" s="47">
        <v>195.1867</v>
      </c>
      <c r="G446" s="47">
        <v>0</v>
      </c>
      <c r="H446" s="47">
        <v>8.2520000000000007</v>
      </c>
      <c r="I446" s="47">
        <v>925996</v>
      </c>
      <c r="J446" s="47">
        <v>219.0761</v>
      </c>
      <c r="K446" s="52">
        <v>1.3693890425595114</v>
      </c>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row>
    <row r="447" spans="2:38" x14ac:dyDescent="0.35">
      <c r="B447" s="51" t="str" cm="1">
        <f t="array" ref="B447">INDEX($A$3:$A$36,C447)</f>
        <v>Zileuton</v>
      </c>
      <c r="C447" s="47">
        <v>13</v>
      </c>
      <c r="D447" s="47">
        <v>6.6429999999999998</v>
      </c>
      <c r="E447" s="47">
        <v>43353056</v>
      </c>
      <c r="F447" s="47">
        <v>195.18530000000001</v>
      </c>
      <c r="G447" s="47">
        <v>-7.172619855705495</v>
      </c>
      <c r="H447" s="47">
        <v>8.2460000000000004</v>
      </c>
      <c r="I447" s="47">
        <v>930986</v>
      </c>
      <c r="J447" s="47">
        <v>219.07589999999999</v>
      </c>
      <c r="K447" s="52">
        <v>0.45646301418650381</v>
      </c>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row>
    <row r="448" spans="2:38" x14ac:dyDescent="0.35">
      <c r="B448" s="51" t="str" cm="1">
        <f t="array" ref="B448">INDEX($A$3:$A$36,C448)</f>
        <v>Zileuton</v>
      </c>
      <c r="C448" s="47">
        <v>13</v>
      </c>
      <c r="D448" s="47">
        <v>6.6449999999999996</v>
      </c>
      <c r="E448" s="47">
        <v>44494472</v>
      </c>
      <c r="F448" s="47">
        <v>195.18700000000001</v>
      </c>
      <c r="G448" s="47">
        <v>1.5369899691421545</v>
      </c>
      <c r="H448" s="47">
        <v>8.25</v>
      </c>
      <c r="I448" s="47">
        <v>1010669</v>
      </c>
      <c r="J448" s="47">
        <v>219.07599999999999</v>
      </c>
      <c r="K448" s="52">
        <v>0.91292602837300763</v>
      </c>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row>
    <row r="449" spans="2:38" x14ac:dyDescent="0.35">
      <c r="B449" s="51" t="str" cm="1">
        <f t="array" ref="B449">INDEX($A$3:$A$36,C449)</f>
        <v>Zileuton</v>
      </c>
      <c r="C449" s="47">
        <v>13</v>
      </c>
      <c r="D449" s="47">
        <v>6.6470000000000002</v>
      </c>
      <c r="E449" s="47">
        <v>43218416</v>
      </c>
      <c r="F449" s="47">
        <v>195.18549999999999</v>
      </c>
      <c r="G449" s="47">
        <v>-6.1479598764230055</v>
      </c>
      <c r="H449" s="47">
        <v>8.2479999999999993</v>
      </c>
      <c r="I449" s="47">
        <v>925062</v>
      </c>
      <c r="J449" s="47">
        <v>219.07640000000001</v>
      </c>
      <c r="K449" s="52">
        <v>2.7387780851190229</v>
      </c>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row>
    <row r="450" spans="2:38" x14ac:dyDescent="0.35">
      <c r="B450" s="51" t="str" cm="1">
        <f t="array" ref="B450">INDEX($A$3:$A$36,C450)</f>
        <v>Zileuton</v>
      </c>
      <c r="C450" s="47">
        <v>13</v>
      </c>
      <c r="D450" s="47">
        <v>6.641</v>
      </c>
      <c r="E450" s="47">
        <v>43010504</v>
      </c>
      <c r="F450" s="47">
        <v>195.18510000000001</v>
      </c>
      <c r="G450" s="47">
        <v>-8.1972798351335978</v>
      </c>
      <c r="H450" s="47">
        <v>8.2469999999999999</v>
      </c>
      <c r="I450" s="47">
        <v>925753</v>
      </c>
      <c r="J450" s="47">
        <v>219.0761</v>
      </c>
      <c r="K450" s="52">
        <v>1.3693890425595114</v>
      </c>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row>
    <row r="451" spans="2:38" x14ac:dyDescent="0.35">
      <c r="B451" s="51" t="str" cm="1">
        <f t="array" ref="B451">INDEX($A$3:$A$36,C451)</f>
        <v>Zileuton</v>
      </c>
      <c r="C451" s="47">
        <v>13</v>
      </c>
      <c r="D451" s="47">
        <v>6.6459999999999999</v>
      </c>
      <c r="E451" s="47">
        <v>32179668</v>
      </c>
      <c r="F451" s="47">
        <v>195.18520000000001</v>
      </c>
      <c r="G451" s="47">
        <v>-7.6849498454195473</v>
      </c>
      <c r="H451" s="47">
        <v>8.2449999999999992</v>
      </c>
      <c r="I451" s="47">
        <v>984028</v>
      </c>
      <c r="J451" s="47">
        <v>219.07589999999999</v>
      </c>
      <c r="K451" s="52">
        <v>0.45646301418650381</v>
      </c>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row>
    <row r="452" spans="2:38" x14ac:dyDescent="0.35">
      <c r="B452" s="51" t="str" cm="1">
        <f t="array" ref="B452">INDEX($A$3:$A$36,C452)</f>
        <v>Zileuton</v>
      </c>
      <c r="C452" s="47">
        <v>13</v>
      </c>
      <c r="D452" s="47">
        <v>6.6459999999999999</v>
      </c>
      <c r="E452" s="47">
        <v>42191776</v>
      </c>
      <c r="F452" s="47">
        <v>195.18510000000001</v>
      </c>
      <c r="G452" s="47">
        <v>-8.1972798351335978</v>
      </c>
      <c r="H452" s="47">
        <v>8.2469999999999999</v>
      </c>
      <c r="I452" s="47">
        <v>923512</v>
      </c>
      <c r="J452" s="47">
        <v>219.07589999999999</v>
      </c>
      <c r="K452" s="52">
        <v>0.45646301418650381</v>
      </c>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row>
    <row r="453" spans="2:38" x14ac:dyDescent="0.35">
      <c r="B453" s="51" t="str" cm="1">
        <f t="array" ref="B453">INDEX($A$3:$A$36,C453)</f>
        <v>Zileuton</v>
      </c>
      <c r="C453" s="47">
        <v>13</v>
      </c>
      <c r="D453" s="47">
        <v>6.6420000000000003</v>
      </c>
      <c r="E453" s="47">
        <v>42427504</v>
      </c>
      <c r="F453" s="47">
        <v>195.1842</v>
      </c>
      <c r="G453" s="47">
        <v>-12.80824974241445</v>
      </c>
      <c r="H453" s="47">
        <v>8.2420000000000009</v>
      </c>
      <c r="I453" s="47">
        <v>900285</v>
      </c>
      <c r="J453" s="47">
        <v>219.07589999999999</v>
      </c>
      <c r="K453" s="52">
        <v>0.45646301418650381</v>
      </c>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row>
    <row r="454" spans="2:38" x14ac:dyDescent="0.35">
      <c r="B454" s="51" t="str" cm="1">
        <f t="array" ref="B454">INDEX($A$3:$A$36,C454)</f>
        <v>Zileuton</v>
      </c>
      <c r="C454" s="47">
        <v>13</v>
      </c>
      <c r="D454" s="47">
        <v>6.6429999999999998</v>
      </c>
      <c r="E454" s="47">
        <v>41029732</v>
      </c>
      <c r="F454" s="47">
        <v>195.18559999999999</v>
      </c>
      <c r="G454" s="47">
        <v>-5.635629886708954</v>
      </c>
      <c r="H454" s="47">
        <v>8.2449999999999992</v>
      </c>
      <c r="I454" s="47">
        <v>892218</v>
      </c>
      <c r="J454" s="47">
        <v>219.07589999999999</v>
      </c>
      <c r="K454" s="52">
        <v>0.45646301418650381</v>
      </c>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row>
    <row r="455" spans="2:38" x14ac:dyDescent="0.35">
      <c r="B455" s="51" t="str" cm="1">
        <f t="array" ref="B455">INDEX($A$3:$A$36,C455)</f>
        <v>Zileuton</v>
      </c>
      <c r="C455" s="47">
        <v>13</v>
      </c>
      <c r="D455" s="47">
        <v>6.6390000000000002</v>
      </c>
      <c r="E455" s="47">
        <v>41740944</v>
      </c>
      <c r="F455" s="47">
        <v>195.1859</v>
      </c>
      <c r="G455" s="47">
        <v>-4.0986399175667989</v>
      </c>
      <c r="H455" s="47">
        <v>8.2449999999999992</v>
      </c>
      <c r="I455" s="47">
        <v>958187</v>
      </c>
      <c r="J455" s="47">
        <v>219.0762</v>
      </c>
      <c r="K455" s="52">
        <v>1.8258520567460153</v>
      </c>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row>
    <row r="456" spans="2:38" x14ac:dyDescent="0.35">
      <c r="B456" s="51" t="str" cm="1">
        <f t="array" ref="B456">INDEX($A$3:$A$36,C456)</f>
        <v>Zileuton</v>
      </c>
      <c r="C456" s="47">
        <v>13</v>
      </c>
      <c r="D456" s="47">
        <v>6.6440000000000001</v>
      </c>
      <c r="E456" s="47">
        <v>42131292</v>
      </c>
      <c r="F456" s="47">
        <v>195.1841</v>
      </c>
      <c r="G456" s="47">
        <v>-13.3205797321285</v>
      </c>
      <c r="H456" s="47">
        <v>8.2439999999999998</v>
      </c>
      <c r="I456" s="47">
        <v>901308</v>
      </c>
      <c r="J456" s="47">
        <v>219.0762</v>
      </c>
      <c r="K456" s="52">
        <v>1.8258520567460153</v>
      </c>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row>
    <row r="457" spans="2:38" x14ac:dyDescent="0.35">
      <c r="B457" s="51" t="str" cm="1">
        <f t="array" ref="B457">INDEX($A$3:$A$36,C457)</f>
        <v>Zileuton</v>
      </c>
      <c r="C457" s="47">
        <v>13</v>
      </c>
      <c r="D457" s="47">
        <v>6.6459999999999999</v>
      </c>
      <c r="E457" s="47">
        <v>40949956</v>
      </c>
      <c r="F457" s="47">
        <v>195.1842</v>
      </c>
      <c r="G457" s="47">
        <v>-12.80824974241445</v>
      </c>
      <c r="H457" s="47">
        <v>8.2479999999999993</v>
      </c>
      <c r="I457" s="47">
        <v>961844</v>
      </c>
      <c r="J457" s="47">
        <v>219.07589999999999</v>
      </c>
      <c r="K457" s="52">
        <v>0.45646301418650381</v>
      </c>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row>
    <row r="458" spans="2:38" x14ac:dyDescent="0.35">
      <c r="B458" s="51" t="str" cm="1">
        <f t="array" ref="B458">INDEX($A$3:$A$36,C458)</f>
        <v>Zileuton</v>
      </c>
      <c r="C458" s="47">
        <v>13</v>
      </c>
      <c r="D458" s="47">
        <v>6.6420000000000003</v>
      </c>
      <c r="E458" s="47">
        <v>40385544</v>
      </c>
      <c r="F458" s="47">
        <v>195.18549999999999</v>
      </c>
      <c r="G458" s="47">
        <v>-6.1479598764230055</v>
      </c>
      <c r="H458" s="47">
        <v>8.24</v>
      </c>
      <c r="I458" s="47">
        <v>940700</v>
      </c>
      <c r="J458" s="47">
        <v>219.07599999999999</v>
      </c>
      <c r="K458" s="52">
        <v>0.91292602837300763</v>
      </c>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row>
    <row r="459" spans="2:38" x14ac:dyDescent="0.35">
      <c r="B459" s="51" t="str" cm="1">
        <f t="array" ref="B459">INDEX($A$3:$A$36,C459)</f>
        <v>Zileuton</v>
      </c>
      <c r="C459" s="47">
        <v>13</v>
      </c>
      <c r="D459" s="47">
        <v>6.6459999999999999</v>
      </c>
      <c r="E459" s="47">
        <v>40497440</v>
      </c>
      <c r="F459" s="47">
        <v>195.18559999999999</v>
      </c>
      <c r="G459" s="47">
        <v>-5.635629886708954</v>
      </c>
      <c r="H459" s="47">
        <v>8.2430000000000003</v>
      </c>
      <c r="I459" s="47">
        <v>834654</v>
      </c>
      <c r="J459" s="47">
        <v>219.07599999999999</v>
      </c>
      <c r="K459" s="52">
        <v>0.91292602837300763</v>
      </c>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row>
    <row r="460" spans="2:38" x14ac:dyDescent="0.35">
      <c r="B460" s="51" t="str" cm="1">
        <f t="array" ref="B460">INDEX($A$3:$A$36,C460)</f>
        <v>Zileuton</v>
      </c>
      <c r="C460" s="47">
        <v>13</v>
      </c>
      <c r="D460" s="47">
        <v>6.641</v>
      </c>
      <c r="E460" s="47">
        <v>40141072</v>
      </c>
      <c r="F460" s="47">
        <v>195.18469999999999</v>
      </c>
      <c r="G460" s="47">
        <v>-10.246599793989805</v>
      </c>
      <c r="H460" s="47">
        <v>8.2469999999999999</v>
      </c>
      <c r="I460" s="47">
        <v>886691</v>
      </c>
      <c r="J460" s="47">
        <v>219.0762</v>
      </c>
      <c r="K460" s="52">
        <v>1.8258520567460153</v>
      </c>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row>
    <row r="461" spans="2:38" x14ac:dyDescent="0.35">
      <c r="B461" s="51" t="str" cm="1">
        <f t="array" ref="B461">INDEX($A$3:$A$36,C461)</f>
        <v>Zileuton</v>
      </c>
      <c r="C461" s="47">
        <v>13</v>
      </c>
      <c r="D461" s="47">
        <v>6.641</v>
      </c>
      <c r="E461" s="47">
        <v>38961608</v>
      </c>
      <c r="F461" s="47">
        <v>195.18389999999999</v>
      </c>
      <c r="G461" s="47">
        <v>-14.345239711556603</v>
      </c>
      <c r="H461" s="47">
        <v>8.2420000000000009</v>
      </c>
      <c r="I461" s="47">
        <v>900084</v>
      </c>
      <c r="J461" s="47">
        <v>219.07589999999999</v>
      </c>
      <c r="K461" s="52">
        <v>0.45646301418650381</v>
      </c>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row>
    <row r="462" spans="2:38" x14ac:dyDescent="0.35">
      <c r="B462" s="51" t="str" cm="1">
        <f t="array" ref="B462">INDEX($A$3:$A$36,C462)</f>
        <v>Zileuton</v>
      </c>
      <c r="C462" s="47">
        <v>13</v>
      </c>
      <c r="D462" s="47">
        <v>6.6420000000000003</v>
      </c>
      <c r="E462" s="47">
        <v>40077968</v>
      </c>
      <c r="F462" s="47">
        <v>195.1849</v>
      </c>
      <c r="G462" s="47">
        <v>-9.2219398145617006</v>
      </c>
      <c r="H462" s="47">
        <v>8.2360000000000007</v>
      </c>
      <c r="I462" s="47">
        <v>900614</v>
      </c>
      <c r="J462" s="47">
        <v>219.07589999999999</v>
      </c>
      <c r="K462" s="52">
        <v>0.45646301418650381</v>
      </c>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row>
    <row r="463" spans="2:38" x14ac:dyDescent="0.35">
      <c r="B463" s="51" t="str" cm="1">
        <f t="array" ref="B463">INDEX($A$3:$A$36,C463)</f>
        <v>Zileuton</v>
      </c>
      <c r="C463" s="47">
        <v>13</v>
      </c>
      <c r="D463" s="47">
        <v>6.6429999999999998</v>
      </c>
      <c r="E463" s="47">
        <v>40086284</v>
      </c>
      <c r="F463" s="47">
        <v>195.18549999999999</v>
      </c>
      <c r="G463" s="47">
        <v>-6.1479598764230055</v>
      </c>
      <c r="H463" s="47">
        <v>8.2460000000000004</v>
      </c>
      <c r="I463" s="47">
        <v>889609</v>
      </c>
      <c r="J463" s="47">
        <v>219.07589999999999</v>
      </c>
      <c r="K463" s="52">
        <v>0.45646301418650381</v>
      </c>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row>
    <row r="464" spans="2:38" x14ac:dyDescent="0.35">
      <c r="B464" s="51" t="str" cm="1">
        <f t="array" ref="B464">INDEX($A$3:$A$36,C464)</f>
        <v>Zileuton</v>
      </c>
      <c r="C464" s="47">
        <v>13</v>
      </c>
      <c r="D464" s="47">
        <v>6.6369999999999996</v>
      </c>
      <c r="E464" s="47">
        <v>40001648</v>
      </c>
      <c r="F464" s="47">
        <v>195.18379999999999</v>
      </c>
      <c r="G464" s="47">
        <v>-14.857569701270656</v>
      </c>
      <c r="H464" s="47">
        <v>8.2409999999999997</v>
      </c>
      <c r="I464" s="47">
        <v>937039</v>
      </c>
      <c r="J464" s="47">
        <v>219.0761</v>
      </c>
      <c r="K464" s="52">
        <v>1.3693890425595114</v>
      </c>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row>
    <row r="465" spans="2:38" x14ac:dyDescent="0.35">
      <c r="B465" s="51" t="str" cm="1">
        <f t="array" ref="B465">INDEX($A$3:$A$36,C465)</f>
        <v>Zileuton</v>
      </c>
      <c r="C465" s="47">
        <v>13</v>
      </c>
      <c r="D465" s="47">
        <v>6.6369999999999996</v>
      </c>
      <c r="E465" s="47">
        <v>43383540</v>
      </c>
      <c r="F465" s="47">
        <v>195.18530000000001</v>
      </c>
      <c r="G465" s="47">
        <v>-7.172619855705495</v>
      </c>
      <c r="H465" s="47">
        <v>8.2490000000000006</v>
      </c>
      <c r="I465" s="47">
        <v>1009692</v>
      </c>
      <c r="J465" s="47">
        <v>219.07589999999999</v>
      </c>
      <c r="K465" s="52">
        <v>0.45646301418650381</v>
      </c>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row>
    <row r="466" spans="2:38" x14ac:dyDescent="0.35">
      <c r="B466" s="51" t="str" cm="1">
        <f t="array" ref="B466">INDEX($A$3:$A$36,C466)</f>
        <v>Zileuton</v>
      </c>
      <c r="C466" s="47">
        <v>13</v>
      </c>
      <c r="D466" s="47">
        <v>6.6449999999999996</v>
      </c>
      <c r="E466" s="47">
        <v>28731694</v>
      </c>
      <c r="F466" s="47">
        <v>195.1867</v>
      </c>
      <c r="G466" s="47">
        <v>0</v>
      </c>
      <c r="H466" s="47">
        <v>8.2370000000000001</v>
      </c>
      <c r="I466" s="47">
        <v>888712</v>
      </c>
      <c r="J466" s="47">
        <v>219.0761</v>
      </c>
      <c r="K466" s="52">
        <v>1.3693890425595114</v>
      </c>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row>
    <row r="467" spans="2:38" x14ac:dyDescent="0.35">
      <c r="B467" s="51" t="str" cm="1">
        <f t="array" ref="B467">INDEX($A$3:$A$36,C467)</f>
        <v>Zileuton</v>
      </c>
      <c r="C467" s="47">
        <v>13</v>
      </c>
      <c r="D467" s="47">
        <v>6.6420000000000003</v>
      </c>
      <c r="E467" s="47">
        <v>38861632</v>
      </c>
      <c r="F467" s="47">
        <v>195.18610000000001</v>
      </c>
      <c r="G467" s="47">
        <v>-3.0739799381386961</v>
      </c>
      <c r="H467" s="47">
        <v>8.2449999999999992</v>
      </c>
      <c r="I467" s="47">
        <v>884899</v>
      </c>
      <c r="J467" s="47">
        <v>219.07589999999999</v>
      </c>
      <c r="K467" s="52">
        <v>0.45646301418650381</v>
      </c>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row>
    <row r="468" spans="2:38" x14ac:dyDescent="0.35">
      <c r="B468" s="51" t="str" cm="1">
        <f t="array" ref="B468">INDEX($A$3:$A$36,C468)</f>
        <v>Zileuton</v>
      </c>
      <c r="C468" s="47">
        <v>13</v>
      </c>
      <c r="D468" s="47">
        <v>6.6459999999999999</v>
      </c>
      <c r="E468" s="47">
        <v>39077716</v>
      </c>
      <c r="F468" s="47">
        <v>195.185</v>
      </c>
      <c r="G468" s="47">
        <v>-8.7096098248476501</v>
      </c>
      <c r="H468" s="47">
        <v>8.2479999999999993</v>
      </c>
      <c r="I468" s="47">
        <v>868190</v>
      </c>
      <c r="J468" s="47">
        <v>219.07579999999999</v>
      </c>
      <c r="K468" s="52">
        <v>0</v>
      </c>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row>
    <row r="469" spans="2:38" x14ac:dyDescent="0.35">
      <c r="B469" s="51" t="str" cm="1">
        <f t="array" ref="B469">INDEX($A$3:$A$36,C469)</f>
        <v>Zileuton</v>
      </c>
      <c r="C469" s="47">
        <v>13</v>
      </c>
      <c r="D469" s="47">
        <v>6.6360000000000001</v>
      </c>
      <c r="E469" s="47">
        <v>28516632</v>
      </c>
      <c r="F469" s="47">
        <v>195.18379999999999</v>
      </c>
      <c r="G469" s="47">
        <v>-14.857569701270656</v>
      </c>
      <c r="H469" s="47">
        <v>8.24</v>
      </c>
      <c r="I469" s="47">
        <v>892284</v>
      </c>
      <c r="J469" s="47">
        <v>219.07589999999999</v>
      </c>
      <c r="K469" s="52">
        <v>0.45646301418650381</v>
      </c>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row>
    <row r="470" spans="2:38" ht="15" thickBot="1" x14ac:dyDescent="0.4">
      <c r="B470" s="53" t="str" cm="1">
        <f t="array" ref="B470">INDEX($A$3:$A$36,C470)</f>
        <v>Zileuton</v>
      </c>
      <c r="C470" s="7">
        <v>13</v>
      </c>
      <c r="D470" s="7">
        <v>6.6420000000000003</v>
      </c>
      <c r="E470" s="7">
        <v>35871388</v>
      </c>
      <c r="F470" s="7">
        <v>195.18559999999999</v>
      </c>
      <c r="G470" s="7">
        <v>-5.635629886708954</v>
      </c>
      <c r="H470" s="7">
        <v>8.2360000000000007</v>
      </c>
      <c r="I470" s="7">
        <v>849894</v>
      </c>
      <c r="J470" s="7">
        <v>219.07589999999999</v>
      </c>
      <c r="K470" s="6">
        <v>0.45646301418650381</v>
      </c>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row>
    <row r="471" spans="2:38" x14ac:dyDescent="0.35">
      <c r="B471" s="48" t="str" cm="1">
        <f t="array" ref="B471">INDEX($A$3:$A$36,C471)</f>
        <v>CP-122721</v>
      </c>
      <c r="C471" s="49">
        <v>14</v>
      </c>
      <c r="D471" s="49">
        <v>6.6369999999999996</v>
      </c>
      <c r="E471" s="49">
        <v>39856288</v>
      </c>
      <c r="F471" s="49">
        <v>195.1858</v>
      </c>
      <c r="G471" s="49">
        <v>-4.6109699072808503</v>
      </c>
      <c r="H471" s="49">
        <v>8.2420000000000009</v>
      </c>
      <c r="I471" s="49">
        <v>926824</v>
      </c>
      <c r="J471" s="49">
        <v>219.07599999999999</v>
      </c>
      <c r="K471" s="50">
        <v>0.91292602837300763</v>
      </c>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row>
    <row r="472" spans="2:38" x14ac:dyDescent="0.35">
      <c r="B472" s="51" t="str" cm="1">
        <f t="array" ref="B472">INDEX($A$3:$A$36,C472)</f>
        <v>CP-122721</v>
      </c>
      <c r="C472" s="47">
        <v>14</v>
      </c>
      <c r="D472" s="47">
        <v>6.6459999999999999</v>
      </c>
      <c r="E472" s="47">
        <v>39814404</v>
      </c>
      <c r="F472" s="47">
        <v>195.18629999999999</v>
      </c>
      <c r="G472" s="47">
        <v>-2.0493199588562061</v>
      </c>
      <c r="H472" s="47">
        <v>8.2420000000000009</v>
      </c>
      <c r="I472" s="47">
        <v>967922</v>
      </c>
      <c r="J472" s="47">
        <v>219.07599999999999</v>
      </c>
      <c r="K472" s="52">
        <v>0.91292602837300763</v>
      </c>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row>
    <row r="473" spans="2:38" x14ac:dyDescent="0.35">
      <c r="B473" s="51" t="str" cm="1">
        <f t="array" ref="B473">INDEX($A$3:$A$36,C473)</f>
        <v>CP-122721</v>
      </c>
      <c r="C473" s="47">
        <v>14</v>
      </c>
      <c r="D473" s="47">
        <v>6.6449999999999996</v>
      </c>
      <c r="E473" s="47">
        <v>40109300</v>
      </c>
      <c r="F473" s="47">
        <v>195.18549999999999</v>
      </c>
      <c r="G473" s="47">
        <v>-6.1479598764230055</v>
      </c>
      <c r="H473" s="47">
        <v>8.2349999999999994</v>
      </c>
      <c r="I473" s="47">
        <v>961456</v>
      </c>
      <c r="J473" s="47">
        <v>219.07599999999999</v>
      </c>
      <c r="K473" s="52">
        <v>0.91292602837300763</v>
      </c>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row>
    <row r="474" spans="2:38" x14ac:dyDescent="0.35">
      <c r="B474" s="51" t="str" cm="1">
        <f t="array" ref="B474">INDEX($A$3:$A$36,C474)</f>
        <v>CP-122721</v>
      </c>
      <c r="C474" s="47">
        <v>14</v>
      </c>
      <c r="D474" s="47">
        <v>6.641</v>
      </c>
      <c r="E474" s="47">
        <v>39155352</v>
      </c>
      <c r="F474" s="47">
        <v>195.18600000000001</v>
      </c>
      <c r="G474" s="47">
        <v>-3.5863099278527475</v>
      </c>
      <c r="H474" s="47">
        <v>8.2379999999999995</v>
      </c>
      <c r="I474" s="47">
        <v>947909</v>
      </c>
      <c r="J474" s="47">
        <v>219.07599999999999</v>
      </c>
      <c r="K474" s="52">
        <v>0.91292602837300763</v>
      </c>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row>
    <row r="475" spans="2:38" x14ac:dyDescent="0.35">
      <c r="B475" s="51" t="str" cm="1">
        <f t="array" ref="B475">INDEX($A$3:$A$36,C475)</f>
        <v>CP-122721</v>
      </c>
      <c r="C475" s="47">
        <v>14</v>
      </c>
      <c r="D475" s="47">
        <v>6.6440000000000001</v>
      </c>
      <c r="E475" s="47">
        <v>38610684</v>
      </c>
      <c r="F475" s="47">
        <v>195.18559999999999</v>
      </c>
      <c r="G475" s="47">
        <v>-5.635629886708954</v>
      </c>
      <c r="H475" s="47">
        <v>8.24</v>
      </c>
      <c r="I475" s="47">
        <v>956239</v>
      </c>
      <c r="J475" s="47">
        <v>219.07599999999999</v>
      </c>
      <c r="K475" s="52">
        <v>0.91292602837300763</v>
      </c>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row>
    <row r="476" spans="2:38" x14ac:dyDescent="0.35">
      <c r="B476" s="51" t="str" cm="1">
        <f t="array" ref="B476">INDEX($A$3:$A$36,C476)</f>
        <v>CP-122721</v>
      </c>
      <c r="C476" s="47">
        <v>14</v>
      </c>
      <c r="D476" s="47">
        <v>6.6429999999999998</v>
      </c>
      <c r="E476" s="47">
        <v>38013516</v>
      </c>
      <c r="F476" s="47">
        <v>195.1858</v>
      </c>
      <c r="G476" s="47">
        <v>-4.6109699072808503</v>
      </c>
      <c r="H476" s="47">
        <v>8.2479999999999993</v>
      </c>
      <c r="I476" s="47">
        <v>958991</v>
      </c>
      <c r="J476" s="47">
        <v>219.0761</v>
      </c>
      <c r="K476" s="52">
        <v>1.3693890425595114</v>
      </c>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row>
    <row r="477" spans="2:38" x14ac:dyDescent="0.35">
      <c r="B477" s="51" t="str" cm="1">
        <f t="array" ref="B477">INDEX($A$3:$A$36,C477)</f>
        <v>CP-122721</v>
      </c>
      <c r="C477" s="47">
        <v>14</v>
      </c>
      <c r="D477" s="47">
        <v>6.64</v>
      </c>
      <c r="E477" s="47">
        <v>38730300</v>
      </c>
      <c r="F477" s="47">
        <v>195.18629999999999</v>
      </c>
      <c r="G477" s="47">
        <v>-2.0493199588562061</v>
      </c>
      <c r="H477" s="47">
        <v>8.2490000000000006</v>
      </c>
      <c r="I477" s="47">
        <v>978688</v>
      </c>
      <c r="J477" s="47">
        <v>219.07599999999999</v>
      </c>
      <c r="K477" s="52">
        <v>0.91292602837300763</v>
      </c>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row>
    <row r="478" spans="2:38" x14ac:dyDescent="0.35">
      <c r="B478" s="51" t="str" cm="1">
        <f t="array" ref="B478">INDEX($A$3:$A$36,C478)</f>
        <v>CP-122721</v>
      </c>
      <c r="C478" s="47">
        <v>14</v>
      </c>
      <c r="D478" s="47">
        <v>6.6429999999999998</v>
      </c>
      <c r="E478" s="47">
        <v>28898454</v>
      </c>
      <c r="F478" s="47">
        <v>195.1876</v>
      </c>
      <c r="G478" s="47">
        <v>4.6109699072808503</v>
      </c>
      <c r="H478" s="47">
        <v>8.2430000000000003</v>
      </c>
      <c r="I478" s="47">
        <v>986270</v>
      </c>
      <c r="J478" s="47">
        <v>219.0761</v>
      </c>
      <c r="K478" s="52">
        <v>1.3693890425595114</v>
      </c>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row>
    <row r="479" spans="2:38" x14ac:dyDescent="0.35">
      <c r="B479" s="51" t="str" cm="1">
        <f t="array" ref="B479">INDEX($A$3:$A$36,C479)</f>
        <v>CP-122721</v>
      </c>
      <c r="C479" s="47">
        <v>14</v>
      </c>
      <c r="D479" s="47">
        <v>6.6440000000000001</v>
      </c>
      <c r="E479" s="47">
        <v>38298256</v>
      </c>
      <c r="F479" s="47">
        <v>195.1857</v>
      </c>
      <c r="G479" s="47">
        <v>-5.1232998969949026</v>
      </c>
      <c r="H479" s="47">
        <v>8.2479999999999993</v>
      </c>
      <c r="I479" s="47">
        <v>973002</v>
      </c>
      <c r="J479" s="47">
        <v>219.0762</v>
      </c>
      <c r="K479" s="52">
        <v>1.8258520567460153</v>
      </c>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row>
    <row r="480" spans="2:38" x14ac:dyDescent="0.35">
      <c r="B480" s="51" t="str" cm="1">
        <f t="array" ref="B480">INDEX($A$3:$A$36,C480)</f>
        <v>CP-122721</v>
      </c>
      <c r="C480" s="47">
        <v>14</v>
      </c>
      <c r="D480" s="47">
        <v>6.6440000000000001</v>
      </c>
      <c r="E480" s="47">
        <v>34744824</v>
      </c>
      <c r="F480" s="47">
        <v>195.1874</v>
      </c>
      <c r="G480" s="47">
        <v>3.5863099278527475</v>
      </c>
      <c r="H480" s="47">
        <v>8.2460000000000004</v>
      </c>
      <c r="I480" s="47">
        <v>941298</v>
      </c>
      <c r="J480" s="47">
        <v>219.0761</v>
      </c>
      <c r="K480" s="52">
        <v>1.3693890425595114</v>
      </c>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row>
    <row r="481" spans="2:38" x14ac:dyDescent="0.35">
      <c r="B481" s="51" t="str" cm="1">
        <f t="array" ref="B481">INDEX($A$3:$A$36,C481)</f>
        <v>CP-122721</v>
      </c>
      <c r="C481" s="47">
        <v>14</v>
      </c>
      <c r="D481" s="47">
        <v>6.6379999999999999</v>
      </c>
      <c r="E481" s="47">
        <v>32328244</v>
      </c>
      <c r="F481" s="47">
        <v>195.1857</v>
      </c>
      <c r="G481" s="47">
        <v>-5.1232998969949026</v>
      </c>
      <c r="H481" s="47">
        <v>8.2479999999999993</v>
      </c>
      <c r="I481" s="47">
        <v>952905</v>
      </c>
      <c r="J481" s="47">
        <v>219.0762</v>
      </c>
      <c r="K481" s="52">
        <v>1.8258520567460153</v>
      </c>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row>
    <row r="482" spans="2:38" x14ac:dyDescent="0.35">
      <c r="B482" s="51" t="str" cm="1">
        <f t="array" ref="B482">INDEX($A$3:$A$36,C482)</f>
        <v>CP-122721</v>
      </c>
      <c r="C482" s="47">
        <v>14</v>
      </c>
      <c r="D482" s="47">
        <v>6.6459999999999999</v>
      </c>
      <c r="E482" s="47">
        <v>34417120</v>
      </c>
      <c r="F482" s="47">
        <v>195.1874</v>
      </c>
      <c r="G482" s="47">
        <v>3.5863099278527475</v>
      </c>
      <c r="H482" s="47">
        <v>8.2449999999999992</v>
      </c>
      <c r="I482" s="47">
        <v>974012</v>
      </c>
      <c r="J482" s="47">
        <v>219.0761</v>
      </c>
      <c r="K482" s="52">
        <v>1.3693890425595114</v>
      </c>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row>
    <row r="483" spans="2:38" x14ac:dyDescent="0.35">
      <c r="B483" s="51" t="str" cm="1">
        <f t="array" ref="B483">INDEX($A$3:$A$36,C483)</f>
        <v>CP-122721</v>
      </c>
      <c r="C483" s="47">
        <v>14</v>
      </c>
      <c r="D483" s="47">
        <v>6.6440000000000001</v>
      </c>
      <c r="E483" s="47">
        <v>31000042</v>
      </c>
      <c r="F483" s="47">
        <v>195.18559999999999</v>
      </c>
      <c r="G483" s="47">
        <v>-5.635629886708954</v>
      </c>
      <c r="H483" s="47">
        <v>8.2420000000000009</v>
      </c>
      <c r="I483" s="47">
        <v>962416</v>
      </c>
      <c r="J483" s="47">
        <v>219.0762</v>
      </c>
      <c r="K483" s="52">
        <v>1.8258520567460153</v>
      </c>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row>
    <row r="484" spans="2:38" x14ac:dyDescent="0.35">
      <c r="B484" s="51" t="str" cm="1">
        <f t="array" ref="B484">INDEX($A$3:$A$36,C484)</f>
        <v>CP-122721</v>
      </c>
      <c r="C484" s="47">
        <v>14</v>
      </c>
      <c r="D484" s="47">
        <v>6.6379999999999999</v>
      </c>
      <c r="E484" s="47">
        <v>35297092</v>
      </c>
      <c r="F484" s="47">
        <v>195.18510000000001</v>
      </c>
      <c r="G484" s="47">
        <v>-8.1972798351335978</v>
      </c>
      <c r="H484" s="47">
        <v>8.2449999999999992</v>
      </c>
      <c r="I484" s="47">
        <v>978615</v>
      </c>
      <c r="J484" s="47">
        <v>219.07599999999999</v>
      </c>
      <c r="K484" s="52">
        <v>0.91292602837300763</v>
      </c>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row>
    <row r="485" spans="2:38" x14ac:dyDescent="0.35">
      <c r="B485" s="51" t="str" cm="1">
        <f t="array" ref="B485">INDEX($A$3:$A$36,C485)</f>
        <v>CP-122721</v>
      </c>
      <c r="C485" s="47">
        <v>14</v>
      </c>
      <c r="D485" s="47">
        <v>6.6349999999999998</v>
      </c>
      <c r="E485" s="47">
        <v>33881496</v>
      </c>
      <c r="F485" s="47">
        <v>195.18700000000001</v>
      </c>
      <c r="G485" s="47">
        <v>1.5369899691421545</v>
      </c>
      <c r="H485" s="47">
        <v>8.2420000000000009</v>
      </c>
      <c r="I485" s="47">
        <v>951988</v>
      </c>
      <c r="J485" s="47">
        <v>219.0761</v>
      </c>
      <c r="K485" s="52">
        <v>1.3693890425595114</v>
      </c>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row>
    <row r="486" spans="2:38" x14ac:dyDescent="0.35">
      <c r="B486" s="51" t="str" cm="1">
        <f t="array" ref="B486">INDEX($A$3:$A$36,C486)</f>
        <v>CP-122721</v>
      </c>
      <c r="C486" s="47">
        <v>14</v>
      </c>
      <c r="D486" s="47">
        <v>6.6429999999999998</v>
      </c>
      <c r="E486" s="47">
        <v>35723528</v>
      </c>
      <c r="F486" s="47">
        <v>195.1866</v>
      </c>
      <c r="G486" s="47">
        <v>-0.51232998971405153</v>
      </c>
      <c r="H486" s="47">
        <v>8.2469999999999999</v>
      </c>
      <c r="I486" s="47">
        <v>987030</v>
      </c>
      <c r="J486" s="47">
        <v>219.07589999999999</v>
      </c>
      <c r="K486" s="52">
        <v>0.45646301418650381</v>
      </c>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row>
    <row r="487" spans="2:38" x14ac:dyDescent="0.35">
      <c r="B487" s="51" t="str" cm="1">
        <f t="array" ref="B487">INDEX($A$3:$A$36,C487)</f>
        <v>CP-122721</v>
      </c>
      <c r="C487" s="47">
        <v>14</v>
      </c>
      <c r="D487" s="47">
        <v>6.6379999999999999</v>
      </c>
      <c r="E487" s="47">
        <v>30588190</v>
      </c>
      <c r="F487" s="47">
        <v>195.1859</v>
      </c>
      <c r="G487" s="47">
        <v>-4.0986399175667989</v>
      </c>
      <c r="H487" s="47">
        <v>8.2379999999999995</v>
      </c>
      <c r="I487" s="47">
        <v>976985</v>
      </c>
      <c r="J487" s="47">
        <v>219.07599999999999</v>
      </c>
      <c r="K487" s="52">
        <v>0.91292602837300763</v>
      </c>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row>
    <row r="488" spans="2:38" x14ac:dyDescent="0.35">
      <c r="B488" s="51" t="str" cm="1">
        <f t="array" ref="B488">INDEX($A$3:$A$36,C488)</f>
        <v>CP-122721</v>
      </c>
      <c r="C488" s="47">
        <v>14</v>
      </c>
      <c r="D488" s="47">
        <v>6.6440000000000001</v>
      </c>
      <c r="E488" s="47">
        <v>33143546</v>
      </c>
      <c r="F488" s="47">
        <v>195.18559999999999</v>
      </c>
      <c r="G488" s="47">
        <v>-5.635629886708954</v>
      </c>
      <c r="H488" s="47">
        <v>8.2360000000000007</v>
      </c>
      <c r="I488" s="47">
        <v>868819</v>
      </c>
      <c r="J488" s="47">
        <v>219.0762</v>
      </c>
      <c r="K488" s="52">
        <v>1.8258520567460153</v>
      </c>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row>
    <row r="489" spans="2:38" x14ac:dyDescent="0.35">
      <c r="B489" s="51" t="str" cm="1">
        <f t="array" ref="B489">INDEX($A$3:$A$36,C489)</f>
        <v>CP-122721</v>
      </c>
      <c r="C489" s="47">
        <v>14</v>
      </c>
      <c r="D489" s="47">
        <v>6.641</v>
      </c>
      <c r="E489" s="47">
        <v>30162722</v>
      </c>
      <c r="F489" s="47">
        <v>195.18629999999999</v>
      </c>
      <c r="G489" s="47">
        <v>-2.0493199588562061</v>
      </c>
      <c r="H489" s="47">
        <v>8.24</v>
      </c>
      <c r="I489" s="47">
        <v>1018896</v>
      </c>
      <c r="J489" s="47">
        <v>219.0761</v>
      </c>
      <c r="K489" s="52">
        <v>1.3693890425595114</v>
      </c>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row>
    <row r="490" spans="2:38" x14ac:dyDescent="0.35">
      <c r="B490" s="51" t="str" cm="1">
        <f t="array" ref="B490">INDEX($A$3:$A$36,C490)</f>
        <v>CP-122721</v>
      </c>
      <c r="C490" s="47">
        <v>14</v>
      </c>
      <c r="D490" s="47">
        <v>6.6429999999999998</v>
      </c>
      <c r="E490" s="47">
        <v>31439236</v>
      </c>
      <c r="F490" s="47">
        <v>195.18549999999999</v>
      </c>
      <c r="G490" s="47">
        <v>-6.1479598764230055</v>
      </c>
      <c r="H490" s="47">
        <v>8.2460000000000004</v>
      </c>
      <c r="I490" s="47">
        <v>944903</v>
      </c>
      <c r="J490" s="47">
        <v>219.07599999999999</v>
      </c>
      <c r="K490" s="52">
        <v>0.91292602837300763</v>
      </c>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row>
    <row r="491" spans="2:38" x14ac:dyDescent="0.35">
      <c r="B491" s="51" t="str" cm="1">
        <f t="array" ref="B491">INDEX($A$3:$A$36,C491)</f>
        <v>CP-122721</v>
      </c>
      <c r="C491" s="47">
        <v>14</v>
      </c>
      <c r="D491" s="47">
        <v>6.6420000000000003</v>
      </c>
      <c r="E491" s="47">
        <v>31657470</v>
      </c>
      <c r="F491" s="47">
        <v>195.1866</v>
      </c>
      <c r="G491" s="47">
        <v>-0.51232998971405153</v>
      </c>
      <c r="H491" s="47">
        <v>8.2390000000000008</v>
      </c>
      <c r="I491" s="47">
        <v>916188</v>
      </c>
      <c r="J491" s="47">
        <v>219.07599999999999</v>
      </c>
      <c r="K491" s="52">
        <v>0.91292602837300763</v>
      </c>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row>
    <row r="492" spans="2:38" x14ac:dyDescent="0.35">
      <c r="B492" s="51" t="str" cm="1">
        <f t="array" ref="B492">INDEX($A$3:$A$36,C492)</f>
        <v>CP-122721</v>
      </c>
      <c r="C492" s="47">
        <v>14</v>
      </c>
      <c r="D492" s="47">
        <v>6.6440000000000001</v>
      </c>
      <c r="E492" s="47">
        <v>34205084</v>
      </c>
      <c r="F492" s="47">
        <v>195.18680000000001</v>
      </c>
      <c r="G492" s="47">
        <v>0.51232998971405153</v>
      </c>
      <c r="H492" s="47">
        <v>8.2469999999999999</v>
      </c>
      <c r="I492" s="47">
        <v>947844</v>
      </c>
      <c r="J492" s="47">
        <v>219.07599999999999</v>
      </c>
      <c r="K492" s="52">
        <v>0.91292602837300763</v>
      </c>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row>
    <row r="493" spans="2:38" x14ac:dyDescent="0.35">
      <c r="B493" s="51" t="str" cm="1">
        <f t="array" ref="B493">INDEX($A$3:$A$36,C493)</f>
        <v>CP-122721</v>
      </c>
      <c r="C493" s="47">
        <v>14</v>
      </c>
      <c r="D493" s="47">
        <v>6.6470000000000002</v>
      </c>
      <c r="E493" s="47">
        <v>33374296</v>
      </c>
      <c r="F493" s="47">
        <v>195.1857</v>
      </c>
      <c r="G493" s="47">
        <v>-5.1232998969949026</v>
      </c>
      <c r="H493" s="47">
        <v>8.2430000000000003</v>
      </c>
      <c r="I493" s="47">
        <v>990021</v>
      </c>
      <c r="J493" s="47">
        <v>219.07579999999999</v>
      </c>
      <c r="K493" s="52">
        <v>0</v>
      </c>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row>
    <row r="494" spans="2:38" x14ac:dyDescent="0.35">
      <c r="B494" s="51" t="str" cm="1">
        <f t="array" ref="B494">INDEX($A$3:$A$36,C494)</f>
        <v>CP-122721</v>
      </c>
      <c r="C494" s="47">
        <v>14</v>
      </c>
      <c r="D494" s="47">
        <v>6.6429999999999998</v>
      </c>
      <c r="E494" s="47">
        <v>35666040</v>
      </c>
      <c r="F494" s="47">
        <v>195.18450000000001</v>
      </c>
      <c r="G494" s="47">
        <v>-11.271259773272295</v>
      </c>
      <c r="H494" s="47">
        <v>8.2409999999999997</v>
      </c>
      <c r="I494" s="47">
        <v>983300</v>
      </c>
      <c r="J494" s="47">
        <v>219.07599999999999</v>
      </c>
      <c r="K494" s="52">
        <v>0.91292602837300763</v>
      </c>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row>
    <row r="495" spans="2:38" x14ac:dyDescent="0.35">
      <c r="B495" s="51" t="str" cm="1">
        <f t="array" ref="B495">INDEX($A$3:$A$36,C495)</f>
        <v>CP-122721</v>
      </c>
      <c r="C495" s="47">
        <v>14</v>
      </c>
      <c r="D495" s="47">
        <v>6.649</v>
      </c>
      <c r="E495" s="47">
        <v>29946136</v>
      </c>
      <c r="F495" s="47">
        <v>195.18520000000001</v>
      </c>
      <c r="G495" s="47">
        <v>-7.6849498454195473</v>
      </c>
      <c r="H495" s="47">
        <v>8.2370000000000001</v>
      </c>
      <c r="I495" s="47">
        <v>813633</v>
      </c>
      <c r="J495" s="47">
        <v>219.07579999999999</v>
      </c>
      <c r="K495" s="52">
        <v>0</v>
      </c>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row>
    <row r="496" spans="2:38" x14ac:dyDescent="0.35">
      <c r="B496" s="51" t="str" cm="1">
        <f t="array" ref="B496">INDEX($A$3:$A$36,C496)</f>
        <v>CP-122721</v>
      </c>
      <c r="C496" s="47">
        <v>14</v>
      </c>
      <c r="D496" s="47">
        <v>6.6459999999999999</v>
      </c>
      <c r="E496" s="47">
        <v>32134944</v>
      </c>
      <c r="F496" s="47">
        <v>195.18690000000001</v>
      </c>
      <c r="G496" s="47">
        <v>1.0246599794281031</v>
      </c>
      <c r="H496" s="47">
        <v>8.2379999999999995</v>
      </c>
      <c r="I496" s="47">
        <v>858620</v>
      </c>
      <c r="J496" s="47">
        <v>219.07599999999999</v>
      </c>
      <c r="K496" s="52">
        <v>0.91292602837300763</v>
      </c>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row>
    <row r="497" spans="2:38" x14ac:dyDescent="0.35">
      <c r="B497" s="51" t="str" cm="1">
        <f t="array" ref="B497">INDEX($A$3:$A$36,C497)</f>
        <v>CP-122721</v>
      </c>
      <c r="C497" s="47">
        <v>14</v>
      </c>
      <c r="D497" s="47">
        <v>6.6429999999999998</v>
      </c>
      <c r="E497" s="47">
        <v>30876164</v>
      </c>
      <c r="F497" s="47">
        <v>195.18510000000001</v>
      </c>
      <c r="G497" s="47">
        <v>-8.1972798351335978</v>
      </c>
      <c r="H497" s="47">
        <v>8.2390000000000008</v>
      </c>
      <c r="I497" s="47">
        <v>875478</v>
      </c>
      <c r="J497" s="47">
        <v>219.07599999999999</v>
      </c>
      <c r="K497" s="52">
        <v>0.91292602837300763</v>
      </c>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row>
    <row r="498" spans="2:38" x14ac:dyDescent="0.35">
      <c r="B498" s="51" t="str" cm="1">
        <f t="array" ref="B498">INDEX($A$3:$A$36,C498)</f>
        <v>CP-122721</v>
      </c>
      <c r="C498" s="47">
        <v>14</v>
      </c>
      <c r="D498" s="47">
        <v>6.6470000000000002</v>
      </c>
      <c r="E498" s="47">
        <v>31315128</v>
      </c>
      <c r="F498" s="47">
        <v>195.1859</v>
      </c>
      <c r="G498" s="47">
        <v>-4.0986399175667989</v>
      </c>
      <c r="H498" s="47">
        <v>8.2330000000000005</v>
      </c>
      <c r="I498" s="47">
        <v>819983</v>
      </c>
      <c r="J498" s="47">
        <v>219.07589999999999</v>
      </c>
      <c r="K498" s="52">
        <v>0.45646301418650381</v>
      </c>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row>
    <row r="499" spans="2:38" x14ac:dyDescent="0.35">
      <c r="B499" s="51" t="str" cm="1">
        <f t="array" ref="B499">INDEX($A$3:$A$36,C499)</f>
        <v>CP-122721</v>
      </c>
      <c r="C499" s="47">
        <v>14</v>
      </c>
      <c r="D499" s="47">
        <v>6.6449999999999996</v>
      </c>
      <c r="E499" s="47">
        <v>34743156</v>
      </c>
      <c r="F499" s="47">
        <v>195.1859</v>
      </c>
      <c r="G499" s="47">
        <v>-4.0986399175667989</v>
      </c>
      <c r="H499" s="47">
        <v>8.2330000000000005</v>
      </c>
      <c r="I499" s="47">
        <v>864520</v>
      </c>
      <c r="J499" s="47">
        <v>219.07589999999999</v>
      </c>
      <c r="K499" s="52">
        <v>0.45646301418650381</v>
      </c>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row>
    <row r="500" spans="2:38" x14ac:dyDescent="0.35">
      <c r="B500" s="51" t="str" cm="1">
        <f t="array" ref="B500">INDEX($A$3:$A$36,C500)</f>
        <v>CP-122721</v>
      </c>
      <c r="C500" s="47">
        <v>14</v>
      </c>
      <c r="D500" s="47">
        <v>6.641</v>
      </c>
      <c r="E500" s="47">
        <v>30166776</v>
      </c>
      <c r="F500" s="47">
        <v>195.18559999999999</v>
      </c>
      <c r="G500" s="47">
        <v>-5.635629886708954</v>
      </c>
      <c r="H500" s="47">
        <v>8.2390000000000008</v>
      </c>
      <c r="I500" s="47">
        <v>810257</v>
      </c>
      <c r="J500" s="47">
        <v>219.07589999999999</v>
      </c>
      <c r="K500" s="52">
        <v>0.45646301418650381</v>
      </c>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row>
    <row r="501" spans="2:38" x14ac:dyDescent="0.35">
      <c r="B501" s="51" t="str" cm="1">
        <f t="array" ref="B501">INDEX($A$3:$A$36,C501)</f>
        <v>CP-122721</v>
      </c>
      <c r="C501" s="47">
        <v>14</v>
      </c>
      <c r="D501" s="47">
        <v>6.6429999999999998</v>
      </c>
      <c r="E501" s="47">
        <v>32703748</v>
      </c>
      <c r="F501" s="47">
        <v>195.18690000000001</v>
      </c>
      <c r="G501" s="47">
        <v>1.0246599794281031</v>
      </c>
      <c r="H501" s="47">
        <v>8.2370000000000001</v>
      </c>
      <c r="I501" s="47">
        <v>889350</v>
      </c>
      <c r="J501" s="47">
        <v>219.0761</v>
      </c>
      <c r="K501" s="52">
        <v>1.3693890425595114</v>
      </c>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row>
    <row r="502" spans="2:38" x14ac:dyDescent="0.35">
      <c r="B502" s="51" t="str" cm="1">
        <f t="array" ref="B502">INDEX($A$3:$A$36,C502)</f>
        <v>CP-122721</v>
      </c>
      <c r="C502" s="47">
        <v>14</v>
      </c>
      <c r="D502" s="47">
        <v>6.641</v>
      </c>
      <c r="E502" s="47">
        <v>29791246</v>
      </c>
      <c r="F502" s="47">
        <v>195.1848</v>
      </c>
      <c r="G502" s="47">
        <v>-9.7342698042757529</v>
      </c>
      <c r="H502" s="47">
        <v>8.2330000000000005</v>
      </c>
      <c r="I502" s="47">
        <v>804362</v>
      </c>
      <c r="J502" s="47">
        <v>219.07589999999999</v>
      </c>
      <c r="K502" s="52">
        <v>0.45646301418650381</v>
      </c>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row>
    <row r="503" spans="2:38" x14ac:dyDescent="0.35">
      <c r="B503" s="51" t="str" cm="1">
        <f t="array" ref="B503">INDEX($A$3:$A$36,C503)</f>
        <v>CP-122721</v>
      </c>
      <c r="C503" s="47">
        <v>14</v>
      </c>
      <c r="D503" s="47">
        <v>6.6420000000000003</v>
      </c>
      <c r="E503" s="47">
        <v>30416584</v>
      </c>
      <c r="F503" s="47">
        <v>195.1849</v>
      </c>
      <c r="G503" s="47">
        <v>-9.2219398145617006</v>
      </c>
      <c r="H503" s="47">
        <v>8.2370000000000001</v>
      </c>
      <c r="I503" s="47">
        <v>863661</v>
      </c>
      <c r="J503" s="47">
        <v>219.07599999999999</v>
      </c>
      <c r="K503" s="52">
        <v>0.91292602837300763</v>
      </c>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row>
    <row r="504" spans="2:38" x14ac:dyDescent="0.35">
      <c r="B504" s="51" t="str" cm="1">
        <f t="array" ref="B504">INDEX($A$3:$A$36,C504)</f>
        <v>CP-122721</v>
      </c>
      <c r="C504" s="47">
        <v>14</v>
      </c>
      <c r="D504" s="47">
        <v>6.6420000000000003</v>
      </c>
      <c r="E504" s="47">
        <v>28945216</v>
      </c>
      <c r="F504" s="47">
        <v>195.185</v>
      </c>
      <c r="G504" s="47">
        <v>-8.7096098248476501</v>
      </c>
      <c r="H504" s="47">
        <v>8.2360000000000007</v>
      </c>
      <c r="I504" s="47">
        <v>846297</v>
      </c>
      <c r="J504" s="47">
        <v>219.07599999999999</v>
      </c>
      <c r="K504" s="52">
        <v>0.91292602837300763</v>
      </c>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row>
    <row r="505" spans="2:38" x14ac:dyDescent="0.35">
      <c r="B505" s="51" t="str" cm="1">
        <f t="array" ref="B505">INDEX($A$3:$A$36,C505)</f>
        <v>CP-122721</v>
      </c>
      <c r="C505" s="47">
        <v>14</v>
      </c>
      <c r="D505" s="47">
        <v>6.6449999999999996</v>
      </c>
      <c r="E505" s="47">
        <v>30641568</v>
      </c>
      <c r="F505" s="47">
        <v>195.18549999999999</v>
      </c>
      <c r="G505" s="47">
        <v>-6.1479598764230055</v>
      </c>
      <c r="H505" s="47">
        <v>8.24</v>
      </c>
      <c r="I505" s="47">
        <v>861255</v>
      </c>
      <c r="J505" s="47">
        <v>219.07599999999999</v>
      </c>
      <c r="K505" s="52">
        <v>0.91292602837300763</v>
      </c>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row>
    <row r="506" spans="2:38" ht="15" thickBot="1" x14ac:dyDescent="0.4">
      <c r="B506" s="53" t="str" cm="1">
        <f t="array" ref="B506">INDEX($A$3:$A$36,C506)</f>
        <v>CP-122721</v>
      </c>
      <c r="C506" s="7">
        <v>14</v>
      </c>
      <c r="D506" s="7">
        <v>6.6440000000000001</v>
      </c>
      <c r="E506" s="7">
        <v>33436512</v>
      </c>
      <c r="F506" s="7">
        <v>195.1865</v>
      </c>
      <c r="G506" s="7">
        <v>-1.0246599794281031</v>
      </c>
      <c r="H506" s="7">
        <v>8.2349999999999994</v>
      </c>
      <c r="I506" s="7">
        <v>905185</v>
      </c>
      <c r="J506" s="7">
        <v>219.07579999999999</v>
      </c>
      <c r="K506" s="6">
        <v>0</v>
      </c>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row>
    <row r="507" spans="2:38" x14ac:dyDescent="0.35">
      <c r="B507" s="54" t="str" cm="1">
        <f t="array" ref="B507">INDEX($A$3:$A$36,C507)</f>
        <v>Dieldrin</v>
      </c>
      <c r="C507" s="55">
        <v>15</v>
      </c>
      <c r="D507" s="55">
        <v>6.6369999999999996</v>
      </c>
      <c r="E507" s="55">
        <v>34979652</v>
      </c>
      <c r="F507" s="55">
        <v>195.1849</v>
      </c>
      <c r="G507" s="55">
        <v>-9.2219398145617006</v>
      </c>
      <c r="H507" s="55">
        <v>8.2390000000000008</v>
      </c>
      <c r="I507" s="55">
        <v>937707</v>
      </c>
      <c r="J507" s="55">
        <v>219.07589999999999</v>
      </c>
      <c r="K507" s="56">
        <v>0.45646301418650381</v>
      </c>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row>
    <row r="508" spans="2:38" x14ac:dyDescent="0.35">
      <c r="B508" s="51" t="str" cm="1">
        <f t="array" ref="B508">INDEX($A$3:$A$36,C508)</f>
        <v>Dieldrin</v>
      </c>
      <c r="C508" s="47">
        <v>15</v>
      </c>
      <c r="D508" s="47">
        <v>6.6459999999999999</v>
      </c>
      <c r="E508" s="47">
        <v>32637710</v>
      </c>
      <c r="F508" s="47">
        <v>195.1874</v>
      </c>
      <c r="G508" s="47">
        <v>3.5863099278527475</v>
      </c>
      <c r="H508" s="47">
        <v>8.2390000000000008</v>
      </c>
      <c r="I508" s="47">
        <v>852502</v>
      </c>
      <c r="J508" s="47">
        <v>219.07589999999999</v>
      </c>
      <c r="K508" s="52">
        <v>0.45646301418650381</v>
      </c>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row>
    <row r="509" spans="2:38" x14ac:dyDescent="0.35">
      <c r="B509" s="51" t="str" cm="1">
        <f t="array" ref="B509">INDEX($A$3:$A$36,C509)</f>
        <v>Dieldrin</v>
      </c>
      <c r="C509" s="47">
        <v>15</v>
      </c>
      <c r="D509" s="47">
        <v>6.6449999999999996</v>
      </c>
      <c r="E509" s="47">
        <v>32648322</v>
      </c>
      <c r="F509" s="47">
        <v>195.1874</v>
      </c>
      <c r="G509" s="47">
        <v>3.5863099278527475</v>
      </c>
      <c r="H509" s="47">
        <v>8.234</v>
      </c>
      <c r="I509" s="47">
        <v>875550</v>
      </c>
      <c r="J509" s="47">
        <v>219.07599999999999</v>
      </c>
      <c r="K509" s="52">
        <v>0.91292602837300763</v>
      </c>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row>
    <row r="510" spans="2:38" x14ac:dyDescent="0.35">
      <c r="B510" s="51" t="str" cm="1">
        <f t="array" ref="B510">INDEX($A$3:$A$36,C510)</f>
        <v>Dieldrin</v>
      </c>
      <c r="C510" s="47">
        <v>15</v>
      </c>
      <c r="D510" s="47">
        <v>6.6390000000000002</v>
      </c>
      <c r="E510" s="47">
        <v>32345082</v>
      </c>
      <c r="F510" s="47">
        <v>195.1867</v>
      </c>
      <c r="G510" s="47">
        <v>0</v>
      </c>
      <c r="H510" s="47">
        <v>8.24</v>
      </c>
      <c r="I510" s="47">
        <v>857102</v>
      </c>
      <c r="J510" s="47">
        <v>219.07599999999999</v>
      </c>
      <c r="K510" s="52">
        <v>0.91292602837300763</v>
      </c>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row>
    <row r="511" spans="2:38" x14ac:dyDescent="0.35">
      <c r="B511" s="51" t="str" cm="1">
        <f t="array" ref="B511">INDEX($A$3:$A$36,C511)</f>
        <v>Dieldrin</v>
      </c>
      <c r="C511" s="47">
        <v>15</v>
      </c>
      <c r="D511" s="47">
        <v>6.64</v>
      </c>
      <c r="E511" s="47">
        <v>33150540</v>
      </c>
      <c r="F511" s="47">
        <v>195.18549999999999</v>
      </c>
      <c r="G511" s="47">
        <v>-6.1479598764230055</v>
      </c>
      <c r="H511" s="47">
        <v>8.2379999999999995</v>
      </c>
      <c r="I511" s="47">
        <v>890677</v>
      </c>
      <c r="J511" s="47">
        <v>219.07599999999999</v>
      </c>
      <c r="K511" s="52">
        <v>0.91292602837300763</v>
      </c>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row>
    <row r="512" spans="2:38" x14ac:dyDescent="0.35">
      <c r="B512" s="51" t="str" cm="1">
        <f t="array" ref="B512">INDEX($A$3:$A$36,C512)</f>
        <v>Dieldrin</v>
      </c>
      <c r="C512" s="47">
        <v>15</v>
      </c>
      <c r="D512" s="47">
        <v>6.6420000000000003</v>
      </c>
      <c r="E512" s="47">
        <v>33037068</v>
      </c>
      <c r="F512" s="47">
        <v>195.1874</v>
      </c>
      <c r="G512" s="47">
        <v>3.5863099278527475</v>
      </c>
      <c r="H512" s="47">
        <v>8.2420000000000009</v>
      </c>
      <c r="I512" s="47">
        <v>887002</v>
      </c>
      <c r="J512" s="47">
        <v>219.07599999999999</v>
      </c>
      <c r="K512" s="52">
        <v>0.91292602837300763</v>
      </c>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row>
    <row r="513" spans="2:38" x14ac:dyDescent="0.35">
      <c r="B513" s="51" t="str" cm="1">
        <f t="array" ref="B513">INDEX($A$3:$A$36,C513)</f>
        <v>Dieldrin</v>
      </c>
      <c r="C513" s="47">
        <v>15</v>
      </c>
      <c r="D513" s="47">
        <v>6.6479999999999997</v>
      </c>
      <c r="E513" s="47">
        <v>32718270</v>
      </c>
      <c r="F513" s="47">
        <v>195.18719999999999</v>
      </c>
      <c r="G513" s="47">
        <v>2.5616499484246447</v>
      </c>
      <c r="H513" s="47">
        <v>8.234</v>
      </c>
      <c r="I513" s="47">
        <v>855669</v>
      </c>
      <c r="J513" s="47">
        <v>219.0761</v>
      </c>
      <c r="K513" s="52">
        <v>1.3693890425595114</v>
      </c>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row>
    <row r="514" spans="2:38" x14ac:dyDescent="0.35">
      <c r="B514" s="51" t="str" cm="1">
        <f t="array" ref="B514">INDEX($A$3:$A$36,C514)</f>
        <v>Dieldrin</v>
      </c>
      <c r="C514" s="47">
        <v>15</v>
      </c>
      <c r="D514" s="47">
        <v>6.6390000000000002</v>
      </c>
      <c r="E514" s="47">
        <v>33302166</v>
      </c>
      <c r="F514" s="47">
        <v>195.18530000000001</v>
      </c>
      <c r="G514" s="47">
        <v>-7.172619855705495</v>
      </c>
      <c r="H514" s="47">
        <v>8.24</v>
      </c>
      <c r="I514" s="47">
        <v>895795</v>
      </c>
      <c r="J514" s="47">
        <v>219.07589999999999</v>
      </c>
      <c r="K514" s="52">
        <v>0.45646301418650381</v>
      </c>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row>
    <row r="515" spans="2:38" x14ac:dyDescent="0.35">
      <c r="B515" s="51" t="str" cm="1">
        <f t="array" ref="B515">INDEX($A$3:$A$36,C515)</f>
        <v>Dieldrin</v>
      </c>
      <c r="C515" s="47">
        <v>15</v>
      </c>
      <c r="D515" s="47">
        <v>6.64</v>
      </c>
      <c r="E515" s="47">
        <v>33586836</v>
      </c>
      <c r="F515" s="47">
        <v>195.18600000000001</v>
      </c>
      <c r="G515" s="47">
        <v>-3.5863099278527475</v>
      </c>
      <c r="H515" s="47">
        <v>8.2379999999999995</v>
      </c>
      <c r="I515" s="47">
        <v>921070</v>
      </c>
      <c r="J515" s="47">
        <v>219.0761</v>
      </c>
      <c r="K515" s="52">
        <v>1.3693890425595114</v>
      </c>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row>
    <row r="516" spans="2:38" x14ac:dyDescent="0.35">
      <c r="B516" s="51" t="str" cm="1">
        <f t="array" ref="B516">INDEX($A$3:$A$36,C516)</f>
        <v>Dieldrin</v>
      </c>
      <c r="C516" s="47">
        <v>15</v>
      </c>
      <c r="D516" s="47">
        <v>6.6360000000000001</v>
      </c>
      <c r="E516" s="47">
        <v>30688082</v>
      </c>
      <c r="F516" s="47">
        <v>195.18639999999999</v>
      </c>
      <c r="G516" s="47">
        <v>-1.5369899691421545</v>
      </c>
      <c r="H516" s="47">
        <v>8.2370000000000001</v>
      </c>
      <c r="I516" s="47">
        <v>909062</v>
      </c>
      <c r="J516" s="47">
        <v>219.07599999999999</v>
      </c>
      <c r="K516" s="52">
        <v>0.91292602837300763</v>
      </c>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row>
    <row r="517" spans="2:38" x14ac:dyDescent="0.35">
      <c r="B517" s="51" t="str" cm="1">
        <f t="array" ref="B517">INDEX($A$3:$A$36,C517)</f>
        <v>Dieldrin</v>
      </c>
      <c r="C517" s="47">
        <v>15</v>
      </c>
      <c r="D517" s="47">
        <v>6.6420000000000003</v>
      </c>
      <c r="E517" s="47">
        <v>32410426</v>
      </c>
      <c r="F517" s="47">
        <v>195.18510000000001</v>
      </c>
      <c r="G517" s="47">
        <v>-8.1972798351335978</v>
      </c>
      <c r="H517" s="47">
        <v>8.2409999999999997</v>
      </c>
      <c r="I517" s="47">
        <v>882928</v>
      </c>
      <c r="J517" s="47">
        <v>219.07589999999999</v>
      </c>
      <c r="K517" s="52">
        <v>0.45646301418650381</v>
      </c>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row>
    <row r="518" spans="2:38" x14ac:dyDescent="0.35">
      <c r="B518" s="51" t="str" cm="1">
        <f t="array" ref="B518">INDEX($A$3:$A$36,C518)</f>
        <v>Dieldrin</v>
      </c>
      <c r="C518" s="47">
        <v>15</v>
      </c>
      <c r="D518" s="47">
        <v>6.6470000000000002</v>
      </c>
      <c r="E518" s="47">
        <v>33973388</v>
      </c>
      <c r="F518" s="47">
        <v>195.18629999999999</v>
      </c>
      <c r="G518" s="47">
        <v>-2.0493199588562061</v>
      </c>
      <c r="H518" s="47">
        <v>8.2409999999999997</v>
      </c>
      <c r="I518" s="47">
        <v>914637</v>
      </c>
      <c r="J518" s="47">
        <v>219.07589999999999</v>
      </c>
      <c r="K518" s="52">
        <v>0.45646301418650381</v>
      </c>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row>
    <row r="519" spans="2:38" x14ac:dyDescent="0.35">
      <c r="B519" s="51" t="str" cm="1">
        <f t="array" ref="B519">INDEX($A$3:$A$36,C519)</f>
        <v>Dieldrin</v>
      </c>
      <c r="C519" s="47">
        <v>15</v>
      </c>
      <c r="D519" s="47">
        <v>6.6420000000000003</v>
      </c>
      <c r="E519" s="47">
        <v>32945974</v>
      </c>
      <c r="F519" s="47">
        <v>195.1865</v>
      </c>
      <c r="G519" s="47">
        <v>-1.0246599794281031</v>
      </c>
      <c r="H519" s="47">
        <v>8.2390000000000008</v>
      </c>
      <c r="I519" s="47">
        <v>882820</v>
      </c>
      <c r="J519" s="47">
        <v>219.07589999999999</v>
      </c>
      <c r="K519" s="52">
        <v>0.45646301418650381</v>
      </c>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row>
    <row r="520" spans="2:38" x14ac:dyDescent="0.35">
      <c r="B520" s="51" t="str" cm="1">
        <f t="array" ref="B520">INDEX($A$3:$A$36,C520)</f>
        <v>Dieldrin</v>
      </c>
      <c r="C520" s="47">
        <v>15</v>
      </c>
      <c r="D520" s="47">
        <v>6.6429999999999998</v>
      </c>
      <c r="E520" s="47">
        <v>32599842</v>
      </c>
      <c r="F520" s="47">
        <v>195.18539999999999</v>
      </c>
      <c r="G520" s="47">
        <v>-6.6602898661370569</v>
      </c>
      <c r="H520" s="47">
        <v>8.24</v>
      </c>
      <c r="I520" s="47">
        <v>897345</v>
      </c>
      <c r="J520" s="47">
        <v>219.0761</v>
      </c>
      <c r="K520" s="52">
        <v>1.3693890425595114</v>
      </c>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row>
    <row r="521" spans="2:38" x14ac:dyDescent="0.35">
      <c r="B521" s="51" t="str" cm="1">
        <f t="array" ref="B521">INDEX($A$3:$A$36,C521)</f>
        <v>Dieldrin</v>
      </c>
      <c r="C521" s="47">
        <v>15</v>
      </c>
      <c r="D521" s="47">
        <v>6.6369999999999996</v>
      </c>
      <c r="E521" s="47">
        <v>30691642</v>
      </c>
      <c r="F521" s="47">
        <v>195.18559999999999</v>
      </c>
      <c r="G521" s="47">
        <v>-5.635629886708954</v>
      </c>
      <c r="H521" s="47">
        <v>8.24</v>
      </c>
      <c r="I521" s="47">
        <v>924620</v>
      </c>
      <c r="J521" s="47">
        <v>219.07589999999999</v>
      </c>
      <c r="K521" s="52">
        <v>0.45646301418650381</v>
      </c>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row>
    <row r="522" spans="2:38" x14ac:dyDescent="0.35">
      <c r="B522" s="51" t="str" cm="1">
        <f t="array" ref="B522">INDEX($A$3:$A$36,C522)</f>
        <v>Dieldrin</v>
      </c>
      <c r="C522" s="47">
        <v>15</v>
      </c>
      <c r="D522" s="47">
        <v>6.6420000000000003</v>
      </c>
      <c r="E522" s="47">
        <v>33234988</v>
      </c>
      <c r="F522" s="47">
        <v>195.18629999999999</v>
      </c>
      <c r="G522" s="47">
        <v>-2.0493199588562061</v>
      </c>
      <c r="H522" s="47">
        <v>8.2409999999999997</v>
      </c>
      <c r="I522" s="47">
        <v>931999</v>
      </c>
      <c r="J522" s="47">
        <v>219.07599999999999</v>
      </c>
      <c r="K522" s="52">
        <v>0.91292602837300763</v>
      </c>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row>
    <row r="523" spans="2:38" x14ac:dyDescent="0.35">
      <c r="B523" s="51" t="str" cm="1">
        <f t="array" ref="B523">INDEX($A$3:$A$36,C523)</f>
        <v>Dieldrin</v>
      </c>
      <c r="C523" s="47">
        <v>15</v>
      </c>
      <c r="D523" s="47">
        <v>6.6369999999999996</v>
      </c>
      <c r="E523" s="47">
        <v>30649470</v>
      </c>
      <c r="F523" s="47">
        <v>195.18600000000001</v>
      </c>
      <c r="G523" s="47">
        <v>-3.5863099278527475</v>
      </c>
      <c r="H523" s="47">
        <v>8.24</v>
      </c>
      <c r="I523" s="47">
        <v>887948</v>
      </c>
      <c r="J523" s="47">
        <v>219.07579999999999</v>
      </c>
      <c r="K523" s="52">
        <v>0</v>
      </c>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row>
    <row r="524" spans="2:38" x14ac:dyDescent="0.35">
      <c r="B524" s="51" t="str" cm="1">
        <f t="array" ref="B524">INDEX($A$3:$A$36,C524)</f>
        <v>Dieldrin</v>
      </c>
      <c r="C524" s="47">
        <v>15</v>
      </c>
      <c r="D524" s="47">
        <v>6.633</v>
      </c>
      <c r="E524" s="47">
        <v>31123548</v>
      </c>
      <c r="F524" s="47">
        <v>195.18539999999999</v>
      </c>
      <c r="G524" s="47">
        <v>-6.6602898661370569</v>
      </c>
      <c r="H524" s="47">
        <v>8.2409999999999997</v>
      </c>
      <c r="I524" s="47">
        <v>893424</v>
      </c>
      <c r="J524" s="47">
        <v>219.07599999999999</v>
      </c>
      <c r="K524" s="52">
        <v>0.91292602837300763</v>
      </c>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row>
    <row r="525" spans="2:38" x14ac:dyDescent="0.35">
      <c r="B525" s="51" t="str" cm="1">
        <f t="array" ref="B525">INDEX($A$3:$A$36,C525)</f>
        <v>Dieldrin</v>
      </c>
      <c r="C525" s="47">
        <v>15</v>
      </c>
      <c r="D525" s="47">
        <v>6.6390000000000002</v>
      </c>
      <c r="E525" s="47">
        <v>22122668</v>
      </c>
      <c r="F525" s="47">
        <v>195.18369999999999</v>
      </c>
      <c r="G525" s="47">
        <v>-15.369899690984706</v>
      </c>
      <c r="H525" s="47">
        <v>8.2469999999999999</v>
      </c>
      <c r="I525" s="47">
        <v>895199</v>
      </c>
      <c r="J525" s="47">
        <v>219.0761</v>
      </c>
      <c r="K525" s="52">
        <v>1.3693890425595114</v>
      </c>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row>
    <row r="526" spans="2:38" x14ac:dyDescent="0.35">
      <c r="B526" s="51" t="str" cm="1">
        <f t="array" ref="B526">INDEX($A$3:$A$36,C526)</f>
        <v>Dieldrin</v>
      </c>
      <c r="C526" s="47">
        <v>15</v>
      </c>
      <c r="D526" s="47">
        <v>6.64</v>
      </c>
      <c r="E526" s="47">
        <v>29553464</v>
      </c>
      <c r="F526" s="47">
        <v>195.1857</v>
      </c>
      <c r="G526" s="47">
        <v>-5.1232998969949026</v>
      </c>
      <c r="H526" s="47">
        <v>8.24</v>
      </c>
      <c r="I526" s="47">
        <v>883406</v>
      </c>
      <c r="J526" s="47">
        <v>219.07599999999999</v>
      </c>
      <c r="K526" s="52">
        <v>0.91292602837300763</v>
      </c>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row>
    <row r="527" spans="2:38" x14ac:dyDescent="0.35">
      <c r="B527" s="51" t="str" cm="1">
        <f t="array" ref="B527">INDEX($A$3:$A$36,C527)</f>
        <v>Dieldrin</v>
      </c>
      <c r="C527" s="47">
        <v>15</v>
      </c>
      <c r="D527" s="47">
        <v>6.64</v>
      </c>
      <c r="E527" s="47">
        <v>32547002</v>
      </c>
      <c r="F527" s="47">
        <v>195.1865</v>
      </c>
      <c r="G527" s="47">
        <v>-1.0246599794281031</v>
      </c>
      <c r="H527" s="47">
        <v>8.2420000000000009</v>
      </c>
      <c r="I527" s="47">
        <v>890827</v>
      </c>
      <c r="J527" s="47">
        <v>219.07579999999999</v>
      </c>
      <c r="K527" s="52">
        <v>0</v>
      </c>
    </row>
    <row r="528" spans="2:38" x14ac:dyDescent="0.35">
      <c r="B528" s="51" t="str" cm="1">
        <f t="array" ref="B528">INDEX($A$3:$A$36,C528)</f>
        <v>Dieldrin</v>
      </c>
      <c r="C528" s="47">
        <v>15</v>
      </c>
      <c r="D528" s="47">
        <v>6.6340000000000003</v>
      </c>
      <c r="E528" s="47">
        <v>31182774</v>
      </c>
      <c r="F528" s="47">
        <v>195.18629999999999</v>
      </c>
      <c r="G528" s="47">
        <v>-2.0493199588562061</v>
      </c>
      <c r="H528" s="47">
        <v>8.2409999999999997</v>
      </c>
      <c r="I528" s="47">
        <v>944006</v>
      </c>
      <c r="J528" s="47">
        <v>219.07599999999999</v>
      </c>
      <c r="K528" s="52">
        <v>0.91292602837300763</v>
      </c>
    </row>
    <row r="529" spans="2:11" x14ac:dyDescent="0.35">
      <c r="B529" s="51" t="str" cm="1">
        <f t="array" ref="B529">INDEX($A$3:$A$36,C529)</f>
        <v>Dieldrin</v>
      </c>
      <c r="C529" s="47">
        <v>15</v>
      </c>
      <c r="D529" s="47">
        <v>6.6379999999999999</v>
      </c>
      <c r="E529" s="47">
        <v>30035604</v>
      </c>
      <c r="F529" s="47">
        <v>195.1865</v>
      </c>
      <c r="G529" s="47">
        <v>-1.0246599794281031</v>
      </c>
      <c r="H529" s="47">
        <v>8.2449999999999992</v>
      </c>
      <c r="I529" s="47">
        <v>891601</v>
      </c>
      <c r="J529" s="47">
        <v>219.0762</v>
      </c>
      <c r="K529" s="52">
        <v>1.8258520567460153</v>
      </c>
    </row>
    <row r="530" spans="2:11" x14ac:dyDescent="0.35">
      <c r="B530" s="51" t="str" cm="1">
        <f t="array" ref="B530">INDEX($A$3:$A$36,C530)</f>
        <v>Dieldrin</v>
      </c>
      <c r="C530" s="47">
        <v>15</v>
      </c>
      <c r="D530" s="47">
        <v>6.6369999999999996</v>
      </c>
      <c r="E530" s="47">
        <v>29557982</v>
      </c>
      <c r="F530" s="47">
        <v>195.1848</v>
      </c>
      <c r="G530" s="47">
        <v>-9.7342698042757529</v>
      </c>
      <c r="H530" s="47">
        <v>8.2439999999999998</v>
      </c>
      <c r="I530" s="47">
        <v>909265</v>
      </c>
      <c r="J530" s="47">
        <v>219.07599999999999</v>
      </c>
      <c r="K530" s="52">
        <v>0.91292602837300763</v>
      </c>
    </row>
    <row r="531" spans="2:11" x14ac:dyDescent="0.35">
      <c r="B531" s="51" t="str" cm="1">
        <f t="array" ref="B531">INDEX($A$3:$A$36,C531)</f>
        <v>Dieldrin</v>
      </c>
      <c r="C531" s="47">
        <v>15</v>
      </c>
      <c r="D531" s="47">
        <v>6.6390000000000002</v>
      </c>
      <c r="E531" s="47">
        <v>23213522</v>
      </c>
      <c r="F531" s="47">
        <v>195.18459999999999</v>
      </c>
      <c r="G531" s="47">
        <v>-10.758929783703856</v>
      </c>
      <c r="H531" s="47">
        <v>8.2430000000000003</v>
      </c>
      <c r="I531" s="47">
        <v>848621</v>
      </c>
      <c r="J531" s="47">
        <v>219.07599999999999</v>
      </c>
      <c r="K531" s="52">
        <v>0.91292602837300763</v>
      </c>
    </row>
    <row r="532" spans="2:11" x14ac:dyDescent="0.35">
      <c r="B532" s="51" t="str" cm="1">
        <f t="array" ref="B532">INDEX($A$3:$A$36,C532)</f>
        <v>Dieldrin</v>
      </c>
      <c r="C532" s="47">
        <v>15</v>
      </c>
      <c r="D532" s="47">
        <v>6.6340000000000003</v>
      </c>
      <c r="E532" s="47">
        <v>31136818</v>
      </c>
      <c r="F532" s="47">
        <v>195.18530000000001</v>
      </c>
      <c r="G532" s="47">
        <v>-7.172619855705495</v>
      </c>
      <c r="H532" s="47">
        <v>8.2469999999999999</v>
      </c>
      <c r="I532" s="47">
        <v>882082</v>
      </c>
      <c r="J532" s="47">
        <v>219.07589999999999</v>
      </c>
      <c r="K532" s="52">
        <v>0.45646301418650381</v>
      </c>
    </row>
    <row r="533" spans="2:11" x14ac:dyDescent="0.35">
      <c r="B533" s="51" t="str" cm="1">
        <f t="array" ref="B533">INDEX($A$3:$A$36,C533)</f>
        <v>Dieldrin</v>
      </c>
      <c r="C533" s="47">
        <v>15</v>
      </c>
      <c r="D533" s="47">
        <v>6.6420000000000003</v>
      </c>
      <c r="E533" s="47">
        <v>32659194</v>
      </c>
      <c r="F533" s="47">
        <v>195.18719999999999</v>
      </c>
      <c r="G533" s="47">
        <v>2.5616499484246447</v>
      </c>
      <c r="H533" s="47">
        <v>8.2490000000000006</v>
      </c>
      <c r="I533" s="47">
        <v>879357</v>
      </c>
      <c r="J533" s="47">
        <v>219.07579999999999</v>
      </c>
      <c r="K533" s="52">
        <v>0</v>
      </c>
    </row>
    <row r="534" spans="2:11" x14ac:dyDescent="0.35">
      <c r="B534" s="51" t="str" cm="1">
        <f t="array" ref="B534">INDEX($A$3:$A$36,C534)</f>
        <v>Dieldrin</v>
      </c>
      <c r="C534" s="47">
        <v>15</v>
      </c>
      <c r="D534" s="47">
        <v>6.6440000000000001</v>
      </c>
      <c r="E534" s="47">
        <v>29867600</v>
      </c>
      <c r="F534" s="47">
        <v>195.18610000000001</v>
      </c>
      <c r="G534" s="47">
        <v>-3.0739799381386961</v>
      </c>
      <c r="H534" s="47">
        <v>8.2460000000000004</v>
      </c>
      <c r="I534" s="47">
        <v>858870</v>
      </c>
      <c r="J534" s="47">
        <v>219.0761</v>
      </c>
      <c r="K534" s="52">
        <v>1.3693890425595114</v>
      </c>
    </row>
    <row r="535" spans="2:11" x14ac:dyDescent="0.35">
      <c r="B535" s="51" t="str" cm="1">
        <f t="array" ref="B535">INDEX($A$3:$A$36,C535)</f>
        <v>Dieldrin</v>
      </c>
      <c r="C535" s="47">
        <v>15</v>
      </c>
      <c r="D535" s="47">
        <v>6.6369999999999996</v>
      </c>
      <c r="E535" s="47">
        <v>30308568</v>
      </c>
      <c r="F535" s="47">
        <v>195.18680000000001</v>
      </c>
      <c r="G535" s="47">
        <v>0.51232998971405153</v>
      </c>
      <c r="H535" s="47">
        <v>8.2479999999999993</v>
      </c>
      <c r="I535" s="47">
        <v>838637</v>
      </c>
      <c r="J535" s="47">
        <v>219.07599999999999</v>
      </c>
      <c r="K535" s="52">
        <v>0.91292602837300763</v>
      </c>
    </row>
    <row r="536" spans="2:11" x14ac:dyDescent="0.35">
      <c r="B536" s="51" t="str" cm="1">
        <f t="array" ref="B536">INDEX($A$3:$A$36,C536)</f>
        <v>Dieldrin</v>
      </c>
      <c r="C536" s="47">
        <v>15</v>
      </c>
      <c r="D536" s="47">
        <v>6.64</v>
      </c>
      <c r="E536" s="47">
        <v>28408190</v>
      </c>
      <c r="F536" s="47">
        <v>195.1857</v>
      </c>
      <c r="G536" s="47">
        <v>-5.1232998969949026</v>
      </c>
      <c r="H536" s="47">
        <v>8.2439999999999998</v>
      </c>
      <c r="I536" s="47">
        <v>847065</v>
      </c>
      <c r="J536" s="47">
        <v>219.0762</v>
      </c>
      <c r="K536" s="52">
        <v>1.8258520567460153</v>
      </c>
    </row>
    <row r="537" spans="2:11" x14ac:dyDescent="0.35">
      <c r="B537" s="51" t="str" cm="1">
        <f t="array" ref="B537">INDEX($A$3:$A$36,C537)</f>
        <v>Dieldrin</v>
      </c>
      <c r="C537" s="47">
        <v>15</v>
      </c>
      <c r="D537" s="47">
        <v>6.6349999999999998</v>
      </c>
      <c r="E537" s="47">
        <v>29455590</v>
      </c>
      <c r="F537" s="47">
        <v>195.1865</v>
      </c>
      <c r="G537" s="47">
        <v>-1.0246599794281031</v>
      </c>
      <c r="H537" s="47">
        <v>8.2460000000000004</v>
      </c>
      <c r="I537" s="47">
        <v>824022</v>
      </c>
      <c r="J537" s="47">
        <v>219.07579999999999</v>
      </c>
      <c r="K537" s="52">
        <v>0</v>
      </c>
    </row>
    <row r="538" spans="2:11" x14ac:dyDescent="0.35">
      <c r="B538" s="51" t="str" cm="1">
        <f t="array" ref="B538">INDEX($A$3:$A$36,C538)</f>
        <v>Dieldrin</v>
      </c>
      <c r="C538" s="47">
        <v>15</v>
      </c>
      <c r="D538" s="47">
        <v>6.64</v>
      </c>
      <c r="E538" s="47">
        <v>28303086</v>
      </c>
      <c r="F538" s="47">
        <v>195.18629999999999</v>
      </c>
      <c r="G538" s="47">
        <v>-2.0493199588562061</v>
      </c>
      <c r="H538" s="47">
        <v>8.2460000000000004</v>
      </c>
      <c r="I538" s="47">
        <v>871813</v>
      </c>
      <c r="J538" s="47">
        <v>219.07589999999999</v>
      </c>
      <c r="K538" s="52">
        <v>0.45646301418650381</v>
      </c>
    </row>
    <row r="539" spans="2:11" x14ac:dyDescent="0.35">
      <c r="B539" s="51" t="str" cm="1">
        <f t="array" ref="B539">INDEX($A$3:$A$36,C539)</f>
        <v>Dieldrin</v>
      </c>
      <c r="C539" s="47">
        <v>15</v>
      </c>
      <c r="D539" s="47">
        <v>6.6459999999999999</v>
      </c>
      <c r="E539" s="47">
        <v>29402564</v>
      </c>
      <c r="F539" s="47">
        <v>195.18610000000001</v>
      </c>
      <c r="G539" s="47">
        <v>-3.0739799381386961</v>
      </c>
      <c r="H539" s="47">
        <v>8.2460000000000004</v>
      </c>
      <c r="I539" s="47">
        <v>856738</v>
      </c>
      <c r="J539" s="47">
        <v>219.07599999999999</v>
      </c>
      <c r="K539" s="52">
        <v>0.91292602837300763</v>
      </c>
    </row>
    <row r="540" spans="2:11" x14ac:dyDescent="0.35">
      <c r="B540" s="51" t="str" cm="1">
        <f t="array" ref="B540">INDEX($A$3:$A$36,C540)</f>
        <v>Dieldrin</v>
      </c>
      <c r="C540" s="47">
        <v>15</v>
      </c>
      <c r="D540" s="47">
        <v>6.6390000000000002</v>
      </c>
      <c r="E540" s="47">
        <v>28178756</v>
      </c>
      <c r="F540" s="47">
        <v>195.1859</v>
      </c>
      <c r="G540" s="47">
        <v>-4.0986399175667989</v>
      </c>
      <c r="H540" s="47">
        <v>8.2490000000000006</v>
      </c>
      <c r="I540" s="47">
        <v>833497</v>
      </c>
      <c r="J540" s="47">
        <v>219.07589999999999</v>
      </c>
      <c r="K540" s="52">
        <v>0.45646301418650381</v>
      </c>
    </row>
    <row r="541" spans="2:11" x14ac:dyDescent="0.35">
      <c r="B541" s="51" t="str" cm="1">
        <f t="array" ref="B541">INDEX($A$3:$A$36,C541)</f>
        <v>Dieldrin</v>
      </c>
      <c r="C541" s="47">
        <v>15</v>
      </c>
      <c r="D541" s="47">
        <v>6.6390000000000002</v>
      </c>
      <c r="E541" s="47">
        <v>27164652</v>
      </c>
      <c r="F541" s="47">
        <v>195.18510000000001</v>
      </c>
      <c r="G541" s="47">
        <v>-8.1972798351335978</v>
      </c>
      <c r="H541" s="47">
        <v>8.2439999999999998</v>
      </c>
      <c r="I541" s="47">
        <v>807045</v>
      </c>
      <c r="J541" s="47">
        <v>219.0761</v>
      </c>
      <c r="K541" s="52">
        <v>1.3693890425595114</v>
      </c>
    </row>
    <row r="542" spans="2:11" ht="15" thickBot="1" x14ac:dyDescent="0.4">
      <c r="B542" s="58" t="str" cm="1">
        <f t="array" ref="B542">INDEX($A$3:$A$36,C542)</f>
        <v>Dieldrin</v>
      </c>
      <c r="C542" s="59">
        <v>15</v>
      </c>
      <c r="D542" s="59">
        <v>6.6369999999999996</v>
      </c>
      <c r="E542" s="59">
        <v>30233120</v>
      </c>
      <c r="F542" s="59">
        <v>195.1859</v>
      </c>
      <c r="G542" s="59">
        <v>-4.0986399175667989</v>
      </c>
      <c r="H542" s="59">
        <v>8.2439999999999998</v>
      </c>
      <c r="I542" s="59">
        <v>863786</v>
      </c>
      <c r="J542" s="59">
        <v>219.07640000000001</v>
      </c>
      <c r="K542" s="57">
        <v>2.7387780851190229</v>
      </c>
    </row>
    <row r="543" spans="2:11" x14ac:dyDescent="0.35">
      <c r="B543" s="48" t="str" cm="1">
        <f t="array" ref="B543">INDEX($A$3:$A$36,C543)</f>
        <v>o,p-DDT</v>
      </c>
      <c r="C543" s="49">
        <v>16</v>
      </c>
      <c r="D543" s="49">
        <v>6.6120000000000001</v>
      </c>
      <c r="E543" s="49">
        <v>19023426</v>
      </c>
      <c r="F543" s="49">
        <v>195.18680000000001</v>
      </c>
      <c r="G543" s="49">
        <v>0.51232998971405153</v>
      </c>
      <c r="H543" s="49">
        <v>8.2330000000000005</v>
      </c>
      <c r="I543" s="49">
        <v>546300</v>
      </c>
      <c r="J543" s="49">
        <v>219.0771</v>
      </c>
      <c r="K543" s="50">
        <v>5.9340191842948151</v>
      </c>
    </row>
    <row r="544" spans="2:11" x14ac:dyDescent="0.35">
      <c r="B544" s="51" t="str" cm="1">
        <f t="array" ref="B544">INDEX($A$3:$A$36,C544)</f>
        <v>o,p-DDT</v>
      </c>
      <c r="C544" s="47">
        <v>16</v>
      </c>
      <c r="D544" s="47">
        <v>6.6139999999999999</v>
      </c>
      <c r="E544" s="47">
        <v>22988324</v>
      </c>
      <c r="F544" s="47">
        <v>195.1859</v>
      </c>
      <c r="G544" s="47">
        <v>-4.0986399175667989</v>
      </c>
      <c r="H544" s="47">
        <v>8.234</v>
      </c>
      <c r="I544" s="47">
        <v>543597</v>
      </c>
      <c r="J544" s="47">
        <v>219.0771</v>
      </c>
      <c r="K544" s="52">
        <v>5.9340191842948151</v>
      </c>
    </row>
    <row r="545" spans="2:11" x14ac:dyDescent="0.35">
      <c r="B545" s="51" t="str" cm="1">
        <f t="array" ref="B545">INDEX($A$3:$A$36,C545)</f>
        <v>o,p-DDT</v>
      </c>
      <c r="C545" s="47">
        <v>16</v>
      </c>
      <c r="D545" s="47">
        <v>6.617</v>
      </c>
      <c r="E545" s="47">
        <v>27685348</v>
      </c>
      <c r="F545" s="47">
        <v>195.18559999999999</v>
      </c>
      <c r="G545" s="47">
        <v>-5.635629886708954</v>
      </c>
      <c r="H545" s="47">
        <v>8.2330000000000005</v>
      </c>
      <c r="I545" s="47">
        <v>517302</v>
      </c>
      <c r="J545" s="47">
        <v>219.0771</v>
      </c>
      <c r="K545" s="52">
        <v>5.9340191842948151</v>
      </c>
    </row>
    <row r="546" spans="2:11" x14ac:dyDescent="0.35">
      <c r="B546" s="51" t="str" cm="1">
        <f t="array" ref="B546">INDEX($A$3:$A$36,C546)</f>
        <v>o,p-DDT</v>
      </c>
      <c r="C546" s="47">
        <v>16</v>
      </c>
      <c r="D546" s="47">
        <v>6.617</v>
      </c>
      <c r="E546" s="47">
        <v>12247986</v>
      </c>
      <c r="F546" s="47">
        <v>195.1865</v>
      </c>
      <c r="G546" s="47">
        <v>-1.0246599794281031</v>
      </c>
      <c r="H546" s="47">
        <v>8.2309999999999999</v>
      </c>
      <c r="I546" s="47">
        <v>529619</v>
      </c>
      <c r="J546" s="47">
        <v>219.07730000000001</v>
      </c>
      <c r="K546" s="52">
        <v>6.8469452126678227</v>
      </c>
    </row>
    <row r="547" spans="2:11" x14ac:dyDescent="0.35">
      <c r="B547" s="51" t="str" cm="1">
        <f t="array" ref="B547">INDEX($A$3:$A$36,C547)</f>
        <v>o,p-DDT</v>
      </c>
      <c r="C547" s="47">
        <v>16</v>
      </c>
      <c r="D547" s="47">
        <v>6.6150000000000002</v>
      </c>
      <c r="E547" s="47">
        <v>26644746</v>
      </c>
      <c r="F547" s="47">
        <v>195.1865</v>
      </c>
      <c r="G547" s="47">
        <v>-1.0246599794281031</v>
      </c>
      <c r="H547" s="47">
        <v>8.2330000000000005</v>
      </c>
      <c r="I547" s="47">
        <v>559581</v>
      </c>
      <c r="J547" s="47">
        <v>219.077</v>
      </c>
      <c r="K547" s="52">
        <v>5.4775561701083113</v>
      </c>
    </row>
    <row r="548" spans="2:11" x14ac:dyDescent="0.35">
      <c r="B548" s="51" t="str" cm="1">
        <f t="array" ref="B548">INDEX($A$3:$A$36,C548)</f>
        <v>o,p-DDT</v>
      </c>
      <c r="C548" s="47">
        <v>16</v>
      </c>
      <c r="D548" s="47">
        <v>6.6159999999999997</v>
      </c>
      <c r="E548" s="47">
        <v>23173058</v>
      </c>
      <c r="F548" s="47">
        <v>195.18430000000001</v>
      </c>
      <c r="G548" s="47">
        <v>-12.295919752700398</v>
      </c>
      <c r="H548" s="47" t="s">
        <v>81</v>
      </c>
      <c r="I548" s="47" t="s">
        <v>81</v>
      </c>
      <c r="J548" s="47" t="s">
        <v>81</v>
      </c>
      <c r="K548" s="52" t="s">
        <v>82</v>
      </c>
    </row>
    <row r="549" spans="2:11" x14ac:dyDescent="0.35">
      <c r="B549" s="51" t="str" cm="1">
        <f t="array" ref="B549">INDEX($A$3:$A$36,C549)</f>
        <v>o,p-DDT</v>
      </c>
      <c r="C549" s="47">
        <v>16</v>
      </c>
      <c r="D549" s="47">
        <v>6.6139999999999999</v>
      </c>
      <c r="E549" s="47">
        <v>19502672</v>
      </c>
      <c r="F549" s="47">
        <v>195.18610000000001</v>
      </c>
      <c r="G549" s="47">
        <v>-3.0739799381386961</v>
      </c>
      <c r="H549" s="47">
        <v>8.2349999999999994</v>
      </c>
      <c r="I549" s="47">
        <v>569642</v>
      </c>
      <c r="J549" s="47">
        <v>219.0771</v>
      </c>
      <c r="K549" s="52">
        <v>5.9340191842948151</v>
      </c>
    </row>
    <row r="550" spans="2:11" x14ac:dyDescent="0.35">
      <c r="B550" s="51" t="str" cm="1">
        <f t="array" ref="B550">INDEX($A$3:$A$36,C550)</f>
        <v>o,p-DDT</v>
      </c>
      <c r="C550" s="47">
        <v>16</v>
      </c>
      <c r="D550" s="47">
        <v>6.6239999999999997</v>
      </c>
      <c r="E550" s="47">
        <v>19453802</v>
      </c>
      <c r="F550" s="47">
        <v>195.1859</v>
      </c>
      <c r="G550" s="47">
        <v>-4.0986399175667989</v>
      </c>
      <c r="H550" s="47">
        <v>8.234</v>
      </c>
      <c r="I550" s="47">
        <v>561981</v>
      </c>
      <c r="J550" s="47">
        <v>219.0771</v>
      </c>
      <c r="K550" s="52">
        <v>5.9340191842948151</v>
      </c>
    </row>
    <row r="551" spans="2:11" x14ac:dyDescent="0.35">
      <c r="B551" s="51" t="str" cm="1">
        <f t="array" ref="B551">INDEX($A$3:$A$36,C551)</f>
        <v>o,p-DDT</v>
      </c>
      <c r="C551" s="47">
        <v>16</v>
      </c>
      <c r="D551" s="47">
        <v>6.617</v>
      </c>
      <c r="E551" s="47">
        <v>16107264</v>
      </c>
      <c r="F551" s="47">
        <v>195.18610000000001</v>
      </c>
      <c r="G551" s="47">
        <v>-3.0739799381386961</v>
      </c>
      <c r="H551" s="47">
        <v>8.24</v>
      </c>
      <c r="I551" s="47">
        <v>551270</v>
      </c>
      <c r="J551" s="47">
        <v>219.0771</v>
      </c>
      <c r="K551" s="52">
        <v>5.9340191842948151</v>
      </c>
    </row>
    <row r="552" spans="2:11" x14ac:dyDescent="0.35">
      <c r="B552" s="51" t="str" cm="1">
        <f t="array" ref="B552">INDEX($A$3:$A$36,C552)</f>
        <v>o,p-DDT</v>
      </c>
      <c r="C552" s="47">
        <v>16</v>
      </c>
      <c r="D552" s="47">
        <v>6.617</v>
      </c>
      <c r="E552" s="47">
        <v>25834410</v>
      </c>
      <c r="F552" s="47">
        <v>195.18680000000001</v>
      </c>
      <c r="G552" s="47">
        <v>0.51232998971405153</v>
      </c>
      <c r="H552" s="47">
        <v>8.2319999999999993</v>
      </c>
      <c r="I552" s="47">
        <v>532538</v>
      </c>
      <c r="J552" s="47">
        <v>219.077</v>
      </c>
      <c r="K552" s="52">
        <v>5.4775561701083113</v>
      </c>
    </row>
    <row r="553" spans="2:11" x14ac:dyDescent="0.35">
      <c r="B553" s="51" t="str" cm="1">
        <f t="array" ref="B553">INDEX($A$3:$A$36,C553)</f>
        <v>o,p-DDT</v>
      </c>
      <c r="C553" s="47">
        <v>16</v>
      </c>
      <c r="D553" s="47">
        <v>6.6139999999999999</v>
      </c>
      <c r="E553" s="47">
        <v>26689358</v>
      </c>
      <c r="F553" s="47">
        <v>195.18510000000001</v>
      </c>
      <c r="G553" s="47">
        <v>-8.1972798351335978</v>
      </c>
      <c r="H553" s="47">
        <v>8.234</v>
      </c>
      <c r="I553" s="47">
        <v>560622</v>
      </c>
      <c r="J553" s="47">
        <v>219.0771</v>
      </c>
      <c r="K553" s="52">
        <v>5.9340191842948151</v>
      </c>
    </row>
    <row r="554" spans="2:11" x14ac:dyDescent="0.35">
      <c r="B554" s="51" t="str" cm="1">
        <f t="array" ref="B554">INDEX($A$3:$A$36,C554)</f>
        <v>o,p-DDT</v>
      </c>
      <c r="C554" s="47">
        <v>16</v>
      </c>
      <c r="D554" s="47">
        <v>6.6230000000000002</v>
      </c>
      <c r="E554" s="47">
        <v>26393038</v>
      </c>
      <c r="F554" s="47">
        <v>195.18680000000001</v>
      </c>
      <c r="G554" s="47">
        <v>0.51232998971405153</v>
      </c>
      <c r="H554" s="47">
        <v>8.2319999999999993</v>
      </c>
      <c r="I554" s="47">
        <v>555686</v>
      </c>
      <c r="J554" s="47">
        <v>219.0772</v>
      </c>
      <c r="K554" s="52">
        <v>6.3904821984813189</v>
      </c>
    </row>
    <row r="555" spans="2:11" x14ac:dyDescent="0.35">
      <c r="B555" s="51" t="str" cm="1">
        <f t="array" ref="B555">INDEX($A$3:$A$36,C555)</f>
        <v>o,p-DDT</v>
      </c>
      <c r="C555" s="47">
        <v>16</v>
      </c>
      <c r="D555" s="47">
        <v>6.6189999999999998</v>
      </c>
      <c r="E555" s="47">
        <v>20422108</v>
      </c>
      <c r="F555" s="47">
        <v>195.18530000000001</v>
      </c>
      <c r="G555" s="47">
        <v>-7.172619855705495</v>
      </c>
      <c r="H555" s="47">
        <v>8.2319999999999993</v>
      </c>
      <c r="I555" s="47">
        <v>606319</v>
      </c>
      <c r="J555" s="47">
        <v>219.077</v>
      </c>
      <c r="K555" s="52">
        <v>5.4775561701083113</v>
      </c>
    </row>
    <row r="556" spans="2:11" x14ac:dyDescent="0.35">
      <c r="B556" s="51" t="str" cm="1">
        <f t="array" ref="B556">INDEX($A$3:$A$36,C556)</f>
        <v>o,p-DDT</v>
      </c>
      <c r="C556" s="47">
        <v>16</v>
      </c>
      <c r="D556" s="47">
        <v>6.6150000000000002</v>
      </c>
      <c r="E556" s="47">
        <v>22912420</v>
      </c>
      <c r="F556" s="47">
        <v>195.18520000000001</v>
      </c>
      <c r="G556" s="47">
        <v>-7.6849498454195473</v>
      </c>
      <c r="H556" s="47">
        <v>8.2349999999999994</v>
      </c>
      <c r="I556" s="47">
        <v>559117</v>
      </c>
      <c r="J556" s="47">
        <v>219.07730000000001</v>
      </c>
      <c r="K556" s="52">
        <v>6.8469452126678227</v>
      </c>
    </row>
    <row r="557" spans="2:11" x14ac:dyDescent="0.35">
      <c r="B557" s="51" t="str" cm="1">
        <f t="array" ref="B557">INDEX($A$3:$A$36,C557)</f>
        <v>o,p-DDT</v>
      </c>
      <c r="C557" s="47">
        <v>16</v>
      </c>
      <c r="D557" s="47">
        <v>6.6150000000000002</v>
      </c>
      <c r="E557" s="47">
        <v>25596796</v>
      </c>
      <c r="F557" s="47">
        <v>195.1865</v>
      </c>
      <c r="G557" s="47">
        <v>-1.0246599794281031</v>
      </c>
      <c r="H557" s="47">
        <v>8.2289999999999992</v>
      </c>
      <c r="I557" s="47">
        <v>561608</v>
      </c>
      <c r="J557" s="47">
        <v>219.0771</v>
      </c>
      <c r="K557" s="52">
        <v>5.9340191842948151</v>
      </c>
    </row>
    <row r="558" spans="2:11" x14ac:dyDescent="0.35">
      <c r="B558" s="51" t="str" cm="1">
        <f t="array" ref="B558">INDEX($A$3:$A$36,C558)</f>
        <v>o,p-DDT</v>
      </c>
      <c r="C558" s="47">
        <v>16</v>
      </c>
      <c r="D558" s="47">
        <v>6.6150000000000002</v>
      </c>
      <c r="E558" s="47">
        <v>25279892</v>
      </c>
      <c r="F558" s="47">
        <v>195.1867</v>
      </c>
      <c r="G558" s="47">
        <v>0</v>
      </c>
      <c r="H558" s="47">
        <v>8.2349999999999994</v>
      </c>
      <c r="I558" s="47">
        <v>534013</v>
      </c>
      <c r="J558" s="47">
        <v>219.0772</v>
      </c>
      <c r="K558" s="52">
        <v>6.3904821984813189</v>
      </c>
    </row>
    <row r="559" spans="2:11" x14ac:dyDescent="0.35">
      <c r="B559" s="51" t="str" cm="1">
        <f t="array" ref="B559">INDEX($A$3:$A$36,C559)</f>
        <v>o,p-DDT</v>
      </c>
      <c r="C559" s="47">
        <v>16</v>
      </c>
      <c r="D559" s="47">
        <v>6.6159999999999997</v>
      </c>
      <c r="E559" s="47">
        <v>25508796</v>
      </c>
      <c r="F559" s="47">
        <v>195.1859</v>
      </c>
      <c r="G559" s="47">
        <v>-4.0986399175667989</v>
      </c>
      <c r="H559" s="47">
        <v>8.2379999999999995</v>
      </c>
      <c r="I559" s="47">
        <v>597223</v>
      </c>
      <c r="J559" s="47">
        <v>219.0771</v>
      </c>
      <c r="K559" s="52">
        <v>5.9340191842948151</v>
      </c>
    </row>
    <row r="560" spans="2:11" x14ac:dyDescent="0.35">
      <c r="B560" s="51" t="str" cm="1">
        <f t="array" ref="B560">INDEX($A$3:$A$36,C560)</f>
        <v>o,p-DDT</v>
      </c>
      <c r="C560" s="47">
        <v>16</v>
      </c>
      <c r="D560" s="47">
        <v>6.6210000000000004</v>
      </c>
      <c r="E560" s="47">
        <v>20865116</v>
      </c>
      <c r="F560" s="47">
        <v>195.18700000000001</v>
      </c>
      <c r="G560" s="47">
        <v>1.5369899691421545</v>
      </c>
      <c r="H560" s="47">
        <v>8.2289999999999992</v>
      </c>
      <c r="I560" s="47">
        <v>540706</v>
      </c>
      <c r="J560" s="47">
        <v>219.0772</v>
      </c>
      <c r="K560" s="52">
        <v>6.3904821984813189</v>
      </c>
    </row>
    <row r="561" spans="2:11" x14ac:dyDescent="0.35">
      <c r="B561" s="51" t="str" cm="1">
        <f t="array" ref="B561">INDEX($A$3:$A$36,C561)</f>
        <v>o,p-DDT</v>
      </c>
      <c r="C561" s="47">
        <v>16</v>
      </c>
      <c r="D561" s="47">
        <v>6.6139999999999999</v>
      </c>
      <c r="E561" s="47">
        <v>24737068</v>
      </c>
      <c r="F561" s="47">
        <v>195.18549999999999</v>
      </c>
      <c r="G561" s="47">
        <v>-6.1479598764230055</v>
      </c>
      <c r="H561" s="47">
        <v>8.234</v>
      </c>
      <c r="I561" s="47">
        <v>584947</v>
      </c>
      <c r="J561" s="47">
        <v>219.0772</v>
      </c>
      <c r="K561" s="52">
        <v>6.3904821984813189</v>
      </c>
    </row>
    <row r="562" spans="2:11" x14ac:dyDescent="0.35">
      <c r="B562" s="51" t="str" cm="1">
        <f t="array" ref="B562">INDEX($A$3:$A$36,C562)</f>
        <v>o,p-DDT</v>
      </c>
      <c r="C562" s="47">
        <v>16</v>
      </c>
      <c r="D562" s="47">
        <v>6.6180000000000003</v>
      </c>
      <c r="E562" s="47">
        <v>25493302</v>
      </c>
      <c r="F562" s="47">
        <v>195.1865</v>
      </c>
      <c r="G562" s="47">
        <v>-1.0246599794281031</v>
      </c>
      <c r="H562" s="47">
        <v>8.2360000000000007</v>
      </c>
      <c r="I562" s="47">
        <v>574451</v>
      </c>
      <c r="J562" s="47">
        <v>219.0772</v>
      </c>
      <c r="K562" s="52">
        <v>6.3904821984813189</v>
      </c>
    </row>
    <row r="563" spans="2:11" x14ac:dyDescent="0.35">
      <c r="B563" s="51" t="str" cm="1">
        <f t="array" ref="B563">INDEX($A$3:$A$36,C563)</f>
        <v>o,p-DDT</v>
      </c>
      <c r="C563" s="47">
        <v>16</v>
      </c>
      <c r="D563" s="47">
        <v>6.62</v>
      </c>
      <c r="E563" s="47">
        <v>24557690</v>
      </c>
      <c r="F563" s="47">
        <v>195.18680000000001</v>
      </c>
      <c r="G563" s="47">
        <v>0.51232998971405153</v>
      </c>
      <c r="H563" s="47">
        <v>8.2349999999999994</v>
      </c>
      <c r="I563" s="47">
        <v>628759</v>
      </c>
      <c r="J563" s="47">
        <v>219.0772</v>
      </c>
      <c r="K563" s="52">
        <v>6.3904821984813189</v>
      </c>
    </row>
    <row r="564" spans="2:11" x14ac:dyDescent="0.35">
      <c r="B564" s="51" t="str" cm="1">
        <f t="array" ref="B564">INDEX($A$3:$A$36,C564)</f>
        <v>o,p-DDT</v>
      </c>
      <c r="C564" s="47">
        <v>16</v>
      </c>
      <c r="D564" s="47">
        <v>6.6189999999999998</v>
      </c>
      <c r="E564" s="47">
        <v>25290298</v>
      </c>
      <c r="F564" s="47">
        <v>195.18539999999999</v>
      </c>
      <c r="G564" s="47">
        <v>-6.6602898661370569</v>
      </c>
      <c r="H564" s="47">
        <v>8.2360000000000007</v>
      </c>
      <c r="I564" s="47">
        <v>599246</v>
      </c>
      <c r="J564" s="47">
        <v>219.07689999999999</v>
      </c>
      <c r="K564" s="52">
        <v>5.0210931559218075</v>
      </c>
    </row>
    <row r="565" spans="2:11" x14ac:dyDescent="0.35">
      <c r="B565" s="51" t="str" cm="1">
        <f t="array" ref="B565">INDEX($A$3:$A$36,C565)</f>
        <v>o,p-DDT</v>
      </c>
      <c r="C565" s="47">
        <v>16</v>
      </c>
      <c r="D565" s="47">
        <v>6.6130000000000004</v>
      </c>
      <c r="E565" s="47">
        <v>24626664</v>
      </c>
      <c r="F565" s="47">
        <v>195.18700000000001</v>
      </c>
      <c r="G565" s="47">
        <v>1.5369899691421545</v>
      </c>
      <c r="H565" s="47">
        <v>8.2279999999999998</v>
      </c>
      <c r="I565" s="47">
        <v>533143</v>
      </c>
      <c r="J565" s="47">
        <v>219.077</v>
      </c>
      <c r="K565" s="52">
        <v>5.4775561701083113</v>
      </c>
    </row>
    <row r="566" spans="2:11" x14ac:dyDescent="0.35">
      <c r="B566" s="51" t="str" cm="1">
        <f t="array" ref="B566">INDEX($A$3:$A$36,C566)</f>
        <v>o,p-DDT</v>
      </c>
      <c r="C566" s="47">
        <v>16</v>
      </c>
      <c r="D566" s="47">
        <v>6.6189999999999998</v>
      </c>
      <c r="E566" s="47">
        <v>24929904</v>
      </c>
      <c r="F566" s="47">
        <v>195.1865</v>
      </c>
      <c r="G566" s="47">
        <v>-1.0246599794281031</v>
      </c>
      <c r="H566" s="47">
        <v>8.2360000000000007</v>
      </c>
      <c r="I566" s="47">
        <v>522701</v>
      </c>
      <c r="J566" s="47">
        <v>219.0772</v>
      </c>
      <c r="K566" s="52">
        <v>6.3904821984813189</v>
      </c>
    </row>
    <row r="567" spans="2:11" x14ac:dyDescent="0.35">
      <c r="B567" s="51" t="str" cm="1">
        <f t="array" ref="B567">INDEX($A$3:$A$36,C567)</f>
        <v>o,p-DDT</v>
      </c>
      <c r="C567" s="47">
        <v>16</v>
      </c>
      <c r="D567" s="47">
        <v>6.6139999999999999</v>
      </c>
      <c r="E567" s="47">
        <v>23560234</v>
      </c>
      <c r="F567" s="47">
        <v>195.1849</v>
      </c>
      <c r="G567" s="47">
        <v>-9.2219398145617006</v>
      </c>
      <c r="H567" s="47">
        <v>8.2309999999999999</v>
      </c>
      <c r="I567" s="47">
        <v>494710</v>
      </c>
      <c r="J567" s="47">
        <v>219.077</v>
      </c>
      <c r="K567" s="52">
        <v>5.4775561701083113</v>
      </c>
    </row>
    <row r="568" spans="2:11" x14ac:dyDescent="0.35">
      <c r="B568" s="51" t="str" cm="1">
        <f t="array" ref="B568">INDEX($A$3:$A$36,C568)</f>
        <v>o,p-DDT</v>
      </c>
      <c r="C568" s="47">
        <v>16</v>
      </c>
      <c r="D568" s="47">
        <v>6.62</v>
      </c>
      <c r="E568" s="47">
        <v>24793160</v>
      </c>
      <c r="F568" s="47">
        <v>195.18610000000001</v>
      </c>
      <c r="G568" s="47">
        <v>-3.0739799381386961</v>
      </c>
      <c r="H568" s="47">
        <v>8.2330000000000005</v>
      </c>
      <c r="I568" s="47">
        <v>529522</v>
      </c>
      <c r="J568" s="47">
        <v>219.0771</v>
      </c>
      <c r="K568" s="52">
        <v>5.9340191842948151</v>
      </c>
    </row>
    <row r="569" spans="2:11" x14ac:dyDescent="0.35">
      <c r="B569" s="51" t="str" cm="1">
        <f t="array" ref="B569">INDEX($A$3:$A$36,C569)</f>
        <v>o,p-DDT</v>
      </c>
      <c r="C569" s="47">
        <v>16</v>
      </c>
      <c r="D569" s="47">
        <v>6.6180000000000003</v>
      </c>
      <c r="E569" s="47">
        <v>18505032</v>
      </c>
      <c r="F569" s="47">
        <v>195.18549999999999</v>
      </c>
      <c r="G569" s="47">
        <v>-6.1479598764230055</v>
      </c>
      <c r="H569" s="47">
        <v>8.2370000000000001</v>
      </c>
      <c r="I569" s="47">
        <v>515866</v>
      </c>
      <c r="J569" s="47">
        <v>219.0771</v>
      </c>
      <c r="K569" s="52">
        <v>5.9340191842948151</v>
      </c>
    </row>
    <row r="570" spans="2:11" x14ac:dyDescent="0.35">
      <c r="B570" s="51" t="str" cm="1">
        <f t="array" ref="B570">INDEX($A$3:$A$36,C570)</f>
        <v>o,p-DDT</v>
      </c>
      <c r="C570" s="47">
        <v>16</v>
      </c>
      <c r="D570" s="47">
        <v>6.6189999999999998</v>
      </c>
      <c r="E570" s="47">
        <v>25043184</v>
      </c>
      <c r="F570" s="47">
        <v>195.1859</v>
      </c>
      <c r="G570" s="47">
        <v>-4.0986399175667989</v>
      </c>
      <c r="H570" s="47">
        <v>8.234</v>
      </c>
      <c r="I570" s="47">
        <v>536425</v>
      </c>
      <c r="J570" s="47">
        <v>219.077</v>
      </c>
      <c r="K570" s="52">
        <v>5.4775561701083113</v>
      </c>
    </row>
    <row r="571" spans="2:11" x14ac:dyDescent="0.35">
      <c r="B571" s="51" t="str" cm="1">
        <f t="array" ref="B571">INDEX($A$3:$A$36,C571)</f>
        <v>o,p-DDT</v>
      </c>
      <c r="C571" s="47">
        <v>16</v>
      </c>
      <c r="D571" s="47">
        <v>6.6239999999999997</v>
      </c>
      <c r="E571" s="47">
        <v>24243072</v>
      </c>
      <c r="F571" s="47">
        <v>195.1857</v>
      </c>
      <c r="G571" s="47">
        <v>-5.1232998969949026</v>
      </c>
      <c r="H571" s="47">
        <v>8.2390000000000008</v>
      </c>
      <c r="I571" s="47">
        <v>543842</v>
      </c>
      <c r="J571" s="47">
        <v>219.0771</v>
      </c>
      <c r="K571" s="52">
        <v>5.9340191842948151</v>
      </c>
    </row>
    <row r="572" spans="2:11" x14ac:dyDescent="0.35">
      <c r="B572" s="51" t="str" cm="1">
        <f t="array" ref="B572">INDEX($A$3:$A$36,C572)</f>
        <v>o,p-DDT</v>
      </c>
      <c r="C572" s="47">
        <v>16</v>
      </c>
      <c r="D572" s="47">
        <v>6.6189999999999998</v>
      </c>
      <c r="E572" s="47">
        <v>20702826</v>
      </c>
      <c r="F572" s="47">
        <v>195.18680000000001</v>
      </c>
      <c r="G572" s="47">
        <v>0.51232998971405153</v>
      </c>
      <c r="H572" s="47">
        <v>8.2349999999999994</v>
      </c>
      <c r="I572" s="47">
        <v>485222</v>
      </c>
      <c r="J572" s="47">
        <v>219.07679999999999</v>
      </c>
      <c r="K572" s="52">
        <v>4.5646301417353037</v>
      </c>
    </row>
    <row r="573" spans="2:11" x14ac:dyDescent="0.35">
      <c r="B573" s="51" t="str" cm="1">
        <f t="array" ref="B573">INDEX($A$3:$A$36,C573)</f>
        <v>o,p-DDT</v>
      </c>
      <c r="C573" s="47">
        <v>16</v>
      </c>
      <c r="D573" s="47">
        <v>6.6180000000000003</v>
      </c>
      <c r="E573" s="47">
        <v>23569682</v>
      </c>
      <c r="F573" s="47">
        <v>195.18450000000001</v>
      </c>
      <c r="G573" s="47">
        <v>-11.271259773272295</v>
      </c>
      <c r="H573" s="47">
        <v>8.2390000000000008</v>
      </c>
      <c r="I573" s="47">
        <v>478550</v>
      </c>
      <c r="J573" s="47">
        <v>219.077</v>
      </c>
      <c r="K573" s="52">
        <v>5.4775561701083113</v>
      </c>
    </row>
    <row r="574" spans="2:11" x14ac:dyDescent="0.35">
      <c r="B574" s="51" t="str" cm="1">
        <f t="array" ref="B574">INDEX($A$3:$A$36,C574)</f>
        <v>o,p-DDT</v>
      </c>
      <c r="C574" s="47">
        <v>16</v>
      </c>
      <c r="D574" s="47">
        <v>6.6219999999999999</v>
      </c>
      <c r="E574" s="47">
        <v>23208034</v>
      </c>
      <c r="F574" s="47">
        <v>195.1858</v>
      </c>
      <c r="G574" s="47">
        <v>-4.6109699072808503</v>
      </c>
      <c r="H574" s="47">
        <v>8.2330000000000005</v>
      </c>
      <c r="I574" s="47">
        <v>523540</v>
      </c>
      <c r="J574" s="47">
        <v>219.0771</v>
      </c>
      <c r="K574" s="52">
        <v>5.9340191842948151</v>
      </c>
    </row>
    <row r="575" spans="2:11" x14ac:dyDescent="0.35">
      <c r="B575" s="51" t="str" cm="1">
        <f t="array" ref="B575">INDEX($A$3:$A$36,C575)</f>
        <v>o,p-DDT</v>
      </c>
      <c r="C575" s="47">
        <v>16</v>
      </c>
      <c r="D575" s="47">
        <v>6.62</v>
      </c>
      <c r="E575" s="47">
        <v>23684782</v>
      </c>
      <c r="F575" s="47">
        <v>195.18530000000001</v>
      </c>
      <c r="G575" s="47">
        <v>-7.172619855705495</v>
      </c>
      <c r="H575" s="47">
        <v>8.2309999999999999</v>
      </c>
      <c r="I575" s="47">
        <v>511060</v>
      </c>
      <c r="J575" s="47">
        <v>219.0771</v>
      </c>
      <c r="K575" s="52">
        <v>5.9340191842948151</v>
      </c>
    </row>
    <row r="576" spans="2:11" x14ac:dyDescent="0.35">
      <c r="B576" s="51" t="str" cm="1">
        <f t="array" ref="B576">INDEX($A$3:$A$36,C576)</f>
        <v>o,p-DDT</v>
      </c>
      <c r="C576" s="47">
        <v>16</v>
      </c>
      <c r="D576" s="47">
        <v>6.6239999999999997</v>
      </c>
      <c r="E576" s="47">
        <v>24063014</v>
      </c>
      <c r="F576" s="47">
        <v>195.18520000000001</v>
      </c>
      <c r="G576" s="47">
        <v>-7.6849498454195473</v>
      </c>
      <c r="H576" s="47">
        <v>8.2309999999999999</v>
      </c>
      <c r="I576" s="47">
        <v>480483</v>
      </c>
      <c r="J576" s="47">
        <v>219.0771</v>
      </c>
      <c r="K576" s="52">
        <v>5.9340191842948151</v>
      </c>
    </row>
    <row r="577" spans="2:11" x14ac:dyDescent="0.35">
      <c r="B577" s="51" t="str" cm="1">
        <f t="array" ref="B577">INDEX($A$3:$A$36,C577)</f>
        <v>o,p-DDT</v>
      </c>
      <c r="C577" s="47">
        <v>16</v>
      </c>
      <c r="D577" s="47">
        <v>6.6189999999999998</v>
      </c>
      <c r="E577" s="47">
        <v>23641780</v>
      </c>
      <c r="F577" s="47">
        <v>195.18440000000001</v>
      </c>
      <c r="G577" s="47">
        <v>-11.783589762986345</v>
      </c>
      <c r="H577" s="47" t="s">
        <v>81</v>
      </c>
      <c r="I577" s="47" t="s">
        <v>81</v>
      </c>
      <c r="J577" s="47" t="s">
        <v>81</v>
      </c>
      <c r="K577" s="52" t="s">
        <v>82</v>
      </c>
    </row>
    <row r="578" spans="2:11" ht="15" thickBot="1" x14ac:dyDescent="0.4">
      <c r="B578" s="53" t="str" cm="1">
        <f t="array" ref="B578">INDEX($A$3:$A$36,C578)</f>
        <v>o,p-DDT</v>
      </c>
      <c r="C578" s="7">
        <v>16</v>
      </c>
      <c r="D578" s="7">
        <v>6.6260000000000003</v>
      </c>
      <c r="E578" s="7">
        <v>17552046</v>
      </c>
      <c r="F578" s="7">
        <v>195.178</v>
      </c>
      <c r="G578" s="7">
        <v>-44.572709103666355</v>
      </c>
      <c r="H578" s="7">
        <v>8.2349999999999994</v>
      </c>
      <c r="I578" s="7">
        <v>554743</v>
      </c>
      <c r="J578" s="7">
        <v>219.07730000000001</v>
      </c>
      <c r="K578" s="6">
        <v>6.8469452126678227</v>
      </c>
    </row>
    <row r="579" spans="2:11" x14ac:dyDescent="0.35">
      <c r="B579" s="54" t="str" cm="1">
        <f t="array" ref="B579">INDEX($A$3:$A$36,C579)</f>
        <v>2-Amino-5-azotoluene</v>
      </c>
      <c r="C579" s="55">
        <v>17</v>
      </c>
      <c r="D579" s="55">
        <v>6.6180000000000003</v>
      </c>
      <c r="E579" s="55">
        <v>25972706</v>
      </c>
      <c r="F579" s="55">
        <v>195.18510000000001</v>
      </c>
      <c r="G579" s="55">
        <v>-8.1972798351335978</v>
      </c>
      <c r="H579" s="55">
        <v>7.1820000000000004</v>
      </c>
      <c r="I579" s="55">
        <v>891783</v>
      </c>
      <c r="J579" s="55">
        <v>219.07730000000001</v>
      </c>
      <c r="K579" s="56">
        <v>6.8469452126678227</v>
      </c>
    </row>
    <row r="580" spans="2:11" x14ac:dyDescent="0.35">
      <c r="B580" s="51" t="str" cm="1">
        <f t="array" ref="B580">INDEX($A$3:$A$36,C580)</f>
        <v>2-Amino-5-azotoluene</v>
      </c>
      <c r="C580" s="47">
        <v>17</v>
      </c>
      <c r="D580" s="47">
        <v>6.62</v>
      </c>
      <c r="E580" s="47">
        <v>27175084</v>
      </c>
      <c r="F580" s="47">
        <v>195.18620000000001</v>
      </c>
      <c r="G580" s="47">
        <v>-2.5616499484246447</v>
      </c>
      <c r="H580" s="47">
        <v>7.1820000000000004</v>
      </c>
      <c r="I580" s="47">
        <v>911881</v>
      </c>
      <c r="J580" s="47">
        <v>219.077</v>
      </c>
      <c r="K580" s="52">
        <v>5.4775561701083113</v>
      </c>
    </row>
    <row r="581" spans="2:11" x14ac:dyDescent="0.35">
      <c r="B581" s="51" t="str" cm="1">
        <f t="array" ref="B581">INDEX($A$3:$A$36,C581)</f>
        <v>2-Amino-5-azotoluene</v>
      </c>
      <c r="C581" s="47">
        <v>17</v>
      </c>
      <c r="D581" s="47">
        <v>6.6230000000000002</v>
      </c>
      <c r="E581" s="47">
        <v>26128320</v>
      </c>
      <c r="F581" s="47">
        <v>195.18549999999999</v>
      </c>
      <c r="G581" s="47">
        <v>-6.1479598764230055</v>
      </c>
      <c r="H581" s="47">
        <v>7.1829999999999998</v>
      </c>
      <c r="I581" s="47">
        <v>895725</v>
      </c>
      <c r="J581" s="47">
        <v>219.0771</v>
      </c>
      <c r="K581" s="52">
        <v>5.9340191842948151</v>
      </c>
    </row>
    <row r="582" spans="2:11" x14ac:dyDescent="0.35">
      <c r="B582" s="51" t="str" cm="1">
        <f t="array" ref="B582">INDEX($A$3:$A$36,C582)</f>
        <v>2-Amino-5-azotoluene</v>
      </c>
      <c r="C582" s="47">
        <v>17</v>
      </c>
      <c r="D582" s="47">
        <v>6.6239999999999997</v>
      </c>
      <c r="E582" s="47">
        <v>23431324</v>
      </c>
      <c r="F582" s="47">
        <v>195.18539999999999</v>
      </c>
      <c r="G582" s="47">
        <v>-6.6602898661370569</v>
      </c>
      <c r="H582" s="47">
        <v>7.1840000000000002</v>
      </c>
      <c r="I582" s="47">
        <v>938759</v>
      </c>
      <c r="J582" s="47">
        <v>219.077</v>
      </c>
      <c r="K582" s="52">
        <v>5.4775561701083113</v>
      </c>
    </row>
    <row r="583" spans="2:11" x14ac:dyDescent="0.35">
      <c r="B583" s="51" t="str" cm="1">
        <f t="array" ref="B583">INDEX($A$3:$A$36,C583)</f>
        <v>2-Amino-5-azotoluene</v>
      </c>
      <c r="C583" s="47">
        <v>17</v>
      </c>
      <c r="D583" s="47">
        <v>6.617</v>
      </c>
      <c r="E583" s="47">
        <v>17120628</v>
      </c>
      <c r="F583" s="47">
        <v>195.1857</v>
      </c>
      <c r="G583" s="47">
        <v>-5.1232998969949026</v>
      </c>
      <c r="H583" s="47">
        <v>7.1829999999999998</v>
      </c>
      <c r="I583" s="47">
        <v>922461</v>
      </c>
      <c r="J583" s="47">
        <v>219.0771</v>
      </c>
      <c r="K583" s="52">
        <v>5.9340191842948151</v>
      </c>
    </row>
    <row r="584" spans="2:11" x14ac:dyDescent="0.35">
      <c r="B584" s="51" t="str" cm="1">
        <f t="array" ref="B584">INDEX($A$3:$A$36,C584)</f>
        <v>2-Amino-5-azotoluene</v>
      </c>
      <c r="C584" s="47">
        <v>17</v>
      </c>
      <c r="D584" s="47">
        <v>6.6239999999999997</v>
      </c>
      <c r="E584" s="47">
        <v>28456114</v>
      </c>
      <c r="F584" s="47">
        <v>195.18700000000001</v>
      </c>
      <c r="G584" s="47">
        <v>1.5369899691421545</v>
      </c>
      <c r="H584" s="47">
        <v>7.1870000000000003</v>
      </c>
      <c r="I584" s="47">
        <v>751516</v>
      </c>
      <c r="J584" s="47">
        <v>219.0771</v>
      </c>
      <c r="K584" s="52">
        <v>5.9340191842948151</v>
      </c>
    </row>
    <row r="585" spans="2:11" x14ac:dyDescent="0.35">
      <c r="B585" s="51" t="str" cm="1">
        <f t="array" ref="B585">INDEX($A$3:$A$36,C585)</f>
        <v>2-Amino-5-azotoluene</v>
      </c>
      <c r="C585" s="47">
        <v>17</v>
      </c>
      <c r="D585" s="47">
        <v>6.6180000000000003</v>
      </c>
      <c r="E585" s="47">
        <v>14114692</v>
      </c>
      <c r="F585" s="47">
        <v>195.18620000000001</v>
      </c>
      <c r="G585" s="47">
        <v>-2.5616499484246447</v>
      </c>
      <c r="H585" s="47">
        <v>7.1829999999999998</v>
      </c>
      <c r="I585" s="47">
        <v>928994</v>
      </c>
      <c r="J585" s="47">
        <v>219.0772</v>
      </c>
      <c r="K585" s="52">
        <v>6.3904821984813189</v>
      </c>
    </row>
    <row r="586" spans="2:11" x14ac:dyDescent="0.35">
      <c r="B586" s="51" t="str" cm="1">
        <f t="array" ref="B586">INDEX($A$3:$A$36,C586)</f>
        <v>2-Amino-5-azotoluene</v>
      </c>
      <c r="C586" s="47">
        <v>17</v>
      </c>
      <c r="D586" s="47">
        <v>6.6239999999999997</v>
      </c>
      <c r="E586" s="47">
        <v>26253254</v>
      </c>
      <c r="F586" s="47">
        <v>195.18639999999999</v>
      </c>
      <c r="G586" s="47">
        <v>-1.5369899691421545</v>
      </c>
      <c r="H586" s="47">
        <v>7.1749999999999998</v>
      </c>
      <c r="I586" s="47">
        <v>896916</v>
      </c>
      <c r="J586" s="47">
        <v>219.0771</v>
      </c>
      <c r="K586" s="52">
        <v>5.9340191842948151</v>
      </c>
    </row>
    <row r="587" spans="2:11" x14ac:dyDescent="0.35">
      <c r="B587" s="51" t="str" cm="1">
        <f t="array" ref="B587">INDEX($A$3:$A$36,C587)</f>
        <v>2-Amino-5-azotoluene</v>
      </c>
      <c r="C587" s="47">
        <v>17</v>
      </c>
      <c r="D587" s="47">
        <v>6.6210000000000004</v>
      </c>
      <c r="E587" s="47">
        <v>25170368</v>
      </c>
      <c r="F587" s="47">
        <v>195.1867</v>
      </c>
      <c r="G587" s="47">
        <v>0</v>
      </c>
      <c r="H587" s="47">
        <v>7.1829999999999998</v>
      </c>
      <c r="I587" s="47">
        <v>886921</v>
      </c>
      <c r="J587" s="47">
        <v>219.0771</v>
      </c>
      <c r="K587" s="52">
        <v>5.9340191842948151</v>
      </c>
    </row>
    <row r="588" spans="2:11" x14ac:dyDescent="0.35">
      <c r="B588" s="51" t="str" cm="1">
        <f t="array" ref="B588">INDEX($A$3:$A$36,C588)</f>
        <v>2-Amino-5-azotoluene</v>
      </c>
      <c r="C588" s="47">
        <v>17</v>
      </c>
      <c r="D588" s="47">
        <v>6.6230000000000002</v>
      </c>
      <c r="E588" s="47">
        <v>22178798</v>
      </c>
      <c r="F588" s="47">
        <v>195.185</v>
      </c>
      <c r="G588" s="47">
        <v>-8.7096098248476501</v>
      </c>
      <c r="H588" s="47">
        <v>7.1790000000000003</v>
      </c>
      <c r="I588" s="47">
        <v>864121</v>
      </c>
      <c r="J588" s="47">
        <v>219.07730000000001</v>
      </c>
      <c r="K588" s="52">
        <v>6.8469452126678227</v>
      </c>
    </row>
    <row r="589" spans="2:11" x14ac:dyDescent="0.35">
      <c r="B589" s="51" t="str" cm="1">
        <f t="array" ref="B589">INDEX($A$3:$A$36,C589)</f>
        <v>2-Amino-5-azotoluene</v>
      </c>
      <c r="C589" s="47">
        <v>17</v>
      </c>
      <c r="D589" s="47">
        <v>6.6239999999999997</v>
      </c>
      <c r="E589" s="47">
        <v>15445197</v>
      </c>
      <c r="F589" s="47">
        <v>195.1874</v>
      </c>
      <c r="G589" s="47">
        <v>3.5863099278527475</v>
      </c>
      <c r="H589" s="47">
        <v>7.1779999999999999</v>
      </c>
      <c r="I589" s="47">
        <v>894263</v>
      </c>
      <c r="J589" s="47">
        <v>219.07730000000001</v>
      </c>
      <c r="K589" s="52">
        <v>6.8469452126678227</v>
      </c>
    </row>
    <row r="590" spans="2:11" x14ac:dyDescent="0.35">
      <c r="B590" s="51" t="str" cm="1">
        <f t="array" ref="B590">INDEX($A$3:$A$36,C590)</f>
        <v>2-Amino-5-azotoluene</v>
      </c>
      <c r="C590" s="47">
        <v>17</v>
      </c>
      <c r="D590" s="47">
        <v>6.6219999999999999</v>
      </c>
      <c r="E590" s="47">
        <v>18264548</v>
      </c>
      <c r="F590" s="47">
        <v>195.18510000000001</v>
      </c>
      <c r="G590" s="47">
        <v>-8.1972798351335978</v>
      </c>
      <c r="H590" s="47">
        <v>7.18</v>
      </c>
      <c r="I590" s="47">
        <v>872576</v>
      </c>
      <c r="J590" s="47">
        <v>219.07689999999999</v>
      </c>
      <c r="K590" s="52">
        <v>5.0210931559218075</v>
      </c>
    </row>
    <row r="591" spans="2:11" x14ac:dyDescent="0.35">
      <c r="B591" s="51" t="str" cm="1">
        <f t="array" ref="B591">INDEX($A$3:$A$36,C591)</f>
        <v>2-Amino-5-azotoluene</v>
      </c>
      <c r="C591" s="47">
        <v>17</v>
      </c>
      <c r="D591" s="47">
        <v>6.6230000000000002</v>
      </c>
      <c r="E591" s="47">
        <v>27131484</v>
      </c>
      <c r="F591" s="47">
        <v>195.18639999999999</v>
      </c>
      <c r="G591" s="47">
        <v>-1.5369899691421545</v>
      </c>
      <c r="H591" s="47">
        <v>7.18</v>
      </c>
      <c r="I591" s="47">
        <v>904589</v>
      </c>
      <c r="J591" s="47">
        <v>219.07730000000001</v>
      </c>
      <c r="K591" s="52">
        <v>6.8469452126678227</v>
      </c>
    </row>
    <row r="592" spans="2:11" x14ac:dyDescent="0.35">
      <c r="B592" s="51" t="str" cm="1">
        <f t="array" ref="B592">INDEX($A$3:$A$36,C592)</f>
        <v>2-Amino-5-azotoluene</v>
      </c>
      <c r="C592" s="47">
        <v>17</v>
      </c>
      <c r="D592" s="47">
        <v>6.62</v>
      </c>
      <c r="E592" s="47">
        <v>24309206</v>
      </c>
      <c r="F592" s="47">
        <v>195.18610000000001</v>
      </c>
      <c r="G592" s="47">
        <v>-3.0739799381386961</v>
      </c>
      <c r="H592" s="47">
        <v>7.18</v>
      </c>
      <c r="I592" s="47">
        <v>845900</v>
      </c>
      <c r="J592" s="47">
        <v>219.0772</v>
      </c>
      <c r="K592" s="52">
        <v>6.3904821984813189</v>
      </c>
    </row>
    <row r="593" spans="2:11" x14ac:dyDescent="0.35">
      <c r="B593" s="51" t="str" cm="1">
        <f t="array" ref="B593">INDEX($A$3:$A$36,C593)</f>
        <v>2-Amino-5-azotoluene</v>
      </c>
      <c r="C593" s="47">
        <v>17</v>
      </c>
      <c r="D593" s="47">
        <v>6.6230000000000002</v>
      </c>
      <c r="E593" s="47">
        <v>26985150</v>
      </c>
      <c r="F593" s="47">
        <v>195.18610000000001</v>
      </c>
      <c r="G593" s="47">
        <v>-3.0739799381386961</v>
      </c>
      <c r="H593" s="47">
        <v>7.173</v>
      </c>
      <c r="I593" s="47">
        <v>913609</v>
      </c>
      <c r="J593" s="47">
        <v>219.0772</v>
      </c>
      <c r="K593" s="52">
        <v>6.3904821984813189</v>
      </c>
    </row>
    <row r="594" spans="2:11" x14ac:dyDescent="0.35">
      <c r="B594" s="51" t="str" cm="1">
        <f t="array" ref="B594">INDEX($A$3:$A$36,C594)</f>
        <v>2-Amino-5-azotoluene</v>
      </c>
      <c r="C594" s="47">
        <v>17</v>
      </c>
      <c r="D594" s="47">
        <v>6.6180000000000003</v>
      </c>
      <c r="E594" s="47">
        <v>26924720</v>
      </c>
      <c r="F594" s="47">
        <v>195.18719999999999</v>
      </c>
      <c r="G594" s="47">
        <v>2.5616499484246447</v>
      </c>
      <c r="H594" s="47">
        <v>7.1779999999999999</v>
      </c>
      <c r="I594" s="47">
        <v>894054</v>
      </c>
      <c r="J594" s="47">
        <v>219.0772</v>
      </c>
      <c r="K594" s="52">
        <v>6.3904821984813189</v>
      </c>
    </row>
    <row r="595" spans="2:11" x14ac:dyDescent="0.35">
      <c r="B595" s="51" t="str" cm="1">
        <f t="array" ref="B595">INDEX($A$3:$A$36,C595)</f>
        <v>2-Amino-5-azotoluene</v>
      </c>
      <c r="C595" s="47">
        <v>17</v>
      </c>
      <c r="D595" s="47">
        <v>6.62</v>
      </c>
      <c r="E595" s="47">
        <v>26136730</v>
      </c>
      <c r="F595" s="47">
        <v>195.18700000000001</v>
      </c>
      <c r="G595" s="47">
        <v>1.5369899691421545</v>
      </c>
      <c r="H595" s="47">
        <v>7.1769999999999996</v>
      </c>
      <c r="I595" s="47">
        <v>864748</v>
      </c>
      <c r="J595" s="47">
        <v>219.0771</v>
      </c>
      <c r="K595" s="52">
        <v>5.9340191842948151</v>
      </c>
    </row>
    <row r="596" spans="2:11" x14ac:dyDescent="0.35">
      <c r="B596" s="51" t="str" cm="1">
        <f t="array" ref="B596">INDEX($A$3:$A$36,C596)</f>
        <v>2-Amino-5-azotoluene</v>
      </c>
      <c r="C596" s="47">
        <v>17</v>
      </c>
      <c r="D596" s="47">
        <v>6.625</v>
      </c>
      <c r="E596" s="47">
        <v>25663870</v>
      </c>
      <c r="F596" s="47">
        <v>195.1867</v>
      </c>
      <c r="G596" s="47">
        <v>0</v>
      </c>
      <c r="H596" s="47">
        <v>7.1740000000000004</v>
      </c>
      <c r="I596" s="47">
        <v>869784</v>
      </c>
      <c r="J596" s="47">
        <v>219.07730000000001</v>
      </c>
      <c r="K596" s="52">
        <v>6.8469452126678227</v>
      </c>
    </row>
    <row r="597" spans="2:11" x14ac:dyDescent="0.35">
      <c r="B597" s="51" t="str" cm="1">
        <f t="array" ref="B597">INDEX($A$3:$A$36,C597)</f>
        <v>2-Amino-5-azotoluene</v>
      </c>
      <c r="C597" s="47">
        <v>17</v>
      </c>
      <c r="D597" s="47">
        <v>6.62</v>
      </c>
      <c r="E597" s="47">
        <v>26982624</v>
      </c>
      <c r="F597" s="47">
        <v>195.18629999999999</v>
      </c>
      <c r="G597" s="47">
        <v>-2.0493199588562061</v>
      </c>
      <c r="H597" s="47">
        <v>7.1760000000000002</v>
      </c>
      <c r="I597" s="47">
        <v>922472</v>
      </c>
      <c r="J597" s="47">
        <v>219.077</v>
      </c>
      <c r="K597" s="52">
        <v>5.4775561701083113</v>
      </c>
    </row>
    <row r="598" spans="2:11" x14ac:dyDescent="0.35">
      <c r="B598" s="51" t="str" cm="1">
        <f t="array" ref="B598">INDEX($A$3:$A$36,C598)</f>
        <v>2-Amino-5-azotoluene</v>
      </c>
      <c r="C598" s="47">
        <v>17</v>
      </c>
      <c r="D598" s="47">
        <v>6.6219999999999999</v>
      </c>
      <c r="E598" s="47">
        <v>25876654</v>
      </c>
      <c r="F598" s="47">
        <v>195.18600000000001</v>
      </c>
      <c r="G598" s="47">
        <v>-3.5863099278527475</v>
      </c>
      <c r="H598" s="47">
        <v>7.1740000000000004</v>
      </c>
      <c r="I598" s="47">
        <v>902521</v>
      </c>
      <c r="J598" s="47">
        <v>219.07689999999999</v>
      </c>
      <c r="K598" s="52">
        <v>5.0210931559218075</v>
      </c>
    </row>
    <row r="599" spans="2:11" x14ac:dyDescent="0.35">
      <c r="B599" s="51" t="str" cm="1">
        <f t="array" ref="B599">INDEX($A$3:$A$36,C599)</f>
        <v>2-Amino-5-azotoluene</v>
      </c>
      <c r="C599" s="47">
        <v>17</v>
      </c>
      <c r="D599" s="47">
        <v>6.6230000000000002</v>
      </c>
      <c r="E599" s="47">
        <v>26020664</v>
      </c>
      <c r="F599" s="47">
        <v>195.18610000000001</v>
      </c>
      <c r="G599" s="47">
        <v>-3.0739799381386961</v>
      </c>
      <c r="H599" s="47">
        <v>7.1769999999999996</v>
      </c>
      <c r="I599" s="47">
        <v>913763</v>
      </c>
      <c r="J599" s="47">
        <v>219.0771</v>
      </c>
      <c r="K599" s="52">
        <v>5.9340191842948151</v>
      </c>
    </row>
    <row r="600" spans="2:11" x14ac:dyDescent="0.35">
      <c r="B600" s="51" t="str" cm="1">
        <f t="array" ref="B600">INDEX($A$3:$A$36,C600)</f>
        <v>2-Amino-5-azotoluene</v>
      </c>
      <c r="C600" s="47">
        <v>17</v>
      </c>
      <c r="D600" s="47">
        <v>6.6189999999999998</v>
      </c>
      <c r="E600" s="47">
        <v>24760116</v>
      </c>
      <c r="F600" s="47">
        <v>195.1867</v>
      </c>
      <c r="G600" s="47">
        <v>0</v>
      </c>
      <c r="H600" s="47">
        <v>7.1719999999999997</v>
      </c>
      <c r="I600" s="47">
        <v>860330</v>
      </c>
      <c r="J600" s="47">
        <v>219.077</v>
      </c>
      <c r="K600" s="52">
        <v>5.4775561701083113</v>
      </c>
    </row>
    <row r="601" spans="2:11" x14ac:dyDescent="0.35">
      <c r="B601" s="51" t="str" cm="1">
        <f t="array" ref="B601">INDEX($A$3:$A$36,C601)</f>
        <v>2-Amino-5-azotoluene</v>
      </c>
      <c r="C601" s="47">
        <v>17</v>
      </c>
      <c r="D601" s="47">
        <v>6.6210000000000004</v>
      </c>
      <c r="E601" s="47">
        <v>21983524</v>
      </c>
      <c r="F601" s="47">
        <v>195.18690000000001</v>
      </c>
      <c r="G601" s="47">
        <v>1.0246599794281031</v>
      </c>
      <c r="H601" s="47">
        <v>7.1790000000000003</v>
      </c>
      <c r="I601" s="47">
        <v>903361</v>
      </c>
      <c r="J601" s="47">
        <v>219.0772</v>
      </c>
      <c r="K601" s="52">
        <v>6.3904821984813189</v>
      </c>
    </row>
    <row r="602" spans="2:11" x14ac:dyDescent="0.35">
      <c r="B602" s="51" t="str" cm="1">
        <f t="array" ref="B602">INDEX($A$3:$A$36,C602)</f>
        <v>2-Amino-5-azotoluene</v>
      </c>
      <c r="C602" s="47">
        <v>17</v>
      </c>
      <c r="D602" s="47">
        <v>6.6219999999999999</v>
      </c>
      <c r="E602" s="47">
        <v>25194032</v>
      </c>
      <c r="F602" s="47">
        <v>195.1857</v>
      </c>
      <c r="G602" s="47">
        <v>-5.1232998969949026</v>
      </c>
      <c r="H602" s="47">
        <v>7.1769999999999996</v>
      </c>
      <c r="I602" s="47">
        <v>920979</v>
      </c>
      <c r="J602" s="47">
        <v>219.0771</v>
      </c>
      <c r="K602" s="52">
        <v>5.9340191842948151</v>
      </c>
    </row>
    <row r="603" spans="2:11" x14ac:dyDescent="0.35">
      <c r="B603" s="51" t="str" cm="1">
        <f t="array" ref="B603">INDEX($A$3:$A$36,C603)</f>
        <v>2-Amino-5-azotoluene</v>
      </c>
      <c r="C603" s="47">
        <v>17</v>
      </c>
      <c r="D603" s="47">
        <v>6.6180000000000003</v>
      </c>
      <c r="E603" s="47">
        <v>25302604</v>
      </c>
      <c r="F603" s="47">
        <v>195.18610000000001</v>
      </c>
      <c r="G603" s="47">
        <v>-3.0739799381386961</v>
      </c>
      <c r="H603" s="47">
        <v>7.1680000000000001</v>
      </c>
      <c r="I603" s="47">
        <v>906004</v>
      </c>
      <c r="J603" s="47">
        <v>219.0772</v>
      </c>
      <c r="K603" s="52">
        <v>6.3904821984813189</v>
      </c>
    </row>
    <row r="604" spans="2:11" x14ac:dyDescent="0.35">
      <c r="B604" s="51" t="str" cm="1">
        <f t="array" ref="B604">INDEX($A$3:$A$36,C604)</f>
        <v>2-Amino-5-azotoluene</v>
      </c>
      <c r="C604" s="47">
        <v>17</v>
      </c>
      <c r="D604" s="47">
        <v>6.6210000000000004</v>
      </c>
      <c r="E604" s="47">
        <v>23898744</v>
      </c>
      <c r="F604" s="47">
        <v>195.18620000000001</v>
      </c>
      <c r="G604" s="47">
        <v>-2.5616499484246447</v>
      </c>
      <c r="H604" s="47">
        <v>7.1639999999999997</v>
      </c>
      <c r="I604" s="47">
        <v>883578</v>
      </c>
      <c r="J604" s="47">
        <v>219.0772</v>
      </c>
      <c r="K604" s="52">
        <v>6.3904821984813189</v>
      </c>
    </row>
    <row r="605" spans="2:11" x14ac:dyDescent="0.35">
      <c r="B605" s="51" t="str" cm="1">
        <f t="array" ref="B605">INDEX($A$3:$A$36,C605)</f>
        <v>2-Amino-5-azotoluene</v>
      </c>
      <c r="C605" s="47">
        <v>17</v>
      </c>
      <c r="D605" s="47"/>
      <c r="E605" s="47"/>
      <c r="F605" s="47"/>
      <c r="G605" s="47"/>
      <c r="H605" s="47">
        <v>7.1719999999999997</v>
      </c>
      <c r="I605" s="47">
        <v>925861</v>
      </c>
      <c r="J605" s="47">
        <v>219.0771</v>
      </c>
      <c r="K605" s="52">
        <v>5.9340191842948151</v>
      </c>
    </row>
    <row r="606" spans="2:11" x14ac:dyDescent="0.35">
      <c r="B606" s="51" t="str" cm="1">
        <f t="array" ref="B606">INDEX($A$3:$A$36,C606)</f>
        <v>2-Amino-5-azotoluene</v>
      </c>
      <c r="C606" s="47">
        <v>17</v>
      </c>
      <c r="D606" s="47">
        <v>6.625</v>
      </c>
      <c r="E606" s="47">
        <v>22181094</v>
      </c>
      <c r="F606" s="47">
        <v>195.1874</v>
      </c>
      <c r="G606" s="47">
        <v>3.5863099278527475</v>
      </c>
      <c r="H606" s="47">
        <v>7.165</v>
      </c>
      <c r="I606" s="47">
        <v>891787</v>
      </c>
      <c r="J606" s="47">
        <v>219.0771</v>
      </c>
      <c r="K606" s="52">
        <v>5.9340191842948151</v>
      </c>
    </row>
    <row r="607" spans="2:11" x14ac:dyDescent="0.35">
      <c r="B607" s="51" t="str" cm="1">
        <f t="array" ref="B607">INDEX($A$3:$A$36,C607)</f>
        <v>2-Amino-5-azotoluene</v>
      </c>
      <c r="C607" s="47">
        <v>17</v>
      </c>
      <c r="D607" s="47">
        <v>6.6289999999999996</v>
      </c>
      <c r="E607" s="47">
        <v>22826124</v>
      </c>
      <c r="F607" s="47">
        <v>195.18430000000001</v>
      </c>
      <c r="G607" s="47">
        <v>-12.295919752700398</v>
      </c>
      <c r="H607" s="47">
        <v>7.1680000000000001</v>
      </c>
      <c r="I607" s="47">
        <v>924880</v>
      </c>
      <c r="J607" s="47">
        <v>219.0772</v>
      </c>
      <c r="K607" s="52">
        <v>6.3904821984813189</v>
      </c>
    </row>
    <row r="608" spans="2:11" x14ac:dyDescent="0.35">
      <c r="B608" s="51" t="str" cm="1">
        <f t="array" ref="B608">INDEX($A$3:$A$36,C608)</f>
        <v>2-Amino-5-azotoluene</v>
      </c>
      <c r="C608" s="47">
        <v>17</v>
      </c>
      <c r="D608" s="47">
        <v>6.63</v>
      </c>
      <c r="E608" s="47">
        <v>23306092</v>
      </c>
      <c r="F608" s="47">
        <v>195.18539999999999</v>
      </c>
      <c r="G608" s="47">
        <v>-6.6602898661370569</v>
      </c>
      <c r="H608" s="47">
        <v>7.173</v>
      </c>
      <c r="I608" s="47">
        <v>950154</v>
      </c>
      <c r="J608" s="47">
        <v>219.0772</v>
      </c>
      <c r="K608" s="52">
        <v>6.3904821984813189</v>
      </c>
    </row>
    <row r="609" spans="2:11" x14ac:dyDescent="0.35">
      <c r="B609" s="51" t="str" cm="1">
        <f t="array" ref="B609">INDEX($A$3:$A$36,C609)</f>
        <v>2-Amino-5-azotoluene</v>
      </c>
      <c r="C609" s="47">
        <v>17</v>
      </c>
      <c r="D609" s="47">
        <v>6.6260000000000003</v>
      </c>
      <c r="E609" s="47">
        <v>23591246</v>
      </c>
      <c r="F609" s="47">
        <v>195.1859</v>
      </c>
      <c r="G609" s="47">
        <v>-4.0986399175667989</v>
      </c>
      <c r="H609" s="47">
        <v>7.1760000000000002</v>
      </c>
      <c r="I609" s="47">
        <v>953240</v>
      </c>
      <c r="J609" s="47">
        <v>219.07730000000001</v>
      </c>
      <c r="K609" s="52">
        <v>6.8469452126678227</v>
      </c>
    </row>
    <row r="610" spans="2:11" x14ac:dyDescent="0.35">
      <c r="B610" s="51" t="str" cm="1">
        <f t="array" ref="B610">INDEX($A$3:$A$36,C610)</f>
        <v>2-Amino-5-azotoluene</v>
      </c>
      <c r="C610" s="47">
        <v>17</v>
      </c>
      <c r="D610" s="47">
        <v>6.625</v>
      </c>
      <c r="E610" s="47">
        <v>24630552</v>
      </c>
      <c r="F610" s="47">
        <v>195.18700000000001</v>
      </c>
      <c r="G610" s="47">
        <v>1.5369899691421545</v>
      </c>
      <c r="H610" s="47">
        <v>7.1680000000000001</v>
      </c>
      <c r="I610" s="47">
        <v>952899</v>
      </c>
      <c r="J610" s="47">
        <v>219.07730000000001</v>
      </c>
      <c r="K610" s="52">
        <v>6.8469452126678227</v>
      </c>
    </row>
    <row r="611" spans="2:11" x14ac:dyDescent="0.35">
      <c r="B611" s="51" t="str" cm="1">
        <f t="array" ref="B611">INDEX($A$3:$A$36,C611)</f>
        <v>2-Amino-5-azotoluene</v>
      </c>
      <c r="C611" s="47">
        <v>17</v>
      </c>
      <c r="D611" s="47">
        <v>6.6280000000000001</v>
      </c>
      <c r="E611" s="47">
        <v>22807970</v>
      </c>
      <c r="F611" s="47">
        <v>195.18520000000001</v>
      </c>
      <c r="G611" s="47">
        <v>-7.6849498454195473</v>
      </c>
      <c r="H611" s="47">
        <v>7.1669999999999998</v>
      </c>
      <c r="I611" s="47">
        <v>979321</v>
      </c>
      <c r="J611" s="47">
        <v>219.077</v>
      </c>
      <c r="K611" s="52">
        <v>5.4775561701083113</v>
      </c>
    </row>
    <row r="612" spans="2:11" x14ac:dyDescent="0.35">
      <c r="B612" s="51" t="str" cm="1">
        <f t="array" ref="B612">INDEX($A$3:$A$36,C612)</f>
        <v>2-Amino-5-azotoluene</v>
      </c>
      <c r="C612" s="47">
        <v>17</v>
      </c>
      <c r="D612" s="47">
        <v>6.6319999999999997</v>
      </c>
      <c r="E612" s="47">
        <v>22155024</v>
      </c>
      <c r="F612" s="47">
        <v>195.18600000000001</v>
      </c>
      <c r="G612" s="47">
        <v>-3.5863099278527475</v>
      </c>
      <c r="H612" s="47">
        <v>7.1749999999999998</v>
      </c>
      <c r="I612" s="47">
        <v>931131</v>
      </c>
      <c r="J612" s="47">
        <v>219.0772</v>
      </c>
      <c r="K612" s="52">
        <v>6.3904821984813189</v>
      </c>
    </row>
    <row r="613" spans="2:11" x14ac:dyDescent="0.35">
      <c r="B613" s="51" t="str" cm="1">
        <f t="array" ref="B613">INDEX($A$3:$A$36,C613)</f>
        <v>2-Amino-5-azotoluene</v>
      </c>
      <c r="C613" s="47">
        <v>17</v>
      </c>
      <c r="D613" s="47">
        <v>6.6269999999999998</v>
      </c>
      <c r="E613" s="47">
        <v>22234492</v>
      </c>
      <c r="F613" s="47">
        <v>195.18469999999999</v>
      </c>
      <c r="G613" s="47">
        <v>-10.246599793989805</v>
      </c>
      <c r="H613" s="47">
        <v>7.1760000000000002</v>
      </c>
      <c r="I613" s="47">
        <v>919784</v>
      </c>
      <c r="J613" s="47">
        <v>219.07730000000001</v>
      </c>
      <c r="K613" s="52">
        <v>6.8469452126678227</v>
      </c>
    </row>
    <row r="614" spans="2:11" ht="15" thickBot="1" x14ac:dyDescent="0.4">
      <c r="B614" s="58" t="str" cm="1">
        <f t="array" ref="B614">INDEX($A$3:$A$36,C614)</f>
        <v>2-Amino-5-azotoluene</v>
      </c>
      <c r="C614" s="59">
        <v>17</v>
      </c>
      <c r="D614" s="59">
        <v>6.6319999999999997</v>
      </c>
      <c r="E614" s="59">
        <v>21613116</v>
      </c>
      <c r="F614" s="59">
        <v>195.18379999999999</v>
      </c>
      <c r="G614" s="59">
        <v>-14.857569701270656</v>
      </c>
      <c r="H614" s="59">
        <v>7.1710000000000003</v>
      </c>
      <c r="I614" s="59">
        <v>896533</v>
      </c>
      <c r="J614" s="59">
        <v>219.0772</v>
      </c>
      <c r="K614" s="57">
        <v>6.3904821984813189</v>
      </c>
    </row>
    <row r="615" spans="2:11" x14ac:dyDescent="0.35">
      <c r="B615" s="48" t="str" cm="1">
        <f t="array" ref="B615">INDEX($A$3:$A$36,C615)</f>
        <v>3,5-Dinitroaniline</v>
      </c>
      <c r="C615" s="49">
        <v>18</v>
      </c>
      <c r="D615" s="49">
        <v>6.6310000000000002</v>
      </c>
      <c r="E615" s="49">
        <v>23063918</v>
      </c>
      <c r="F615" s="49">
        <v>195.18709999999999</v>
      </c>
      <c r="G615" s="49">
        <v>2.0493199587105932</v>
      </c>
      <c r="H615" s="49">
        <v>7.1680000000000001</v>
      </c>
      <c r="I615" s="49">
        <v>895367</v>
      </c>
      <c r="J615" s="49">
        <v>219.0771</v>
      </c>
      <c r="K615" s="50">
        <v>5.9340191842948151</v>
      </c>
    </row>
    <row r="616" spans="2:11" x14ac:dyDescent="0.35">
      <c r="B616" s="51" t="str" cm="1">
        <f t="array" ref="B616">INDEX($A$3:$A$36,C616)</f>
        <v>3,5-Dinitroaniline</v>
      </c>
      <c r="C616" s="47">
        <v>18</v>
      </c>
      <c r="D616" s="47">
        <v>6.6289999999999996</v>
      </c>
      <c r="E616" s="47">
        <v>22401370</v>
      </c>
      <c r="F616" s="47">
        <v>195.18510000000001</v>
      </c>
      <c r="G616" s="47">
        <v>-8.1972798351335978</v>
      </c>
      <c r="H616" s="47">
        <v>7.1680000000000001</v>
      </c>
      <c r="I616" s="47">
        <v>868396</v>
      </c>
      <c r="J616" s="47">
        <v>219.0771</v>
      </c>
      <c r="K616" s="52">
        <v>5.9340191842948151</v>
      </c>
    </row>
    <row r="617" spans="2:11" x14ac:dyDescent="0.35">
      <c r="B617" s="51" t="str" cm="1">
        <f t="array" ref="B617">INDEX($A$3:$A$36,C617)</f>
        <v>3,5-Dinitroaniline</v>
      </c>
      <c r="C617" s="47">
        <v>18</v>
      </c>
      <c r="D617" s="47">
        <v>6.6379999999999999</v>
      </c>
      <c r="E617" s="47">
        <v>22166518</v>
      </c>
      <c r="F617" s="47">
        <v>195.1866</v>
      </c>
      <c r="G617" s="47">
        <v>-0.51232998971405153</v>
      </c>
      <c r="H617" s="47">
        <v>7.1719999999999997</v>
      </c>
      <c r="I617" s="47">
        <v>842972</v>
      </c>
      <c r="J617" s="47">
        <v>219.07730000000001</v>
      </c>
      <c r="K617" s="52">
        <v>6.8469452126678227</v>
      </c>
    </row>
    <row r="618" spans="2:11" x14ac:dyDescent="0.35">
      <c r="B618" s="51" t="str" cm="1">
        <f t="array" ref="B618">INDEX($A$3:$A$36,C618)</f>
        <v>3,5-Dinitroaniline</v>
      </c>
      <c r="C618" s="47">
        <v>18</v>
      </c>
      <c r="D618" s="47">
        <v>6.6379999999999999</v>
      </c>
      <c r="E618" s="47">
        <v>16276593</v>
      </c>
      <c r="F618" s="47">
        <v>195.18350000000001</v>
      </c>
      <c r="G618" s="47">
        <v>-16.394559670267196</v>
      </c>
      <c r="H618" s="47">
        <v>7.1689999999999996</v>
      </c>
      <c r="I618" s="47">
        <v>919367</v>
      </c>
      <c r="J618" s="47">
        <v>219.0771</v>
      </c>
      <c r="K618" s="52">
        <v>5.9340191842948151</v>
      </c>
    </row>
    <row r="619" spans="2:11" x14ac:dyDescent="0.35">
      <c r="B619" s="51" t="str" cm="1">
        <f t="array" ref="B619">INDEX($A$3:$A$36,C619)</f>
        <v>3,5-Dinitroaniline</v>
      </c>
      <c r="C619" s="47">
        <v>18</v>
      </c>
      <c r="D619" s="47">
        <v>6.6369999999999996</v>
      </c>
      <c r="E619" s="47">
        <v>22282400</v>
      </c>
      <c r="F619" s="47">
        <v>195.18610000000001</v>
      </c>
      <c r="G619" s="47">
        <v>-3.0739799381386961</v>
      </c>
      <c r="H619" s="47">
        <v>7.173</v>
      </c>
      <c r="I619" s="47">
        <v>880690</v>
      </c>
      <c r="J619" s="47">
        <v>219.07730000000001</v>
      </c>
      <c r="K619" s="52">
        <v>6.8469452126678227</v>
      </c>
    </row>
    <row r="620" spans="2:11" x14ac:dyDescent="0.35">
      <c r="B620" s="51" t="str" cm="1">
        <f t="array" ref="B620">INDEX($A$3:$A$36,C620)</f>
        <v>3,5-Dinitroaniline</v>
      </c>
      <c r="C620" s="47">
        <v>18</v>
      </c>
      <c r="D620" s="47">
        <v>6.633</v>
      </c>
      <c r="E620" s="47">
        <v>16345704</v>
      </c>
      <c r="F620" s="47">
        <v>195.18279999999999</v>
      </c>
      <c r="G620" s="47">
        <v>-19.980869598265556</v>
      </c>
      <c r="H620" s="47">
        <v>7.1719999999999997</v>
      </c>
      <c r="I620" s="47">
        <v>905986</v>
      </c>
      <c r="J620" s="47">
        <v>219.0771</v>
      </c>
      <c r="K620" s="52">
        <v>5.9340191842948151</v>
      </c>
    </row>
    <row r="621" spans="2:11" x14ac:dyDescent="0.35">
      <c r="B621" s="51" t="str" cm="1">
        <f t="array" ref="B621">INDEX($A$3:$A$36,C621)</f>
        <v>3,5-Dinitroaniline</v>
      </c>
      <c r="C621" s="47">
        <v>18</v>
      </c>
      <c r="D621" s="47">
        <v>6.6319999999999997</v>
      </c>
      <c r="E621" s="47">
        <v>22574028</v>
      </c>
      <c r="F621" s="47">
        <v>195.1866</v>
      </c>
      <c r="G621" s="47">
        <v>-0.51232998971405153</v>
      </c>
      <c r="H621" s="47">
        <v>7.1740000000000004</v>
      </c>
      <c r="I621" s="47">
        <v>873330</v>
      </c>
      <c r="J621" s="47">
        <v>219.077</v>
      </c>
      <c r="K621" s="52">
        <v>5.4775561701083113</v>
      </c>
    </row>
    <row r="622" spans="2:11" x14ac:dyDescent="0.35">
      <c r="B622" s="51" t="str" cm="1">
        <f t="array" ref="B622">INDEX($A$3:$A$36,C622)</f>
        <v>3,5-Dinitroaniline</v>
      </c>
      <c r="C622" s="47">
        <v>18</v>
      </c>
      <c r="D622" s="47">
        <v>6.6369999999999996</v>
      </c>
      <c r="E622" s="47">
        <v>21958822</v>
      </c>
      <c r="F622" s="47">
        <v>195.18510000000001</v>
      </c>
      <c r="G622" s="47">
        <v>-8.1972798351335978</v>
      </c>
      <c r="H622" s="47">
        <v>7.1680000000000001</v>
      </c>
      <c r="I622" s="47">
        <v>892709</v>
      </c>
      <c r="J622" s="47">
        <v>219.0772</v>
      </c>
      <c r="K622" s="52">
        <v>6.3904821984813189</v>
      </c>
    </row>
    <row r="623" spans="2:11" x14ac:dyDescent="0.35">
      <c r="B623" s="51" t="str" cm="1">
        <f t="array" ref="B623">INDEX($A$3:$A$36,C623)</f>
        <v>3,5-Dinitroaniline</v>
      </c>
      <c r="C623" s="47">
        <v>18</v>
      </c>
      <c r="D623" s="47">
        <v>6.6379999999999999</v>
      </c>
      <c r="E623" s="47">
        <v>21818586</v>
      </c>
      <c r="F623" s="47">
        <v>195.18510000000001</v>
      </c>
      <c r="G623" s="47">
        <v>-8.1972798351335978</v>
      </c>
      <c r="H623" s="47">
        <v>7.1680000000000001</v>
      </c>
      <c r="I623" s="47">
        <v>909321</v>
      </c>
      <c r="J623" s="47">
        <v>219.0771</v>
      </c>
      <c r="K623" s="52">
        <v>5.9340191842948151</v>
      </c>
    </row>
    <row r="624" spans="2:11" x14ac:dyDescent="0.35">
      <c r="B624" s="51" t="str" cm="1">
        <f t="array" ref="B624">INDEX($A$3:$A$36,C624)</f>
        <v>3,5-Dinitroaniline</v>
      </c>
      <c r="C624" s="47">
        <v>18</v>
      </c>
      <c r="D624" s="47">
        <v>6.6349999999999998</v>
      </c>
      <c r="E624" s="47">
        <v>22550124</v>
      </c>
      <c r="F624" s="47">
        <v>195.18600000000001</v>
      </c>
      <c r="G624" s="47">
        <v>-3.5863099278527475</v>
      </c>
      <c r="H624" s="47">
        <v>7.1669999999999998</v>
      </c>
      <c r="I624" s="47">
        <v>889586</v>
      </c>
      <c r="J624" s="47">
        <v>219.07730000000001</v>
      </c>
      <c r="K624" s="52">
        <v>6.8469452126678227</v>
      </c>
    </row>
    <row r="625" spans="2:11" x14ac:dyDescent="0.35">
      <c r="B625" s="51" t="str" cm="1">
        <f t="array" ref="B625">INDEX($A$3:$A$36,C625)</f>
        <v>3,5-Dinitroaniline</v>
      </c>
      <c r="C625" s="47">
        <v>18</v>
      </c>
      <c r="D625" s="47">
        <v>6.6379999999999999</v>
      </c>
      <c r="E625" s="47">
        <v>22538494</v>
      </c>
      <c r="F625" s="47">
        <v>195.1857</v>
      </c>
      <c r="G625" s="47">
        <v>-5.1232998969949026</v>
      </c>
      <c r="H625" s="47">
        <v>7.1740000000000004</v>
      </c>
      <c r="I625" s="47">
        <v>933221</v>
      </c>
      <c r="J625" s="47">
        <v>219.0772</v>
      </c>
      <c r="K625" s="52">
        <v>6.3904821984813189</v>
      </c>
    </row>
    <row r="626" spans="2:11" x14ac:dyDescent="0.35">
      <c r="B626" s="51" t="str" cm="1">
        <f t="array" ref="B626">INDEX($A$3:$A$36,C626)</f>
        <v>3,5-Dinitroaniline</v>
      </c>
      <c r="C626" s="47">
        <v>18</v>
      </c>
      <c r="D626" s="47">
        <v>6.6379999999999999</v>
      </c>
      <c r="E626" s="47">
        <v>21963472</v>
      </c>
      <c r="F626" s="47">
        <v>195.18559999999999</v>
      </c>
      <c r="G626" s="47">
        <v>-5.635629886708954</v>
      </c>
      <c r="H626" s="47">
        <v>7.1710000000000003</v>
      </c>
      <c r="I626" s="47">
        <v>899232</v>
      </c>
      <c r="J626" s="47">
        <v>219.07730000000001</v>
      </c>
      <c r="K626" s="52">
        <v>6.8469452126678227</v>
      </c>
    </row>
    <row r="627" spans="2:11" x14ac:dyDescent="0.35">
      <c r="B627" s="51" t="str" cm="1">
        <f t="array" ref="B627">INDEX($A$3:$A$36,C627)</f>
        <v>3,5-Dinitroaniline</v>
      </c>
      <c r="C627" s="47">
        <v>18</v>
      </c>
      <c r="D627" s="47">
        <v>6.641</v>
      </c>
      <c r="E627" s="47">
        <v>21654456</v>
      </c>
      <c r="F627" s="47">
        <v>195.18459999999999</v>
      </c>
      <c r="G627" s="47">
        <v>-10.758929783703856</v>
      </c>
      <c r="H627" s="47">
        <v>7.1710000000000003</v>
      </c>
      <c r="I627" s="47">
        <v>865497</v>
      </c>
      <c r="J627" s="47">
        <v>219.0772</v>
      </c>
      <c r="K627" s="52">
        <v>6.3904821984813189</v>
      </c>
    </row>
    <row r="628" spans="2:11" x14ac:dyDescent="0.35">
      <c r="B628" s="51" t="str" cm="1">
        <f t="array" ref="B628">INDEX($A$3:$A$36,C628)</f>
        <v>3,5-Dinitroaniline</v>
      </c>
      <c r="C628" s="47">
        <v>18</v>
      </c>
      <c r="D628" s="47">
        <v>6.641</v>
      </c>
      <c r="E628" s="47">
        <v>21859424</v>
      </c>
      <c r="F628" s="47">
        <v>195.18469999999999</v>
      </c>
      <c r="G628" s="47">
        <v>-10.246599793989805</v>
      </c>
      <c r="H628" s="47">
        <v>7.17</v>
      </c>
      <c r="I628" s="47">
        <v>861472</v>
      </c>
      <c r="J628" s="47">
        <v>219.0771</v>
      </c>
      <c r="K628" s="52">
        <v>5.9340191842948151</v>
      </c>
    </row>
    <row r="629" spans="2:11" x14ac:dyDescent="0.35">
      <c r="B629" s="51" t="str" cm="1">
        <f t="array" ref="B629">INDEX($A$3:$A$36,C629)</f>
        <v>3,5-Dinitroaniline</v>
      </c>
      <c r="C629" s="47">
        <v>18</v>
      </c>
      <c r="D629" s="47">
        <v>6.6369999999999996</v>
      </c>
      <c r="E629" s="47">
        <v>16631027</v>
      </c>
      <c r="F629" s="47">
        <v>195.1848</v>
      </c>
      <c r="G629" s="47">
        <v>-9.7342698042757529</v>
      </c>
      <c r="H629" s="47">
        <v>7.1749999999999998</v>
      </c>
      <c r="I629" s="47">
        <v>886192</v>
      </c>
      <c r="J629" s="47">
        <v>219.0772</v>
      </c>
      <c r="K629" s="52">
        <v>6.3904821984813189</v>
      </c>
    </row>
    <row r="630" spans="2:11" x14ac:dyDescent="0.35">
      <c r="B630" s="51" t="str" cm="1">
        <f t="array" ref="B630">INDEX($A$3:$A$36,C630)</f>
        <v>3,5-Dinitroaniline</v>
      </c>
      <c r="C630" s="47">
        <v>18</v>
      </c>
      <c r="D630" s="47"/>
      <c r="E630" s="47"/>
      <c r="F630" s="47"/>
      <c r="G630" s="47"/>
      <c r="H630" s="47">
        <v>7.1719999999999997</v>
      </c>
      <c r="I630" s="47">
        <v>889254</v>
      </c>
      <c r="J630" s="47">
        <v>219.0772</v>
      </c>
      <c r="K630" s="52">
        <v>6.3904821984813189</v>
      </c>
    </row>
    <row r="631" spans="2:11" x14ac:dyDescent="0.35">
      <c r="B631" s="51" t="str" cm="1">
        <f t="array" ref="B631">INDEX($A$3:$A$36,C631)</f>
        <v>3,5-Dinitroaniline</v>
      </c>
      <c r="C631" s="47">
        <v>18</v>
      </c>
      <c r="D631" s="47">
        <v>6.6390000000000002</v>
      </c>
      <c r="E631" s="47">
        <v>21683328</v>
      </c>
      <c r="F631" s="47">
        <v>195.18620000000001</v>
      </c>
      <c r="G631" s="47">
        <v>-2.5616499484246447</v>
      </c>
      <c r="H631" s="47">
        <v>7.1680000000000001</v>
      </c>
      <c r="I631" s="47">
        <v>895417</v>
      </c>
      <c r="J631" s="47">
        <v>219.07730000000001</v>
      </c>
      <c r="K631" s="52">
        <v>6.8469452126678227</v>
      </c>
    </row>
    <row r="632" spans="2:11" x14ac:dyDescent="0.35">
      <c r="B632" s="51" t="str" cm="1">
        <f t="array" ref="B632">INDEX($A$3:$A$36,C632)</f>
        <v>3,5-Dinitroaniline</v>
      </c>
      <c r="C632" s="47">
        <v>18</v>
      </c>
      <c r="D632" s="47">
        <v>6.6429999999999998</v>
      </c>
      <c r="E632" s="47">
        <v>15779820</v>
      </c>
      <c r="F632" s="47">
        <v>195.1842</v>
      </c>
      <c r="G632" s="47">
        <v>-12.80824974241445</v>
      </c>
      <c r="H632" s="47">
        <v>7.1719999999999997</v>
      </c>
      <c r="I632" s="47">
        <v>866777</v>
      </c>
      <c r="J632" s="47">
        <v>219.0771</v>
      </c>
      <c r="K632" s="52">
        <v>5.9340191842948151</v>
      </c>
    </row>
    <row r="633" spans="2:11" x14ac:dyDescent="0.35">
      <c r="B633" s="51" t="str" cm="1">
        <f t="array" ref="B633">INDEX($A$3:$A$36,C633)</f>
        <v>3,5-Dinitroaniline</v>
      </c>
      <c r="C633" s="47">
        <v>18</v>
      </c>
      <c r="D633" s="47">
        <v>6.6390000000000002</v>
      </c>
      <c r="E633" s="47">
        <v>20778580</v>
      </c>
      <c r="F633" s="47">
        <v>195.1857</v>
      </c>
      <c r="G633" s="47">
        <v>-5.1232998969949026</v>
      </c>
      <c r="H633" s="47">
        <v>7.1710000000000003</v>
      </c>
      <c r="I633" s="47">
        <v>846605</v>
      </c>
      <c r="J633" s="47">
        <v>219.0771</v>
      </c>
      <c r="K633" s="52">
        <v>5.9340191842948151</v>
      </c>
    </row>
    <row r="634" spans="2:11" x14ac:dyDescent="0.35">
      <c r="B634" s="51" t="str" cm="1">
        <f t="array" ref="B634">INDEX($A$3:$A$36,C634)</f>
        <v>3,5-Dinitroaniline</v>
      </c>
      <c r="C634" s="47">
        <v>18</v>
      </c>
      <c r="D634" s="47">
        <v>6.64</v>
      </c>
      <c r="E634" s="47">
        <v>20478732</v>
      </c>
      <c r="F634" s="47">
        <v>195.184</v>
      </c>
      <c r="G634" s="47">
        <v>-13.832909721842553</v>
      </c>
      <c r="H634" s="47">
        <v>7.1760000000000002</v>
      </c>
      <c r="I634" s="47">
        <v>875255</v>
      </c>
      <c r="J634" s="47">
        <v>219.07740000000001</v>
      </c>
      <c r="K634" s="52">
        <v>7.3034082268543257</v>
      </c>
    </row>
    <row r="635" spans="2:11" x14ac:dyDescent="0.35">
      <c r="B635" s="51" t="str" cm="1">
        <f t="array" ref="B635">INDEX($A$3:$A$36,C635)</f>
        <v>3,5-Dinitroaniline</v>
      </c>
      <c r="C635" s="47">
        <v>18</v>
      </c>
      <c r="D635" s="47">
        <v>6.6440000000000001</v>
      </c>
      <c r="E635" s="47">
        <v>20832446</v>
      </c>
      <c r="F635" s="47">
        <v>195.18610000000001</v>
      </c>
      <c r="G635" s="47">
        <v>-3.0739799381386961</v>
      </c>
      <c r="H635" s="47">
        <v>7.1760000000000002</v>
      </c>
      <c r="I635" s="47">
        <v>861420</v>
      </c>
      <c r="J635" s="47">
        <v>219.0771</v>
      </c>
      <c r="K635" s="52">
        <v>5.9340191842948151</v>
      </c>
    </row>
    <row r="636" spans="2:11" x14ac:dyDescent="0.35">
      <c r="B636" s="51" t="str" cm="1">
        <f t="array" ref="B636">INDEX($A$3:$A$36,C636)</f>
        <v>3,5-Dinitroaniline</v>
      </c>
      <c r="C636" s="47">
        <v>18</v>
      </c>
      <c r="D636" s="47">
        <v>6.6390000000000002</v>
      </c>
      <c r="E636" s="47">
        <v>20930308</v>
      </c>
      <c r="F636" s="47">
        <v>195.1865</v>
      </c>
      <c r="G636" s="47">
        <v>-1.0246599794281031</v>
      </c>
      <c r="H636" s="47">
        <v>7.1689999999999996</v>
      </c>
      <c r="I636" s="47">
        <v>891919</v>
      </c>
      <c r="J636" s="47">
        <v>219.0772</v>
      </c>
      <c r="K636" s="52">
        <v>6.3904821984813189</v>
      </c>
    </row>
    <row r="637" spans="2:11" x14ac:dyDescent="0.35">
      <c r="B637" s="51" t="str" cm="1">
        <f t="array" ref="B637">INDEX($A$3:$A$36,C637)</f>
        <v>3,5-Dinitroaniline</v>
      </c>
      <c r="C637" s="47">
        <v>18</v>
      </c>
      <c r="D637" s="47">
        <v>6.6470000000000002</v>
      </c>
      <c r="E637" s="47">
        <v>20530558</v>
      </c>
      <c r="F637" s="47">
        <v>195.18600000000001</v>
      </c>
      <c r="G637" s="47">
        <v>-3.5863099278527475</v>
      </c>
      <c r="H637" s="47">
        <v>7.1790000000000003</v>
      </c>
      <c r="I637" s="47">
        <v>851237</v>
      </c>
      <c r="J637" s="47">
        <v>219.077</v>
      </c>
      <c r="K637" s="52">
        <v>5.4775561701083113</v>
      </c>
    </row>
    <row r="638" spans="2:11" x14ac:dyDescent="0.35">
      <c r="B638" s="51" t="str" cm="1">
        <f t="array" ref="B638">INDEX($A$3:$A$36,C638)</f>
        <v>3,5-Dinitroaniline</v>
      </c>
      <c r="C638" s="47">
        <v>18</v>
      </c>
      <c r="D638" s="47">
        <v>6.6429999999999998</v>
      </c>
      <c r="E638" s="47">
        <v>20999210</v>
      </c>
      <c r="F638" s="47">
        <v>195.18639999999999</v>
      </c>
      <c r="G638" s="47">
        <v>-1.5369899691421545</v>
      </c>
      <c r="H638" s="47">
        <v>7.1779999999999999</v>
      </c>
      <c r="I638" s="47">
        <v>915527</v>
      </c>
      <c r="J638" s="47">
        <v>219.07740000000001</v>
      </c>
      <c r="K638" s="52">
        <v>7.3034082268543257</v>
      </c>
    </row>
    <row r="639" spans="2:11" x14ac:dyDescent="0.35">
      <c r="B639" s="51" t="str" cm="1">
        <f t="array" ref="B639">INDEX($A$3:$A$36,C639)</f>
        <v>3,5-Dinitroaniline</v>
      </c>
      <c r="C639" s="47">
        <v>18</v>
      </c>
      <c r="D639" s="47">
        <v>6.6459999999999999</v>
      </c>
      <c r="E639" s="47">
        <v>20388526</v>
      </c>
      <c r="F639" s="47">
        <v>195.1866</v>
      </c>
      <c r="G639" s="47">
        <v>-0.51232998971405153</v>
      </c>
      <c r="H639" s="47">
        <v>7.181</v>
      </c>
      <c r="I639" s="47">
        <v>903715</v>
      </c>
      <c r="J639" s="47">
        <v>219.07730000000001</v>
      </c>
      <c r="K639" s="52">
        <v>6.8469452126678227</v>
      </c>
    </row>
    <row r="640" spans="2:11" x14ac:dyDescent="0.35">
      <c r="B640" s="51" t="str" cm="1">
        <f t="array" ref="B640">INDEX($A$3:$A$36,C640)</f>
        <v>3,5-Dinitroaniline</v>
      </c>
      <c r="C640" s="47">
        <v>18</v>
      </c>
      <c r="D640" s="47">
        <v>6.6429999999999998</v>
      </c>
      <c r="E640" s="47">
        <v>15491154</v>
      </c>
      <c r="F640" s="47">
        <v>195.18350000000001</v>
      </c>
      <c r="G640" s="47">
        <v>-16.394559670267196</v>
      </c>
      <c r="H640" s="47">
        <v>7.1769999999999996</v>
      </c>
      <c r="I640" s="47">
        <v>908087</v>
      </c>
      <c r="J640" s="47">
        <v>219.07730000000001</v>
      </c>
      <c r="K640" s="52">
        <v>6.8469452126678227</v>
      </c>
    </row>
    <row r="641" spans="2:11" x14ac:dyDescent="0.35">
      <c r="B641" s="51" t="str" cm="1">
        <f t="array" ref="B641">INDEX($A$3:$A$36,C641)</f>
        <v>3,5-Dinitroaniline</v>
      </c>
      <c r="C641" s="47">
        <v>18</v>
      </c>
      <c r="D641" s="47">
        <v>6.6459999999999999</v>
      </c>
      <c r="E641" s="47">
        <v>20586274</v>
      </c>
      <c r="F641" s="47">
        <v>195.18389999999999</v>
      </c>
      <c r="G641" s="47">
        <v>-14.345239711556603</v>
      </c>
      <c r="H641" s="47">
        <v>7.18</v>
      </c>
      <c r="I641" s="47">
        <v>912080</v>
      </c>
      <c r="J641" s="47">
        <v>219.0772</v>
      </c>
      <c r="K641" s="52">
        <v>6.3904821984813189</v>
      </c>
    </row>
    <row r="642" spans="2:11" x14ac:dyDescent="0.35">
      <c r="B642" s="51" t="str" cm="1">
        <f t="array" ref="B642">INDEX($A$3:$A$36,C642)</f>
        <v>3,5-Dinitroaniline</v>
      </c>
      <c r="C642" s="47">
        <v>18</v>
      </c>
      <c r="D642" s="47">
        <v>6.6509999999999998</v>
      </c>
      <c r="E642" s="47">
        <v>20251348</v>
      </c>
      <c r="F642" s="47">
        <v>195.18639999999999</v>
      </c>
      <c r="G642" s="47">
        <v>-1.5369899691421545</v>
      </c>
      <c r="H642" s="47">
        <v>7.1749999999999998</v>
      </c>
      <c r="I642" s="47">
        <v>848121</v>
      </c>
      <c r="J642" s="47">
        <v>219.07749999999999</v>
      </c>
      <c r="K642" s="52">
        <v>7.759871240911095</v>
      </c>
    </row>
    <row r="643" spans="2:11" x14ac:dyDescent="0.35">
      <c r="B643" s="51" t="str" cm="1">
        <f t="array" ref="B643">INDEX($A$3:$A$36,C643)</f>
        <v>3,5-Dinitroaniline</v>
      </c>
      <c r="C643" s="47">
        <v>18</v>
      </c>
      <c r="D643" s="47">
        <v>6.6449999999999996</v>
      </c>
      <c r="E643" s="47">
        <v>20062216</v>
      </c>
      <c r="F643" s="47">
        <v>195.1866</v>
      </c>
      <c r="G643" s="47">
        <v>-0.51232998971405153</v>
      </c>
      <c r="H643" s="47">
        <v>7.1769999999999996</v>
      </c>
      <c r="I643" s="47">
        <v>894477</v>
      </c>
      <c r="J643" s="47">
        <v>219.07730000000001</v>
      </c>
      <c r="K643" s="52">
        <v>6.8469452126678227</v>
      </c>
    </row>
    <row r="644" spans="2:11" x14ac:dyDescent="0.35">
      <c r="B644" s="51" t="str" cm="1">
        <f t="array" ref="B644">INDEX($A$3:$A$36,C644)</f>
        <v>3,5-Dinitroaniline</v>
      </c>
      <c r="C644" s="47">
        <v>18</v>
      </c>
      <c r="D644" s="47">
        <v>6.6429999999999998</v>
      </c>
      <c r="E644" s="47">
        <v>20028882</v>
      </c>
      <c r="F644" s="47">
        <v>195.1867</v>
      </c>
      <c r="G644" s="47">
        <v>0</v>
      </c>
      <c r="H644" s="47">
        <v>7.1840000000000002</v>
      </c>
      <c r="I644" s="47">
        <v>958363</v>
      </c>
      <c r="J644" s="47">
        <v>219.07730000000001</v>
      </c>
      <c r="K644" s="52">
        <v>6.8469452126678227</v>
      </c>
    </row>
    <row r="645" spans="2:11" x14ac:dyDescent="0.35">
      <c r="B645" s="51" t="str" cm="1">
        <f t="array" ref="B645">INDEX($A$3:$A$36,C645)</f>
        <v>3,5-Dinitroaniline</v>
      </c>
      <c r="C645" s="47">
        <v>18</v>
      </c>
      <c r="D645" s="47">
        <v>6.641</v>
      </c>
      <c r="E645" s="47">
        <v>20412744</v>
      </c>
      <c r="F645" s="47">
        <v>195.185</v>
      </c>
      <c r="G645" s="47">
        <v>-8.7096098248476501</v>
      </c>
      <c r="H645" s="47">
        <v>7.1870000000000003</v>
      </c>
      <c r="I645" s="47">
        <v>945266</v>
      </c>
      <c r="J645" s="47">
        <v>219.07730000000001</v>
      </c>
      <c r="K645" s="52">
        <v>6.8469452126678227</v>
      </c>
    </row>
    <row r="646" spans="2:11" x14ac:dyDescent="0.35">
      <c r="B646" s="51" t="str" cm="1">
        <f t="array" ref="B646">INDEX($A$3:$A$36,C646)</f>
        <v>3,5-Dinitroaniline</v>
      </c>
      <c r="C646" s="47">
        <v>18</v>
      </c>
      <c r="D646" s="47">
        <v>6.6440000000000001</v>
      </c>
      <c r="E646" s="47">
        <v>20308044</v>
      </c>
      <c r="F646" s="47">
        <v>195.185</v>
      </c>
      <c r="G646" s="47">
        <v>-8.7096098248476501</v>
      </c>
      <c r="H646" s="47">
        <v>7.1769999999999996</v>
      </c>
      <c r="I646" s="47">
        <v>939096</v>
      </c>
      <c r="J646" s="47">
        <v>219.0772</v>
      </c>
      <c r="K646" s="52">
        <v>6.3904821984813189</v>
      </c>
    </row>
    <row r="647" spans="2:11" x14ac:dyDescent="0.35">
      <c r="B647" s="51" t="str" cm="1">
        <f t="array" ref="B647">INDEX($A$3:$A$36,C647)</f>
        <v>3,5-Dinitroaniline</v>
      </c>
      <c r="C647" s="47">
        <v>18</v>
      </c>
      <c r="D647" s="47">
        <v>6.6429999999999998</v>
      </c>
      <c r="E647" s="47">
        <v>15128929</v>
      </c>
      <c r="F647" s="47">
        <v>195.1832</v>
      </c>
      <c r="G647" s="47">
        <v>-17.931549639409351</v>
      </c>
      <c r="H647" s="47">
        <v>7.1879999999999997</v>
      </c>
      <c r="I647" s="47">
        <v>944674</v>
      </c>
      <c r="J647" s="47">
        <v>219.07730000000001</v>
      </c>
      <c r="K647" s="52">
        <v>6.8469452126678227</v>
      </c>
    </row>
    <row r="648" spans="2:11" x14ac:dyDescent="0.35">
      <c r="B648" s="51" t="str" cm="1">
        <f t="array" ref="B648">INDEX($A$3:$A$36,C648)</f>
        <v>3,5-Dinitroaniline</v>
      </c>
      <c r="C648" s="47">
        <v>18</v>
      </c>
      <c r="D648" s="47">
        <v>6.6449999999999996</v>
      </c>
      <c r="E648" s="47">
        <v>20092974</v>
      </c>
      <c r="F648" s="47">
        <v>195.1865</v>
      </c>
      <c r="G648" s="47">
        <v>-1.0246599794281031</v>
      </c>
      <c r="H648" s="47">
        <v>7.19</v>
      </c>
      <c r="I648" s="47">
        <v>887200</v>
      </c>
      <c r="J648" s="47">
        <v>219.07730000000001</v>
      </c>
      <c r="K648" s="52">
        <v>6.8469452126678227</v>
      </c>
    </row>
    <row r="649" spans="2:11" x14ac:dyDescent="0.35">
      <c r="B649" s="51" t="str" cm="1">
        <f t="array" ref="B649">INDEX($A$3:$A$36,C649)</f>
        <v>3,5-Dinitroaniline</v>
      </c>
      <c r="C649" s="47">
        <v>18</v>
      </c>
      <c r="D649" s="47">
        <v>6.641</v>
      </c>
      <c r="E649" s="47">
        <v>19922280</v>
      </c>
      <c r="F649" s="47">
        <v>195.18520000000001</v>
      </c>
      <c r="G649" s="47">
        <v>-7.6849498454195473</v>
      </c>
      <c r="H649" s="47">
        <v>7.1879999999999997</v>
      </c>
      <c r="I649" s="47">
        <v>916540</v>
      </c>
      <c r="J649" s="47">
        <v>219.0772</v>
      </c>
      <c r="K649" s="52">
        <v>6.3904821984813189</v>
      </c>
    </row>
    <row r="650" spans="2:11" ht="15" thickBot="1" x14ac:dyDescent="0.4">
      <c r="B650" s="53" t="str" cm="1">
        <f t="array" ref="B650">INDEX($A$3:$A$36,C650)</f>
        <v>3,5-Dinitroaniline</v>
      </c>
      <c r="C650" s="7">
        <v>18</v>
      </c>
      <c r="D650" s="7">
        <v>6.6470000000000002</v>
      </c>
      <c r="E650" s="7">
        <v>19855528</v>
      </c>
      <c r="F650" s="7">
        <v>195.1865</v>
      </c>
      <c r="G650" s="7">
        <v>-1.0246599794281031</v>
      </c>
      <c r="H650" s="7">
        <v>7.1849999999999996</v>
      </c>
      <c r="I650" s="7">
        <v>942147</v>
      </c>
      <c r="J650" s="7">
        <v>219.0771</v>
      </c>
      <c r="K650" s="6">
        <v>5.9340191842948151</v>
      </c>
    </row>
    <row r="651" spans="2:11" x14ac:dyDescent="0.35">
      <c r="B651" s="54" t="str" cm="1">
        <f t="array" ref="B651">INDEX($A$3:$A$36,C651)</f>
        <v>Naphthalene</v>
      </c>
      <c r="C651" s="55">
        <v>19</v>
      </c>
      <c r="D651" s="55">
        <v>6.67</v>
      </c>
      <c r="E651" s="55">
        <v>43501584</v>
      </c>
      <c r="F651" s="55">
        <v>195.18639999999999</v>
      </c>
      <c r="G651" s="55">
        <v>-1.5369899691421545</v>
      </c>
      <c r="H651" s="55">
        <v>7.0720000000000001</v>
      </c>
      <c r="I651" s="55">
        <v>828340</v>
      </c>
      <c r="J651" s="55">
        <v>219.0771</v>
      </c>
      <c r="K651" s="56">
        <v>5.9340191842948151</v>
      </c>
    </row>
    <row r="652" spans="2:11" x14ac:dyDescent="0.35">
      <c r="B652" s="51" t="str" cm="1">
        <f t="array" ref="B652">INDEX($A$3:$A$36,C652)</f>
        <v>Naphthalene</v>
      </c>
      <c r="C652" s="47">
        <v>19</v>
      </c>
      <c r="D652" s="47">
        <v>6.6660000000000004</v>
      </c>
      <c r="E652" s="47">
        <v>41858932</v>
      </c>
      <c r="F652" s="47">
        <v>195.18530000000001</v>
      </c>
      <c r="G652" s="47">
        <v>-7.172619855705495</v>
      </c>
      <c r="H652" s="47">
        <v>7.0609999999999999</v>
      </c>
      <c r="I652" s="47">
        <v>812548</v>
      </c>
      <c r="J652" s="47">
        <v>219.0771</v>
      </c>
      <c r="K652" s="52">
        <v>5.9340191842948151</v>
      </c>
    </row>
    <row r="653" spans="2:11" x14ac:dyDescent="0.35">
      <c r="B653" s="51" t="str" cm="1">
        <f t="array" ref="B653">INDEX($A$3:$A$36,C653)</f>
        <v>Naphthalene</v>
      </c>
      <c r="C653" s="47">
        <v>19</v>
      </c>
      <c r="D653" s="47">
        <v>6.6680000000000001</v>
      </c>
      <c r="E653" s="47">
        <v>41187296</v>
      </c>
      <c r="F653" s="47">
        <v>195.18600000000001</v>
      </c>
      <c r="G653" s="47">
        <v>-3.5863099278527475</v>
      </c>
      <c r="H653" s="47">
        <v>7.0640000000000001</v>
      </c>
      <c r="I653" s="47">
        <v>798434</v>
      </c>
      <c r="J653" s="47">
        <v>219.077</v>
      </c>
      <c r="K653" s="52">
        <v>5.4775561701083113</v>
      </c>
    </row>
    <row r="654" spans="2:11" x14ac:dyDescent="0.35">
      <c r="B654" s="51" t="str" cm="1">
        <f t="array" ref="B654">INDEX($A$3:$A$36,C654)</f>
        <v>Naphthalene</v>
      </c>
      <c r="C654" s="47">
        <v>19</v>
      </c>
      <c r="D654" s="47">
        <v>6.6719999999999997</v>
      </c>
      <c r="E654" s="47">
        <v>33307138</v>
      </c>
      <c r="F654" s="47">
        <v>195.18690000000001</v>
      </c>
      <c r="G654" s="47">
        <v>1.0246599794281031</v>
      </c>
      <c r="H654" s="47">
        <v>7.0720000000000001</v>
      </c>
      <c r="I654" s="47">
        <v>808782</v>
      </c>
      <c r="J654" s="47">
        <v>219.0771</v>
      </c>
      <c r="K654" s="52">
        <v>5.9340191842948151</v>
      </c>
    </row>
    <row r="655" spans="2:11" x14ac:dyDescent="0.35">
      <c r="B655" s="51" t="str" cm="1">
        <f t="array" ref="B655">INDEX($A$3:$A$36,C655)</f>
        <v>Naphthalene</v>
      </c>
      <c r="C655" s="47">
        <v>19</v>
      </c>
      <c r="D655" s="47">
        <v>6.6689999999999996</v>
      </c>
      <c r="E655" s="47">
        <v>30454954</v>
      </c>
      <c r="F655" s="47">
        <v>195.18469999999999</v>
      </c>
      <c r="G655" s="47">
        <v>-10.246599793989805</v>
      </c>
      <c r="H655" s="47">
        <v>7.0629999999999997</v>
      </c>
      <c r="I655" s="47">
        <v>797100</v>
      </c>
      <c r="J655" s="47">
        <v>219.0772</v>
      </c>
      <c r="K655" s="52">
        <v>6.3904821984813189</v>
      </c>
    </row>
    <row r="656" spans="2:11" x14ac:dyDescent="0.35">
      <c r="B656" s="51" t="str" cm="1">
        <f t="array" ref="B656">INDEX($A$3:$A$36,C656)</f>
        <v>Naphthalene</v>
      </c>
      <c r="C656" s="47">
        <v>19</v>
      </c>
      <c r="D656" s="47">
        <v>6.673</v>
      </c>
      <c r="E656" s="47">
        <v>28252026</v>
      </c>
      <c r="F656" s="47">
        <v>195.18520000000001</v>
      </c>
      <c r="G656" s="47">
        <v>-7.6849498454195473</v>
      </c>
      <c r="H656" s="47">
        <v>7.0629999999999997</v>
      </c>
      <c r="I656" s="47">
        <v>839177</v>
      </c>
      <c r="J656" s="47">
        <v>219.07730000000001</v>
      </c>
      <c r="K656" s="52">
        <v>6.8469452126678227</v>
      </c>
    </row>
    <row r="657" spans="2:11" x14ac:dyDescent="0.35">
      <c r="B657" s="51" t="str" cm="1">
        <f t="array" ref="B657">INDEX($A$3:$A$36,C657)</f>
        <v>Naphthalene</v>
      </c>
      <c r="C657" s="47">
        <v>19</v>
      </c>
      <c r="D657" s="47">
        <v>6.67</v>
      </c>
      <c r="E657" s="47">
        <v>27669624</v>
      </c>
      <c r="F657" s="47">
        <v>195.1865</v>
      </c>
      <c r="G657" s="47">
        <v>-1.0246599794281031</v>
      </c>
      <c r="H657" s="47">
        <v>7.0579999999999998</v>
      </c>
      <c r="I657" s="47">
        <v>808864</v>
      </c>
      <c r="J657" s="47">
        <v>219.0772</v>
      </c>
      <c r="K657" s="52">
        <v>6.3904821984813189</v>
      </c>
    </row>
    <row r="658" spans="2:11" x14ac:dyDescent="0.35">
      <c r="B658" s="51" t="str" cm="1">
        <f t="array" ref="B658">INDEX($A$3:$A$36,C658)</f>
        <v>Naphthalene</v>
      </c>
      <c r="C658" s="47">
        <v>19</v>
      </c>
      <c r="D658" s="47">
        <v>6.673</v>
      </c>
      <c r="E658" s="47">
        <v>31323742</v>
      </c>
      <c r="F658" s="47">
        <v>195.1865</v>
      </c>
      <c r="G658" s="47">
        <v>-1.0246599794281031</v>
      </c>
      <c r="H658" s="47">
        <v>7.0570000000000004</v>
      </c>
      <c r="I658" s="47">
        <v>800770</v>
      </c>
      <c r="J658" s="47">
        <v>219.07740000000001</v>
      </c>
      <c r="K658" s="52">
        <v>7.3034082268543257</v>
      </c>
    </row>
    <row r="659" spans="2:11" x14ac:dyDescent="0.35">
      <c r="B659" s="51" t="str" cm="1">
        <f t="array" ref="B659">INDEX($A$3:$A$36,C659)</f>
        <v>Naphthalene</v>
      </c>
      <c r="C659" s="47">
        <v>19</v>
      </c>
      <c r="D659" s="47">
        <v>6.6749999999999998</v>
      </c>
      <c r="E659" s="47">
        <v>31431498</v>
      </c>
      <c r="F659" s="47">
        <v>195.18510000000001</v>
      </c>
      <c r="G659" s="47">
        <v>-8.1972798351335978</v>
      </c>
      <c r="H659" s="47">
        <v>7.0579999999999998</v>
      </c>
      <c r="I659" s="47">
        <v>823388</v>
      </c>
      <c r="J659" s="47">
        <v>219.0771</v>
      </c>
      <c r="K659" s="52">
        <v>5.9340191842948151</v>
      </c>
    </row>
    <row r="660" spans="2:11" x14ac:dyDescent="0.35">
      <c r="B660" s="51" t="str" cm="1">
        <f t="array" ref="B660">INDEX($A$3:$A$36,C660)</f>
        <v>Naphthalene</v>
      </c>
      <c r="C660" s="47">
        <v>19</v>
      </c>
      <c r="D660" s="47">
        <v>6.6680000000000001</v>
      </c>
      <c r="E660" s="47">
        <v>34345068</v>
      </c>
      <c r="F660" s="47">
        <v>195.185</v>
      </c>
      <c r="G660" s="47">
        <v>-8.7096098248476501</v>
      </c>
      <c r="H660" s="47">
        <v>7.0490000000000004</v>
      </c>
      <c r="I660" s="47">
        <v>788096</v>
      </c>
      <c r="J660" s="47">
        <v>219.07740000000001</v>
      </c>
      <c r="K660" s="52">
        <v>7.3034082268543257</v>
      </c>
    </row>
    <row r="661" spans="2:11" x14ac:dyDescent="0.35">
      <c r="B661" s="51" t="str" cm="1">
        <f t="array" ref="B661">INDEX($A$3:$A$36,C661)</f>
        <v>Naphthalene</v>
      </c>
      <c r="C661" s="47">
        <v>19</v>
      </c>
      <c r="D661" s="47">
        <v>6.673</v>
      </c>
      <c r="E661" s="47">
        <v>23135878</v>
      </c>
      <c r="F661" s="47">
        <v>195.18559999999999</v>
      </c>
      <c r="G661" s="47">
        <v>-5.635629886708954</v>
      </c>
      <c r="H661" s="47">
        <v>7.0510000000000002</v>
      </c>
      <c r="I661" s="47">
        <v>762528</v>
      </c>
      <c r="J661" s="47">
        <v>219.07730000000001</v>
      </c>
      <c r="K661" s="52">
        <v>6.8469452126678227</v>
      </c>
    </row>
    <row r="662" spans="2:11" x14ac:dyDescent="0.35">
      <c r="B662" s="51" t="str" cm="1">
        <f t="array" ref="B662">INDEX($A$3:$A$36,C662)</f>
        <v>Naphthalene</v>
      </c>
      <c r="C662" s="47">
        <v>19</v>
      </c>
      <c r="D662" s="47">
        <v>6.6669999999999998</v>
      </c>
      <c r="E662" s="47">
        <v>25648026</v>
      </c>
      <c r="F662" s="47">
        <v>195.18510000000001</v>
      </c>
      <c r="G662" s="47">
        <v>-8.1972798351335978</v>
      </c>
      <c r="H662" s="47">
        <v>7.0490000000000004</v>
      </c>
      <c r="I662" s="47">
        <v>770615</v>
      </c>
      <c r="J662" s="47">
        <v>219.07730000000001</v>
      </c>
      <c r="K662" s="52">
        <v>6.8469452126678227</v>
      </c>
    </row>
    <row r="663" spans="2:11" x14ac:dyDescent="0.35">
      <c r="B663" s="51" t="str" cm="1">
        <f t="array" ref="B663">INDEX($A$3:$A$36,C663)</f>
        <v>Naphthalene</v>
      </c>
      <c r="C663" s="47">
        <v>19</v>
      </c>
      <c r="D663" s="47">
        <v>6.6689999999999996</v>
      </c>
      <c r="E663" s="47">
        <v>18054590</v>
      </c>
      <c r="F663" s="47">
        <v>195.18369999999999</v>
      </c>
      <c r="G663" s="47">
        <v>-15.369899690984706</v>
      </c>
      <c r="H663" s="47">
        <v>7.0540000000000003</v>
      </c>
      <c r="I663" s="47">
        <v>805949</v>
      </c>
      <c r="J663" s="47">
        <v>219.0772</v>
      </c>
      <c r="K663" s="52">
        <v>6.3904821984813189</v>
      </c>
    </row>
    <row r="664" spans="2:11" x14ac:dyDescent="0.35">
      <c r="B664" s="51" t="str" cm="1">
        <f t="array" ref="B664">INDEX($A$3:$A$36,C664)</f>
        <v>Naphthalene</v>
      </c>
      <c r="C664" s="47">
        <v>19</v>
      </c>
      <c r="D664" s="47">
        <v>6.6719999999999997</v>
      </c>
      <c r="E664" s="47">
        <v>31995320</v>
      </c>
      <c r="F664" s="47">
        <v>195.18510000000001</v>
      </c>
      <c r="G664" s="47">
        <v>-8.1972798351335978</v>
      </c>
      <c r="H664" s="47">
        <v>7.0469999999999997</v>
      </c>
      <c r="I664" s="47">
        <v>743163</v>
      </c>
      <c r="J664" s="47">
        <v>219.07749999999999</v>
      </c>
      <c r="K664" s="52">
        <v>7.759871240911095</v>
      </c>
    </row>
    <row r="665" spans="2:11" x14ac:dyDescent="0.35">
      <c r="B665" s="51" t="str" cm="1">
        <f t="array" ref="B665">INDEX($A$3:$A$36,C665)</f>
        <v>Naphthalene</v>
      </c>
      <c r="C665" s="47">
        <v>19</v>
      </c>
      <c r="D665" s="47">
        <v>6.6719999999999997</v>
      </c>
      <c r="E665" s="47">
        <v>27336706</v>
      </c>
      <c r="F665" s="47">
        <v>195.1841</v>
      </c>
      <c r="G665" s="47">
        <v>-13.3205797321285</v>
      </c>
      <c r="H665" s="47">
        <v>7.0529999999999999</v>
      </c>
      <c r="I665" s="47">
        <v>731601</v>
      </c>
      <c r="J665" s="47">
        <v>219.07740000000001</v>
      </c>
      <c r="K665" s="52">
        <v>7.3034082268543257</v>
      </c>
    </row>
    <row r="666" spans="2:11" x14ac:dyDescent="0.35">
      <c r="B666" s="51" t="str" cm="1">
        <f t="array" ref="B666">INDEX($A$3:$A$36,C666)</f>
        <v>Naphthalene</v>
      </c>
      <c r="C666" s="47">
        <v>19</v>
      </c>
      <c r="D666" s="47">
        <v>6.673</v>
      </c>
      <c r="E666" s="47">
        <v>31304704</v>
      </c>
      <c r="F666" s="47">
        <v>195.18549999999999</v>
      </c>
      <c r="G666" s="47">
        <v>-6.1479598764230055</v>
      </c>
      <c r="H666" s="47">
        <v>7.0469999999999997</v>
      </c>
      <c r="I666" s="47">
        <v>771847</v>
      </c>
      <c r="J666" s="47">
        <v>219.07730000000001</v>
      </c>
      <c r="K666" s="52">
        <v>6.8469452126678227</v>
      </c>
    </row>
    <row r="667" spans="2:11" x14ac:dyDescent="0.35">
      <c r="B667" s="51" t="str" cm="1">
        <f t="array" ref="B667">INDEX($A$3:$A$36,C667)</f>
        <v>Naphthalene</v>
      </c>
      <c r="C667" s="47">
        <v>19</v>
      </c>
      <c r="D667" s="47">
        <v>6.6740000000000004</v>
      </c>
      <c r="E667" s="47">
        <v>30779182</v>
      </c>
      <c r="F667" s="47">
        <v>195.18510000000001</v>
      </c>
      <c r="G667" s="47">
        <v>-8.1972798351335978</v>
      </c>
      <c r="H667" s="47">
        <v>7.048</v>
      </c>
      <c r="I667" s="47">
        <v>777049</v>
      </c>
      <c r="J667" s="47">
        <v>219.0772</v>
      </c>
      <c r="K667" s="52">
        <v>6.3904821984813189</v>
      </c>
    </row>
    <row r="668" spans="2:11" x14ac:dyDescent="0.35">
      <c r="B668" s="51" t="str" cm="1">
        <f t="array" ref="B668">INDEX($A$3:$A$36,C668)</f>
        <v>Naphthalene</v>
      </c>
      <c r="C668" s="47">
        <v>19</v>
      </c>
      <c r="D668" s="47">
        <v>6.6710000000000003</v>
      </c>
      <c r="E668" s="47">
        <v>20876894</v>
      </c>
      <c r="F668" s="47">
        <v>195.18469999999999</v>
      </c>
      <c r="G668" s="47">
        <v>-10.246599793989805</v>
      </c>
      <c r="H668" s="47">
        <v>7.0490000000000004</v>
      </c>
      <c r="I668" s="47">
        <v>798016</v>
      </c>
      <c r="J668" s="47">
        <v>219.07730000000001</v>
      </c>
      <c r="K668" s="52">
        <v>6.8469452126678227</v>
      </c>
    </row>
    <row r="669" spans="2:11" x14ac:dyDescent="0.35">
      <c r="B669" s="51" t="str" cm="1">
        <f t="array" ref="B669">INDEX($A$3:$A$36,C669)</f>
        <v>Naphthalene</v>
      </c>
      <c r="C669" s="47">
        <v>19</v>
      </c>
      <c r="D669" s="47">
        <v>6.6689999999999996</v>
      </c>
      <c r="E669" s="47">
        <v>30689258</v>
      </c>
      <c r="F669" s="47">
        <v>195.185</v>
      </c>
      <c r="G669" s="47">
        <v>-8.7096098248476501</v>
      </c>
      <c r="H669" s="47">
        <v>7.0490000000000004</v>
      </c>
      <c r="I669" s="47">
        <v>765065</v>
      </c>
      <c r="J669" s="47">
        <v>219.0771</v>
      </c>
      <c r="K669" s="52">
        <v>5.9340191842948151</v>
      </c>
    </row>
    <row r="670" spans="2:11" x14ac:dyDescent="0.35">
      <c r="B670" s="51" t="str" cm="1">
        <f t="array" ref="B670">INDEX($A$3:$A$36,C670)</f>
        <v>Naphthalene</v>
      </c>
      <c r="C670" s="47">
        <v>19</v>
      </c>
      <c r="D670" s="47">
        <v>6.6660000000000004</v>
      </c>
      <c r="E670" s="47">
        <v>29467336</v>
      </c>
      <c r="F670" s="47">
        <v>195.18709999999999</v>
      </c>
      <c r="G670" s="47">
        <v>2.0493199587105932</v>
      </c>
      <c r="H670" s="47">
        <v>7.05</v>
      </c>
      <c r="I670" s="47">
        <v>743609</v>
      </c>
      <c r="J670" s="47">
        <v>219.07740000000001</v>
      </c>
      <c r="K670" s="52">
        <v>7.3034082268543257</v>
      </c>
    </row>
    <row r="671" spans="2:11" x14ac:dyDescent="0.35">
      <c r="B671" s="51" t="str" cm="1">
        <f t="array" ref="B671">INDEX($A$3:$A$36,C671)</f>
        <v>Naphthalene</v>
      </c>
      <c r="C671" s="47">
        <v>19</v>
      </c>
      <c r="D671" s="47">
        <v>6.6680000000000001</v>
      </c>
      <c r="E671" s="47">
        <v>29020860</v>
      </c>
      <c r="F671" s="47">
        <v>195.185</v>
      </c>
      <c r="G671" s="47">
        <v>-8.7096098248476501</v>
      </c>
      <c r="H671" s="47">
        <v>7.0490000000000004</v>
      </c>
      <c r="I671" s="47">
        <v>737094</v>
      </c>
      <c r="J671" s="47">
        <v>219.07730000000001</v>
      </c>
      <c r="K671" s="52">
        <v>6.8469452126678227</v>
      </c>
    </row>
    <row r="672" spans="2:11" x14ac:dyDescent="0.35">
      <c r="B672" s="51" t="str" cm="1">
        <f t="array" ref="B672">INDEX($A$3:$A$36,C672)</f>
        <v>Naphthalene</v>
      </c>
      <c r="C672" s="47">
        <v>19</v>
      </c>
      <c r="D672" s="47">
        <v>6.6680000000000001</v>
      </c>
      <c r="E672" s="47">
        <v>28734584</v>
      </c>
      <c r="F672" s="47">
        <v>195.18690000000001</v>
      </c>
      <c r="G672" s="47">
        <v>1.0246599794281031</v>
      </c>
      <c r="H672" s="47">
        <v>7.0469999999999997</v>
      </c>
      <c r="I672" s="47">
        <v>744213</v>
      </c>
      <c r="J672" s="47">
        <v>219.07740000000001</v>
      </c>
      <c r="K672" s="52">
        <v>7.3034082268543257</v>
      </c>
    </row>
    <row r="673" spans="2:11" x14ac:dyDescent="0.35">
      <c r="B673" s="51" t="str" cm="1">
        <f t="array" ref="B673">INDEX($A$3:$A$36,C673)</f>
        <v>Naphthalene</v>
      </c>
      <c r="C673" s="47">
        <v>19</v>
      </c>
      <c r="D673" s="47">
        <v>6.6639999999999997</v>
      </c>
      <c r="E673" s="47">
        <v>27896902</v>
      </c>
      <c r="F673" s="47">
        <v>195.18559999999999</v>
      </c>
      <c r="G673" s="47">
        <v>-5.635629886708954</v>
      </c>
      <c r="H673" s="47">
        <v>7.0419999999999998</v>
      </c>
      <c r="I673" s="47">
        <v>743253</v>
      </c>
      <c r="J673" s="47">
        <v>219.0772</v>
      </c>
      <c r="K673" s="52">
        <v>6.3904821984813189</v>
      </c>
    </row>
    <row r="674" spans="2:11" x14ac:dyDescent="0.35">
      <c r="B674" s="51" t="str" cm="1">
        <f t="array" ref="B674">INDEX($A$3:$A$36,C674)</f>
        <v>Naphthalene</v>
      </c>
      <c r="C674" s="47">
        <v>19</v>
      </c>
      <c r="D674" s="47">
        <v>6.665</v>
      </c>
      <c r="E674" s="47">
        <v>27419930</v>
      </c>
      <c r="F674" s="47">
        <v>195.18539999999999</v>
      </c>
      <c r="G674" s="47">
        <v>-6.6602898661370569</v>
      </c>
      <c r="H674" s="47">
        <v>7.04</v>
      </c>
      <c r="I674" s="47">
        <v>731302</v>
      </c>
      <c r="J674" s="47">
        <v>219.07730000000001</v>
      </c>
      <c r="K674" s="52">
        <v>6.8469452126678227</v>
      </c>
    </row>
    <row r="675" spans="2:11" x14ac:dyDescent="0.35">
      <c r="B675" s="51" t="str" cm="1">
        <f t="array" ref="B675">INDEX($A$3:$A$36,C675)</f>
        <v>Naphthalene</v>
      </c>
      <c r="C675" s="47">
        <v>19</v>
      </c>
      <c r="D675" s="47">
        <v>6.66</v>
      </c>
      <c r="E675" s="47">
        <v>27783504</v>
      </c>
      <c r="F675" s="47">
        <v>195.18539999999999</v>
      </c>
      <c r="G675" s="47">
        <v>-6.6602898661370569</v>
      </c>
      <c r="H675" s="47">
        <v>7.0549999999999997</v>
      </c>
      <c r="I675" s="47">
        <v>674093</v>
      </c>
      <c r="J675" s="47">
        <v>219.07730000000001</v>
      </c>
      <c r="K675" s="52">
        <v>6.8469452126678227</v>
      </c>
    </row>
    <row r="676" spans="2:11" x14ac:dyDescent="0.35">
      <c r="B676" s="51" t="str" cm="1">
        <f t="array" ref="B676">INDEX($A$3:$A$36,C676)</f>
        <v>Naphthalene</v>
      </c>
      <c r="C676" s="47">
        <v>19</v>
      </c>
      <c r="D676" s="47">
        <v>6.665</v>
      </c>
      <c r="E676" s="47">
        <v>29614482</v>
      </c>
      <c r="F676" s="47">
        <v>195.18430000000001</v>
      </c>
      <c r="G676" s="47">
        <v>-12.295919752700398</v>
      </c>
      <c r="H676" s="47">
        <v>7.0490000000000004</v>
      </c>
      <c r="I676" s="47">
        <v>729845</v>
      </c>
      <c r="J676" s="47">
        <v>219.0772</v>
      </c>
      <c r="K676" s="52">
        <v>6.3904821984813189</v>
      </c>
    </row>
    <row r="677" spans="2:11" x14ac:dyDescent="0.35">
      <c r="B677" s="51" t="str" cm="1">
        <f t="array" ref="B677">INDEX($A$3:$A$36,C677)</f>
        <v>Naphthalene</v>
      </c>
      <c r="C677" s="47">
        <v>19</v>
      </c>
      <c r="D677" s="47">
        <v>6.6609999999999996</v>
      </c>
      <c r="E677" s="47">
        <v>33457270</v>
      </c>
      <c r="F677" s="47">
        <v>195.18510000000001</v>
      </c>
      <c r="G677" s="47">
        <v>-8.1972798351335978</v>
      </c>
      <c r="H677" s="47">
        <v>7.05</v>
      </c>
      <c r="I677" s="47">
        <v>743580</v>
      </c>
      <c r="J677" s="47">
        <v>219.07730000000001</v>
      </c>
      <c r="K677" s="52">
        <v>6.8469452126678227</v>
      </c>
    </row>
    <row r="678" spans="2:11" x14ac:dyDescent="0.35">
      <c r="B678" s="51" t="str" cm="1">
        <f t="array" ref="B678">INDEX($A$3:$A$36,C678)</f>
        <v>Naphthalene</v>
      </c>
      <c r="C678" s="47">
        <v>19</v>
      </c>
      <c r="D678" s="47">
        <v>6.6689999999999996</v>
      </c>
      <c r="E678" s="47">
        <v>27051616</v>
      </c>
      <c r="F678" s="47">
        <v>195.18549999999999</v>
      </c>
      <c r="G678" s="47">
        <v>-6.1479598764230055</v>
      </c>
      <c r="H678" s="47">
        <v>7.0519999999999996</v>
      </c>
      <c r="I678" s="47">
        <v>665197</v>
      </c>
      <c r="J678" s="47">
        <v>219.07749999999999</v>
      </c>
      <c r="K678" s="52">
        <v>7.759871240911095</v>
      </c>
    </row>
    <row r="679" spans="2:11" x14ac:dyDescent="0.35">
      <c r="B679" s="51" t="str" cm="1">
        <f t="array" ref="B679">INDEX($A$3:$A$36,C679)</f>
        <v>Naphthalene</v>
      </c>
      <c r="C679" s="47">
        <v>19</v>
      </c>
      <c r="D679" s="47">
        <v>6.6639999999999997</v>
      </c>
      <c r="E679" s="47">
        <v>29168214</v>
      </c>
      <c r="F679" s="47">
        <v>195.18770000000001</v>
      </c>
      <c r="G679" s="47">
        <v>5.1232998969949026</v>
      </c>
      <c r="H679" s="47">
        <v>7.0490000000000004</v>
      </c>
      <c r="I679" s="47">
        <v>738870</v>
      </c>
      <c r="J679" s="47">
        <v>219.07740000000001</v>
      </c>
      <c r="K679" s="52">
        <v>7.3034082268543257</v>
      </c>
    </row>
    <row r="680" spans="2:11" x14ac:dyDescent="0.35">
      <c r="B680" s="51" t="str" cm="1">
        <f t="array" ref="B680">INDEX($A$3:$A$36,C680)</f>
        <v>Naphthalene</v>
      </c>
      <c r="C680" s="47">
        <v>19</v>
      </c>
      <c r="D680" s="47">
        <v>6.6680000000000001</v>
      </c>
      <c r="E680" s="47">
        <v>23945814</v>
      </c>
      <c r="F680" s="47">
        <v>195.1841</v>
      </c>
      <c r="G680" s="47">
        <v>-13.3205797321285</v>
      </c>
      <c r="H680" s="47">
        <v>7.0510000000000002</v>
      </c>
      <c r="I680" s="47">
        <v>727489</v>
      </c>
      <c r="J680" s="47">
        <v>219.07740000000001</v>
      </c>
      <c r="K680" s="52">
        <v>7.3034082268543257</v>
      </c>
    </row>
    <row r="681" spans="2:11" x14ac:dyDescent="0.35">
      <c r="B681" s="51" t="str" cm="1">
        <f t="array" ref="B681">INDEX($A$3:$A$36,C681)</f>
        <v>Naphthalene</v>
      </c>
      <c r="C681" s="47">
        <v>19</v>
      </c>
      <c r="D681" s="47">
        <v>6.6660000000000004</v>
      </c>
      <c r="E681" s="47">
        <v>25360644</v>
      </c>
      <c r="F681" s="47">
        <v>195.18440000000001</v>
      </c>
      <c r="G681" s="47">
        <v>-11.783589762986345</v>
      </c>
      <c r="H681" s="47">
        <v>7.0519999999999996</v>
      </c>
      <c r="I681" s="47">
        <v>677364</v>
      </c>
      <c r="J681" s="47">
        <v>219.07730000000001</v>
      </c>
      <c r="K681" s="52">
        <v>6.8469452126678227</v>
      </c>
    </row>
    <row r="682" spans="2:11" x14ac:dyDescent="0.35">
      <c r="B682" s="51" t="str" cm="1">
        <f t="array" ref="B682">INDEX($A$3:$A$36,C682)</f>
        <v>Naphthalene</v>
      </c>
      <c r="C682" s="47">
        <v>19</v>
      </c>
      <c r="D682" s="47">
        <v>6.6639999999999997</v>
      </c>
      <c r="E682" s="47">
        <v>30046048</v>
      </c>
      <c r="F682" s="47">
        <v>195.18459999999999</v>
      </c>
      <c r="G682" s="47">
        <v>-10.758929783703856</v>
      </c>
      <c r="H682" s="47">
        <v>7.0460000000000003</v>
      </c>
      <c r="I682" s="47">
        <v>728108</v>
      </c>
      <c r="J682" s="47">
        <v>219.07740000000001</v>
      </c>
      <c r="K682" s="52">
        <v>7.3034082268543257</v>
      </c>
    </row>
    <row r="683" spans="2:11" x14ac:dyDescent="0.35">
      <c r="B683" s="51" t="str" cm="1">
        <f t="array" ref="B683">INDEX($A$3:$A$36,C683)</f>
        <v>Naphthalene</v>
      </c>
      <c r="C683" s="47">
        <v>19</v>
      </c>
      <c r="D683" s="47">
        <v>6.6719999999999997</v>
      </c>
      <c r="E683" s="47">
        <v>29765852</v>
      </c>
      <c r="F683" s="47">
        <v>195.18510000000001</v>
      </c>
      <c r="G683" s="47">
        <v>-8.1972798351335978</v>
      </c>
      <c r="H683" s="47">
        <v>7.0529999999999999</v>
      </c>
      <c r="I683" s="47">
        <v>726010</v>
      </c>
      <c r="J683" s="47">
        <v>219.07749999999999</v>
      </c>
      <c r="K683" s="52">
        <v>7.759871240911095</v>
      </c>
    </row>
    <row r="684" spans="2:11" x14ac:dyDescent="0.35">
      <c r="B684" s="51" t="str" cm="1">
        <f t="array" ref="B684">INDEX($A$3:$A$36,C684)</f>
        <v>Naphthalene</v>
      </c>
      <c r="C684" s="47">
        <v>19</v>
      </c>
      <c r="D684" s="47">
        <v>6.665</v>
      </c>
      <c r="E684" s="47">
        <v>24858316</v>
      </c>
      <c r="F684" s="47">
        <v>195.1859</v>
      </c>
      <c r="G684" s="47">
        <v>-4.0986399175667989</v>
      </c>
      <c r="H684" s="47">
        <v>7.0460000000000003</v>
      </c>
      <c r="I684" s="47">
        <v>642977</v>
      </c>
      <c r="J684" s="47">
        <v>219.0771</v>
      </c>
      <c r="K684" s="52">
        <v>5.9340191842948151</v>
      </c>
    </row>
    <row r="685" spans="2:11" x14ac:dyDescent="0.35">
      <c r="B685" s="51" t="str" cm="1">
        <f t="array" ref="B685">INDEX($A$3:$A$36,C685)</f>
        <v>Naphthalene</v>
      </c>
      <c r="C685" s="47">
        <v>19</v>
      </c>
      <c r="D685" s="47">
        <v>6.6710000000000003</v>
      </c>
      <c r="E685" s="47">
        <v>20647656</v>
      </c>
      <c r="F685" s="47">
        <v>195.18440000000001</v>
      </c>
      <c r="G685" s="47">
        <v>-11.783589762986345</v>
      </c>
      <c r="H685" s="47">
        <v>7.0519999999999996</v>
      </c>
      <c r="I685" s="47">
        <v>643940</v>
      </c>
      <c r="J685" s="47">
        <v>219.07730000000001</v>
      </c>
      <c r="K685" s="52">
        <v>6.8469452126678227</v>
      </c>
    </row>
    <row r="686" spans="2:11" ht="15" thickBot="1" x14ac:dyDescent="0.4">
      <c r="B686" s="58" t="str" cm="1">
        <f t="array" ref="B686">INDEX($A$3:$A$36,C686)</f>
        <v>Naphthalene</v>
      </c>
      <c r="C686" s="59">
        <v>19</v>
      </c>
      <c r="D686" s="59">
        <v>6.665</v>
      </c>
      <c r="E686" s="59">
        <v>26316392</v>
      </c>
      <c r="F686" s="59">
        <v>195.18520000000001</v>
      </c>
      <c r="G686" s="59">
        <v>-7.6849498454195473</v>
      </c>
      <c r="H686" s="59">
        <v>7.0510000000000002</v>
      </c>
      <c r="I686" s="59">
        <v>637530</v>
      </c>
      <c r="J686" s="59">
        <v>219.07759999999999</v>
      </c>
      <c r="K686" s="57">
        <v>8.2163342550975997</v>
      </c>
    </row>
    <row r="687" spans="2:11" x14ac:dyDescent="0.35">
      <c r="B687" s="48" t="str" cm="1">
        <f t="array" ref="B687">INDEX($A$3:$A$36,C687)</f>
        <v>3-Nitroaniline</v>
      </c>
      <c r="C687" s="49">
        <v>20</v>
      </c>
      <c r="D687" s="49">
        <v>6.6660000000000004</v>
      </c>
      <c r="E687" s="49">
        <v>27749604</v>
      </c>
      <c r="F687" s="49">
        <v>195.18700000000001</v>
      </c>
      <c r="G687" s="49">
        <v>1.5369899691421545</v>
      </c>
      <c r="H687" s="49">
        <v>7.0460000000000003</v>
      </c>
      <c r="I687" s="49">
        <v>733305</v>
      </c>
      <c r="J687" s="49">
        <v>219.07740000000001</v>
      </c>
      <c r="K687" s="50">
        <v>7.3034082268543257</v>
      </c>
    </row>
    <row r="688" spans="2:11" x14ac:dyDescent="0.35">
      <c r="B688" s="51" t="str" cm="1">
        <f t="array" ref="B688">INDEX($A$3:$A$36,C688)</f>
        <v>3-Nitroaniline</v>
      </c>
      <c r="C688" s="47">
        <v>20</v>
      </c>
      <c r="D688" s="47">
        <v>6.6689999999999996</v>
      </c>
      <c r="E688" s="47">
        <v>21614910</v>
      </c>
      <c r="F688" s="47">
        <v>195.18350000000001</v>
      </c>
      <c r="G688" s="47">
        <v>-16.394559670267196</v>
      </c>
      <c r="H688" s="47">
        <v>7.0529999999999999</v>
      </c>
      <c r="I688" s="47">
        <v>720718</v>
      </c>
      <c r="J688" s="47">
        <v>219.07749999999999</v>
      </c>
      <c r="K688" s="52">
        <v>7.759871240911095</v>
      </c>
    </row>
    <row r="689" spans="2:11" x14ac:dyDescent="0.35">
      <c r="B689" s="51" t="str" cm="1">
        <f t="array" ref="B689">INDEX($A$3:$A$36,C689)</f>
        <v>3-Nitroaniline</v>
      </c>
      <c r="C689" s="47">
        <v>20</v>
      </c>
      <c r="D689" s="47">
        <v>6.6630000000000003</v>
      </c>
      <c r="E689" s="47">
        <v>21061974</v>
      </c>
      <c r="F689" s="47">
        <v>195.18340000000001</v>
      </c>
      <c r="G689" s="47">
        <v>-16.90688965998125</v>
      </c>
      <c r="H689" s="47">
        <v>7.0549999999999997</v>
      </c>
      <c r="I689" s="47">
        <v>736091</v>
      </c>
      <c r="J689" s="47">
        <v>219.07730000000001</v>
      </c>
      <c r="K689" s="52">
        <v>6.8469452126678227</v>
      </c>
    </row>
    <row r="690" spans="2:11" x14ac:dyDescent="0.35">
      <c r="B690" s="51" t="str" cm="1">
        <f t="array" ref="B690">INDEX($A$3:$A$36,C690)</f>
        <v>3-Nitroaniline</v>
      </c>
      <c r="C690" s="47">
        <v>20</v>
      </c>
      <c r="D690" s="47">
        <v>6.6660000000000004</v>
      </c>
      <c r="E690" s="47">
        <v>24668304</v>
      </c>
      <c r="F690" s="47">
        <v>195.18379999999999</v>
      </c>
      <c r="G690" s="47">
        <v>-14.857569701270656</v>
      </c>
      <c r="H690" s="47">
        <v>7.048</v>
      </c>
      <c r="I690" s="47">
        <v>748820</v>
      </c>
      <c r="J690" s="47">
        <v>219.07740000000001</v>
      </c>
      <c r="K690" s="52">
        <v>7.3034082268543257</v>
      </c>
    </row>
    <row r="691" spans="2:11" x14ac:dyDescent="0.35">
      <c r="B691" s="51" t="str" cm="1">
        <f t="array" ref="B691">INDEX($A$3:$A$36,C691)</f>
        <v>3-Nitroaniline</v>
      </c>
      <c r="C691" s="47">
        <v>20</v>
      </c>
      <c r="D691" s="47">
        <v>6.6689999999999996</v>
      </c>
      <c r="E691" s="47">
        <v>28689280</v>
      </c>
      <c r="F691" s="47">
        <v>195.18440000000001</v>
      </c>
      <c r="G691" s="47">
        <v>-11.783589762986345</v>
      </c>
      <c r="H691" s="47">
        <v>7.0490000000000004</v>
      </c>
      <c r="I691" s="47">
        <v>748123</v>
      </c>
      <c r="J691" s="47">
        <v>219.07740000000001</v>
      </c>
      <c r="K691" s="52">
        <v>7.3034082268543257</v>
      </c>
    </row>
    <row r="692" spans="2:11" x14ac:dyDescent="0.35">
      <c r="B692" s="51" t="str" cm="1">
        <f t="array" ref="B692">INDEX($A$3:$A$36,C692)</f>
        <v>3-Nitroaniline</v>
      </c>
      <c r="C692" s="47">
        <v>20</v>
      </c>
      <c r="D692" s="47">
        <v>6.6669999999999998</v>
      </c>
      <c r="E692" s="47">
        <v>25129204</v>
      </c>
      <c r="F692" s="47">
        <v>195.1842</v>
      </c>
      <c r="G692" s="47">
        <v>-12.80824974241445</v>
      </c>
      <c r="H692" s="47">
        <v>7.0549999999999997</v>
      </c>
      <c r="I692" s="47">
        <v>765723</v>
      </c>
      <c r="J692" s="47">
        <v>219.07740000000001</v>
      </c>
      <c r="K692" s="52">
        <v>7.3034082268543257</v>
      </c>
    </row>
    <row r="693" spans="2:11" x14ac:dyDescent="0.35">
      <c r="B693" s="51" t="str" cm="1">
        <f t="array" ref="B693">INDEX($A$3:$A$36,C693)</f>
        <v>3-Nitroaniline</v>
      </c>
      <c r="C693" s="47">
        <v>20</v>
      </c>
      <c r="D693" s="47">
        <v>6.6639999999999997</v>
      </c>
      <c r="E693" s="47">
        <v>27345132</v>
      </c>
      <c r="F693" s="47">
        <v>195.18520000000001</v>
      </c>
      <c r="G693" s="47">
        <v>-7.6849498454195473</v>
      </c>
      <c r="H693" s="47">
        <v>7.0510000000000002</v>
      </c>
      <c r="I693" s="47">
        <v>721865</v>
      </c>
      <c r="J693" s="47">
        <v>219.07740000000001</v>
      </c>
      <c r="K693" s="52">
        <v>7.3034082268543257</v>
      </c>
    </row>
    <row r="694" spans="2:11" x14ac:dyDescent="0.35">
      <c r="B694" s="51" t="str" cm="1">
        <f t="array" ref="B694">INDEX($A$3:$A$36,C694)</f>
        <v>3-Nitroaniline</v>
      </c>
      <c r="C694" s="47">
        <v>20</v>
      </c>
      <c r="D694" s="47">
        <v>6.6639999999999997</v>
      </c>
      <c r="E694" s="47">
        <v>26851414</v>
      </c>
      <c r="F694" s="47">
        <v>195.184</v>
      </c>
      <c r="G694" s="47">
        <v>-13.832909721842553</v>
      </c>
      <c r="H694" s="47">
        <v>7.056</v>
      </c>
      <c r="I694" s="47">
        <v>710777</v>
      </c>
      <c r="J694" s="47">
        <v>219.07740000000001</v>
      </c>
      <c r="K694" s="52">
        <v>7.3034082268543257</v>
      </c>
    </row>
    <row r="695" spans="2:11" x14ac:dyDescent="0.35">
      <c r="B695" s="51" t="str" cm="1">
        <f t="array" ref="B695">INDEX($A$3:$A$36,C695)</f>
        <v>3-Nitroaniline</v>
      </c>
      <c r="C695" s="47">
        <v>20</v>
      </c>
      <c r="D695" s="47">
        <v>6.6689999999999996</v>
      </c>
      <c r="E695" s="47">
        <v>24163480</v>
      </c>
      <c r="F695" s="47">
        <v>195.1832</v>
      </c>
      <c r="G695" s="47">
        <v>-17.931549639409351</v>
      </c>
      <c r="H695" s="47">
        <v>7.0529999999999999</v>
      </c>
      <c r="I695" s="47">
        <v>714936</v>
      </c>
      <c r="J695" s="47">
        <v>219.07740000000001</v>
      </c>
      <c r="K695" s="52">
        <v>7.3034082268543257</v>
      </c>
    </row>
    <row r="696" spans="2:11" x14ac:dyDescent="0.35">
      <c r="B696" s="51" t="str" cm="1">
        <f t="array" ref="B696">INDEX($A$3:$A$36,C696)</f>
        <v>3-Nitroaniline</v>
      </c>
      <c r="C696" s="47">
        <v>20</v>
      </c>
      <c r="D696" s="47">
        <v>6.6660000000000004</v>
      </c>
      <c r="E696" s="47">
        <v>27659790</v>
      </c>
      <c r="F696" s="47">
        <v>195.18680000000001</v>
      </c>
      <c r="G696" s="47">
        <v>0.51232998971405153</v>
      </c>
      <c r="H696" s="47">
        <v>7.0490000000000004</v>
      </c>
      <c r="I696" s="47">
        <v>724834</v>
      </c>
      <c r="J696" s="47">
        <v>219.07740000000001</v>
      </c>
      <c r="K696" s="52">
        <v>7.3034082268543257</v>
      </c>
    </row>
    <row r="697" spans="2:11" x14ac:dyDescent="0.35">
      <c r="B697" s="51" t="str" cm="1">
        <f t="array" ref="B697">INDEX($A$3:$A$36,C697)</f>
        <v>3-Nitroaniline</v>
      </c>
      <c r="C697" s="47">
        <v>20</v>
      </c>
      <c r="D697" s="47">
        <v>6.6630000000000003</v>
      </c>
      <c r="E697" s="47">
        <v>21410936</v>
      </c>
      <c r="F697" s="47">
        <v>195.1831</v>
      </c>
      <c r="G697" s="47">
        <v>-18.443879629123401</v>
      </c>
      <c r="H697" s="47">
        <v>7.0490000000000004</v>
      </c>
      <c r="I697" s="47">
        <v>754619</v>
      </c>
      <c r="J697" s="47">
        <v>219.07730000000001</v>
      </c>
      <c r="K697" s="52">
        <v>6.8469452126678227</v>
      </c>
    </row>
    <row r="698" spans="2:11" x14ac:dyDescent="0.35">
      <c r="B698" s="51" t="str" cm="1">
        <f t="array" ref="B698">INDEX($A$3:$A$36,C698)</f>
        <v>3-Nitroaniline</v>
      </c>
      <c r="C698" s="47">
        <v>20</v>
      </c>
      <c r="D698" s="47">
        <v>6.6719999999999997</v>
      </c>
      <c r="E698" s="47">
        <v>25546704</v>
      </c>
      <c r="F698" s="47">
        <v>195.18450000000001</v>
      </c>
      <c r="G698" s="47">
        <v>-11.271259773272295</v>
      </c>
      <c r="H698" s="47">
        <v>7.05</v>
      </c>
      <c r="I698" s="47">
        <v>741706</v>
      </c>
      <c r="J698" s="47">
        <v>219.07740000000001</v>
      </c>
      <c r="K698" s="52">
        <v>7.3034082268543257</v>
      </c>
    </row>
    <row r="699" spans="2:11" x14ac:dyDescent="0.35">
      <c r="B699" s="51" t="str" cm="1">
        <f t="array" ref="B699">INDEX($A$3:$A$36,C699)</f>
        <v>3-Nitroaniline</v>
      </c>
      <c r="C699" s="47">
        <v>20</v>
      </c>
      <c r="D699" s="47">
        <v>6.6710000000000003</v>
      </c>
      <c r="E699" s="47">
        <v>24603600</v>
      </c>
      <c r="F699" s="47">
        <v>195.1841</v>
      </c>
      <c r="G699" s="47">
        <v>-13.3205797321285</v>
      </c>
      <c r="H699" s="47">
        <v>7.0359999999999996</v>
      </c>
      <c r="I699" s="47">
        <v>702199</v>
      </c>
      <c r="J699" s="47">
        <v>219.07740000000001</v>
      </c>
      <c r="K699" s="52">
        <v>7.3034082268543257</v>
      </c>
    </row>
    <row r="700" spans="2:11" x14ac:dyDescent="0.35">
      <c r="B700" s="51" t="str" cm="1">
        <f t="array" ref="B700">INDEX($A$3:$A$36,C700)</f>
        <v>3-Nitroaniline</v>
      </c>
      <c r="C700" s="47">
        <v>20</v>
      </c>
      <c r="D700" s="47">
        <v>6.6639999999999997</v>
      </c>
      <c r="E700" s="47">
        <v>20159278</v>
      </c>
      <c r="F700" s="47">
        <v>195.18369999999999</v>
      </c>
      <c r="G700" s="47">
        <v>-15.369899690984706</v>
      </c>
      <c r="H700" s="47">
        <v>7.04</v>
      </c>
      <c r="I700" s="47">
        <v>690073</v>
      </c>
      <c r="J700" s="47">
        <v>219.0772</v>
      </c>
      <c r="K700" s="52">
        <v>6.3904821984813189</v>
      </c>
    </row>
    <row r="701" spans="2:11" x14ac:dyDescent="0.35">
      <c r="B701" s="51" t="str" cm="1">
        <f t="array" ref="B701">INDEX($A$3:$A$36,C701)</f>
        <v>3-Nitroaniline</v>
      </c>
      <c r="C701" s="47">
        <v>20</v>
      </c>
      <c r="D701" s="47">
        <v>6.6669999999999998</v>
      </c>
      <c r="E701" s="47">
        <v>25658138</v>
      </c>
      <c r="F701" s="47">
        <v>195.1841</v>
      </c>
      <c r="G701" s="47">
        <v>-13.3205797321285</v>
      </c>
      <c r="H701" s="47">
        <v>7.0460000000000003</v>
      </c>
      <c r="I701" s="47">
        <v>698035</v>
      </c>
      <c r="J701" s="47">
        <v>219.07730000000001</v>
      </c>
      <c r="K701" s="52">
        <v>6.8469452126678227</v>
      </c>
    </row>
    <row r="702" spans="2:11" x14ac:dyDescent="0.35">
      <c r="B702" s="51" t="str" cm="1">
        <f t="array" ref="B702">INDEX($A$3:$A$36,C702)</f>
        <v>3-Nitroaniline</v>
      </c>
      <c r="C702" s="47">
        <v>20</v>
      </c>
      <c r="D702" s="47">
        <v>6.673</v>
      </c>
      <c r="E702" s="47">
        <v>25790186</v>
      </c>
      <c r="F702" s="47">
        <v>195.1848</v>
      </c>
      <c r="G702" s="47">
        <v>-9.7342698042757529</v>
      </c>
      <c r="H702" s="47">
        <v>7.0359999999999996</v>
      </c>
      <c r="I702" s="47">
        <v>703625</v>
      </c>
      <c r="J702" s="47">
        <v>219.07749999999999</v>
      </c>
      <c r="K702" s="52">
        <v>7.759871240911095</v>
      </c>
    </row>
    <row r="703" spans="2:11" x14ac:dyDescent="0.35">
      <c r="B703" s="51" t="str" cm="1">
        <f t="array" ref="B703">INDEX($A$3:$A$36,C703)</f>
        <v>3-Nitroaniline</v>
      </c>
      <c r="C703" s="47">
        <v>20</v>
      </c>
      <c r="D703" s="47">
        <v>6.66</v>
      </c>
      <c r="E703" s="47">
        <v>24959576</v>
      </c>
      <c r="F703" s="47">
        <v>195.1849</v>
      </c>
      <c r="G703" s="47">
        <v>-9.2219398145617006</v>
      </c>
      <c r="H703" s="47">
        <v>7.0380000000000003</v>
      </c>
      <c r="I703" s="47">
        <v>730255</v>
      </c>
      <c r="J703" s="47">
        <v>219.07740000000001</v>
      </c>
      <c r="K703" s="52">
        <v>7.3034082268543257</v>
      </c>
    </row>
    <row r="704" spans="2:11" x14ac:dyDescent="0.35">
      <c r="B704" s="51" t="str" cm="1">
        <f t="array" ref="B704">INDEX($A$3:$A$36,C704)</f>
        <v>3-Nitroaniline</v>
      </c>
      <c r="C704" s="47">
        <v>20</v>
      </c>
      <c r="D704" s="47">
        <v>6.6660000000000004</v>
      </c>
      <c r="E704" s="47">
        <v>19890868</v>
      </c>
      <c r="F704" s="47">
        <v>195.1832</v>
      </c>
      <c r="G704" s="47">
        <v>-17.931549639409351</v>
      </c>
      <c r="H704" s="47">
        <v>7.0419999999999998</v>
      </c>
      <c r="I704" s="47">
        <v>722348</v>
      </c>
      <c r="J704" s="47">
        <v>219.0772</v>
      </c>
      <c r="K704" s="52">
        <v>6.3904821984813189</v>
      </c>
    </row>
    <row r="705" spans="2:11" x14ac:dyDescent="0.35">
      <c r="B705" s="51" t="str" cm="1">
        <f t="array" ref="B705">INDEX($A$3:$A$36,C705)</f>
        <v>3-Nitroaniline</v>
      </c>
      <c r="C705" s="47">
        <v>20</v>
      </c>
      <c r="D705" s="47">
        <v>6.6669999999999998</v>
      </c>
      <c r="E705" s="47">
        <v>19739704</v>
      </c>
      <c r="F705" s="47">
        <v>195.1833</v>
      </c>
      <c r="G705" s="47">
        <v>-17.4192196496953</v>
      </c>
      <c r="H705" s="47">
        <v>7.0350000000000001</v>
      </c>
      <c r="I705" s="47">
        <v>702780</v>
      </c>
      <c r="J705" s="47">
        <v>219.07749999999999</v>
      </c>
      <c r="K705" s="52">
        <v>7.759871240911095</v>
      </c>
    </row>
    <row r="706" spans="2:11" x14ac:dyDescent="0.35">
      <c r="B706" s="51" t="str" cm="1">
        <f t="array" ref="B706">INDEX($A$3:$A$36,C706)</f>
        <v>3-Nitroaniline</v>
      </c>
      <c r="C706" s="47">
        <v>20</v>
      </c>
      <c r="D706" s="47">
        <v>6.6609999999999996</v>
      </c>
      <c r="E706" s="47">
        <v>21420488</v>
      </c>
      <c r="F706" s="47">
        <v>195.18379999999999</v>
      </c>
      <c r="G706" s="47">
        <v>-14.857569701270656</v>
      </c>
      <c r="H706" s="47">
        <v>7.0449999999999999</v>
      </c>
      <c r="I706" s="47">
        <v>692410</v>
      </c>
      <c r="J706" s="47">
        <v>219.07730000000001</v>
      </c>
      <c r="K706" s="52">
        <v>6.8469452126678227</v>
      </c>
    </row>
    <row r="707" spans="2:11" x14ac:dyDescent="0.35">
      <c r="B707" s="51" t="str" cm="1">
        <f t="array" ref="B707">INDEX($A$3:$A$36,C707)</f>
        <v>3-Nitroaniline</v>
      </c>
      <c r="C707" s="47">
        <v>20</v>
      </c>
      <c r="D707" s="47">
        <v>6.665</v>
      </c>
      <c r="E707" s="47">
        <v>19281504</v>
      </c>
      <c r="F707" s="47">
        <v>195.184</v>
      </c>
      <c r="G707" s="47">
        <v>-13.832909721842553</v>
      </c>
      <c r="H707" s="47">
        <v>7.0419999999999998</v>
      </c>
      <c r="I707" s="47">
        <v>689482</v>
      </c>
      <c r="J707" s="47">
        <v>219.07740000000001</v>
      </c>
      <c r="K707" s="52">
        <v>7.3034082268543257</v>
      </c>
    </row>
    <row r="708" spans="2:11" x14ac:dyDescent="0.35">
      <c r="B708" s="51" t="str" cm="1">
        <f t="array" ref="B708">INDEX($A$3:$A$36,C708)</f>
        <v>3-Nitroaniline</v>
      </c>
      <c r="C708" s="47">
        <v>20</v>
      </c>
      <c r="D708" s="47">
        <v>6.6609999999999996</v>
      </c>
      <c r="E708" s="47">
        <v>25778800</v>
      </c>
      <c r="F708" s="47">
        <v>195.185</v>
      </c>
      <c r="G708" s="47">
        <v>-8.7096098248476501</v>
      </c>
      <c r="H708" s="47">
        <v>7.0380000000000003</v>
      </c>
      <c r="I708" s="47">
        <v>732511</v>
      </c>
      <c r="J708" s="47">
        <v>219.07749999999999</v>
      </c>
      <c r="K708" s="52">
        <v>7.759871240911095</v>
      </c>
    </row>
    <row r="709" spans="2:11" x14ac:dyDescent="0.35">
      <c r="B709" s="51" t="str" cm="1">
        <f t="array" ref="B709">INDEX($A$3:$A$36,C709)</f>
        <v>3-Nitroaniline</v>
      </c>
      <c r="C709" s="47">
        <v>20</v>
      </c>
      <c r="D709" s="47">
        <v>6.67</v>
      </c>
      <c r="E709" s="47">
        <v>25167334</v>
      </c>
      <c r="F709" s="47">
        <v>195.18539999999999</v>
      </c>
      <c r="G709" s="47">
        <v>-6.6602898661370569</v>
      </c>
      <c r="H709" s="47">
        <v>7.0410000000000004</v>
      </c>
      <c r="I709" s="47">
        <v>734106</v>
      </c>
      <c r="J709" s="47">
        <v>219.07749999999999</v>
      </c>
      <c r="K709" s="52">
        <v>7.759871240911095</v>
      </c>
    </row>
    <row r="710" spans="2:11" x14ac:dyDescent="0.35">
      <c r="B710" s="51" t="str" cm="1">
        <f t="array" ref="B710">INDEX($A$3:$A$36,C710)</f>
        <v>3-Nitroaniline</v>
      </c>
      <c r="C710" s="47">
        <v>20</v>
      </c>
      <c r="D710" s="47">
        <v>6.6619999999999999</v>
      </c>
      <c r="E710" s="47">
        <v>20156812</v>
      </c>
      <c r="F710" s="47">
        <v>195.18469999999999</v>
      </c>
      <c r="G710" s="47">
        <v>-10.246599793989805</v>
      </c>
      <c r="H710" s="47">
        <v>7.04</v>
      </c>
      <c r="I710" s="47">
        <v>734854</v>
      </c>
      <c r="J710" s="47">
        <v>219.07759999999999</v>
      </c>
      <c r="K710" s="52">
        <v>8.2163342550975997</v>
      </c>
    </row>
    <row r="711" spans="2:11" x14ac:dyDescent="0.35">
      <c r="B711" s="51" t="str" cm="1">
        <f t="array" ref="B711">INDEX($A$3:$A$36,C711)</f>
        <v>3-Nitroaniline</v>
      </c>
      <c r="C711" s="47">
        <v>20</v>
      </c>
      <c r="D711" s="47">
        <v>6.6619999999999999</v>
      </c>
      <c r="E711" s="47">
        <v>24582802</v>
      </c>
      <c r="F711" s="47">
        <v>195.18539999999999</v>
      </c>
      <c r="G711" s="47">
        <v>-6.6602898661370569</v>
      </c>
      <c r="H711" s="47">
        <v>7.0549999999999997</v>
      </c>
      <c r="I711" s="47">
        <v>732296</v>
      </c>
      <c r="J711" s="47">
        <v>219.07749999999999</v>
      </c>
      <c r="K711" s="52">
        <v>7.759871240911095</v>
      </c>
    </row>
    <row r="712" spans="2:11" x14ac:dyDescent="0.35">
      <c r="B712" s="51" t="str" cm="1">
        <f t="array" ref="B712">INDEX($A$3:$A$36,C712)</f>
        <v>3-Nitroaniline</v>
      </c>
      <c r="C712" s="47">
        <v>20</v>
      </c>
      <c r="D712" s="47">
        <v>6.665</v>
      </c>
      <c r="E712" s="47">
        <v>23953738</v>
      </c>
      <c r="F712" s="47">
        <v>195.18340000000001</v>
      </c>
      <c r="G712" s="47">
        <v>-16.90688965998125</v>
      </c>
      <c r="H712" s="47">
        <v>7.0490000000000004</v>
      </c>
      <c r="I712" s="47">
        <v>692508</v>
      </c>
      <c r="J712" s="47">
        <v>219.07730000000001</v>
      </c>
      <c r="K712" s="52">
        <v>6.8469452126678227</v>
      </c>
    </row>
    <row r="713" spans="2:11" x14ac:dyDescent="0.35">
      <c r="B713" s="51" t="str" cm="1">
        <f t="array" ref="B713">INDEX($A$3:$A$36,C713)</f>
        <v>3-Nitroaniline</v>
      </c>
      <c r="C713" s="47">
        <v>20</v>
      </c>
      <c r="D713" s="47">
        <v>6.6630000000000003</v>
      </c>
      <c r="E713" s="47">
        <v>26829452</v>
      </c>
      <c r="F713" s="47">
        <v>195.18450000000001</v>
      </c>
      <c r="G713" s="47">
        <v>-11.271259773272295</v>
      </c>
      <c r="H713" s="47">
        <v>7.048</v>
      </c>
      <c r="I713" s="47">
        <v>675851</v>
      </c>
      <c r="J713" s="47">
        <v>219.07730000000001</v>
      </c>
      <c r="K713" s="52">
        <v>6.8469452126678227</v>
      </c>
    </row>
    <row r="714" spans="2:11" x14ac:dyDescent="0.35">
      <c r="B714" s="51" t="str" cm="1">
        <f t="array" ref="B714">INDEX($A$3:$A$36,C714)</f>
        <v>3-Nitroaniline</v>
      </c>
      <c r="C714" s="47">
        <v>20</v>
      </c>
      <c r="D714" s="47">
        <v>6.6689999999999996</v>
      </c>
      <c r="E714" s="47">
        <v>26068760</v>
      </c>
      <c r="F714" s="47">
        <v>195.18530000000001</v>
      </c>
      <c r="G714" s="47">
        <v>-7.172619855705495</v>
      </c>
      <c r="H714" s="47">
        <v>7.048</v>
      </c>
      <c r="I714" s="47">
        <v>645792</v>
      </c>
      <c r="J714" s="47">
        <v>219.0772</v>
      </c>
      <c r="K714" s="52">
        <v>6.3904821984813189</v>
      </c>
    </row>
    <row r="715" spans="2:11" x14ac:dyDescent="0.35">
      <c r="B715" s="51" t="str" cm="1">
        <f t="array" ref="B715">INDEX($A$3:$A$36,C715)</f>
        <v>3-Nitroaniline</v>
      </c>
      <c r="C715" s="47">
        <v>20</v>
      </c>
      <c r="D715" s="47">
        <v>6.6619999999999999</v>
      </c>
      <c r="E715" s="47">
        <v>27745596</v>
      </c>
      <c r="F715" s="47">
        <v>195.18620000000001</v>
      </c>
      <c r="G715" s="47">
        <v>-2.5616499484246447</v>
      </c>
      <c r="H715" s="47">
        <v>7.0519999999999996</v>
      </c>
      <c r="I715" s="47">
        <v>649633</v>
      </c>
      <c r="J715" s="47">
        <v>219.07730000000001</v>
      </c>
      <c r="K715" s="52">
        <v>6.8469452126678227</v>
      </c>
    </row>
    <row r="716" spans="2:11" x14ac:dyDescent="0.35">
      <c r="B716" s="51" t="str" cm="1">
        <f t="array" ref="B716">INDEX($A$3:$A$36,C716)</f>
        <v>3-Nitroaniline</v>
      </c>
      <c r="C716" s="47">
        <v>20</v>
      </c>
      <c r="D716" s="47">
        <v>6.665</v>
      </c>
      <c r="E716" s="47">
        <v>21623462</v>
      </c>
      <c r="F716" s="47">
        <v>195.18360000000001</v>
      </c>
      <c r="G716" s="47">
        <v>-15.882229680553145</v>
      </c>
      <c r="H716" s="47">
        <v>7.04</v>
      </c>
      <c r="I716" s="47">
        <v>680521</v>
      </c>
      <c r="J716" s="47">
        <v>219.07730000000001</v>
      </c>
      <c r="K716" s="52">
        <v>6.8469452126678227</v>
      </c>
    </row>
    <row r="717" spans="2:11" x14ac:dyDescent="0.35">
      <c r="B717" s="51" t="str" cm="1">
        <f t="array" ref="B717">INDEX($A$3:$A$36,C717)</f>
        <v>3-Nitroaniline</v>
      </c>
      <c r="C717" s="47">
        <v>20</v>
      </c>
      <c r="D717" s="47">
        <v>6.6680000000000001</v>
      </c>
      <c r="E717" s="47">
        <v>23696908</v>
      </c>
      <c r="F717" s="47">
        <v>195.18469999999999</v>
      </c>
      <c r="G717" s="47">
        <v>-10.246599793989805</v>
      </c>
      <c r="H717" s="47">
        <v>7.0439999999999996</v>
      </c>
      <c r="I717" s="47">
        <v>346059</v>
      </c>
      <c r="J717" s="47">
        <v>219.0772</v>
      </c>
      <c r="K717" s="52">
        <v>6.3904821984813189</v>
      </c>
    </row>
    <row r="718" spans="2:11" x14ac:dyDescent="0.35">
      <c r="B718" s="51" t="str" cm="1">
        <f t="array" ref="B718">INDEX($A$3:$A$36,C718)</f>
        <v>3-Nitroaniline</v>
      </c>
      <c r="C718" s="47">
        <v>20</v>
      </c>
      <c r="D718" s="47">
        <v>6.6630000000000003</v>
      </c>
      <c r="E718" s="47">
        <v>24655924</v>
      </c>
      <c r="F718" s="47">
        <v>195.1865</v>
      </c>
      <c r="G718" s="47">
        <v>-1.0246599794281031</v>
      </c>
      <c r="H718" s="47">
        <v>7.0389999999999997</v>
      </c>
      <c r="I718" s="47">
        <v>703659</v>
      </c>
      <c r="J718" s="47">
        <v>219.07740000000001</v>
      </c>
      <c r="K718" s="52">
        <v>7.3034082268543257</v>
      </c>
    </row>
    <row r="719" spans="2:11" x14ac:dyDescent="0.35">
      <c r="B719" s="51" t="str" cm="1">
        <f t="array" ref="B719">INDEX($A$3:$A$36,C719)</f>
        <v>3-Nitroaniline</v>
      </c>
      <c r="C719" s="47">
        <v>20</v>
      </c>
      <c r="D719" s="47">
        <v>6.6630000000000003</v>
      </c>
      <c r="E719" s="47">
        <v>26065872</v>
      </c>
      <c r="F719" s="47">
        <v>195.18690000000001</v>
      </c>
      <c r="G719" s="47">
        <v>1.0246599794281031</v>
      </c>
      <c r="H719" s="47">
        <v>7.0419999999999998</v>
      </c>
      <c r="I719" s="47">
        <v>720971</v>
      </c>
      <c r="J719" s="47">
        <v>219.0772</v>
      </c>
      <c r="K719" s="52">
        <v>6.3904821984813189</v>
      </c>
    </row>
    <row r="720" spans="2:11" x14ac:dyDescent="0.35">
      <c r="B720" s="51" t="str" cm="1">
        <f t="array" ref="B720">INDEX($A$3:$A$36,C720)</f>
        <v>3-Nitroaniline</v>
      </c>
      <c r="C720" s="47">
        <v>20</v>
      </c>
      <c r="D720" s="47">
        <v>6.6669999999999998</v>
      </c>
      <c r="E720" s="47">
        <v>23912884</v>
      </c>
      <c r="F720" s="47">
        <v>195.18629999999999</v>
      </c>
      <c r="G720" s="47">
        <v>-2.0493199588562061</v>
      </c>
      <c r="H720" s="47">
        <v>7.0469999999999997</v>
      </c>
      <c r="I720" s="47">
        <v>709590</v>
      </c>
      <c r="J720" s="47">
        <v>219.07730000000001</v>
      </c>
      <c r="K720" s="52">
        <v>6.8469452126678227</v>
      </c>
    </row>
    <row r="721" spans="2:11" x14ac:dyDescent="0.35">
      <c r="B721" s="51" t="str" cm="1">
        <f t="array" ref="B721">INDEX($A$3:$A$36,C721)</f>
        <v>3-Nitroaniline</v>
      </c>
      <c r="C721" s="47">
        <v>20</v>
      </c>
      <c r="D721" s="47">
        <v>6.6639999999999997</v>
      </c>
      <c r="E721" s="47">
        <v>25614398</v>
      </c>
      <c r="F721" s="47">
        <v>195.1858</v>
      </c>
      <c r="G721" s="47">
        <v>-4.6109699072808503</v>
      </c>
      <c r="H721" s="47">
        <v>7.0419999999999998</v>
      </c>
      <c r="I721" s="47">
        <v>680744</v>
      </c>
      <c r="J721" s="47">
        <v>219.0772</v>
      </c>
      <c r="K721" s="52">
        <v>6.3904821984813189</v>
      </c>
    </row>
    <row r="722" spans="2:11" ht="15" thickBot="1" x14ac:dyDescent="0.4">
      <c r="B722" s="53" t="str" cm="1">
        <f t="array" ref="B722">INDEX($A$3:$A$36,C722)</f>
        <v>3-Nitroaniline</v>
      </c>
      <c r="C722" s="7">
        <v>20</v>
      </c>
      <c r="D722" s="7">
        <v>6.6660000000000004</v>
      </c>
      <c r="E722" s="7">
        <v>25043764</v>
      </c>
      <c r="F722" s="7">
        <v>195.18620000000001</v>
      </c>
      <c r="G722" s="7">
        <v>-2.5616499484246447</v>
      </c>
      <c r="H722" s="7">
        <v>7.0410000000000004</v>
      </c>
      <c r="I722" s="7">
        <v>642598</v>
      </c>
      <c r="J722" s="7">
        <v>219.07759999999999</v>
      </c>
      <c r="K722" s="6">
        <v>8.2163342550975997</v>
      </c>
    </row>
    <row r="723" spans="2:11" x14ac:dyDescent="0.35">
      <c r="B723" s="54" t="str" cm="1">
        <f t="array" ref="B723">INDEX($A$3:$A$36,C723)</f>
        <v>Curcumin</v>
      </c>
      <c r="C723" s="55">
        <v>21</v>
      </c>
      <c r="D723" s="55">
        <v>6.6609999999999996</v>
      </c>
      <c r="E723" s="55">
        <v>25615718</v>
      </c>
      <c r="F723" s="55">
        <v>195.1841</v>
      </c>
      <c r="G723" s="55">
        <v>-13.3205797321285</v>
      </c>
      <c r="H723" s="55">
        <v>7.0339999999999998</v>
      </c>
      <c r="I723" s="55">
        <v>754896</v>
      </c>
      <c r="J723" s="55">
        <v>219.0772</v>
      </c>
      <c r="K723" s="56">
        <v>6.3904821984813189</v>
      </c>
    </row>
    <row r="724" spans="2:11" x14ac:dyDescent="0.35">
      <c r="B724" s="51" t="str" cm="1">
        <f t="array" ref="B724">INDEX($A$3:$A$36,C724)</f>
        <v>Curcumin</v>
      </c>
      <c r="C724" s="47">
        <v>21</v>
      </c>
      <c r="D724" s="47">
        <v>6.6680000000000001</v>
      </c>
      <c r="E724" s="47">
        <v>25271232</v>
      </c>
      <c r="F724" s="47">
        <v>195.1867</v>
      </c>
      <c r="G724" s="47">
        <v>0</v>
      </c>
      <c r="H724" s="47">
        <v>7.0389999999999997</v>
      </c>
      <c r="I724" s="47">
        <v>655821</v>
      </c>
      <c r="J724" s="47">
        <v>219.07730000000001</v>
      </c>
      <c r="K724" s="52">
        <v>6.8469452126678227</v>
      </c>
    </row>
    <row r="725" spans="2:11" x14ac:dyDescent="0.35">
      <c r="B725" s="51" t="str" cm="1">
        <f t="array" ref="B725">INDEX($A$3:$A$36,C725)</f>
        <v>Curcumin</v>
      </c>
      <c r="C725" s="47">
        <v>21</v>
      </c>
      <c r="D725" s="47">
        <v>6.6630000000000003</v>
      </c>
      <c r="E725" s="47">
        <v>24721018</v>
      </c>
      <c r="F725" s="47">
        <v>195.18610000000001</v>
      </c>
      <c r="G725" s="47">
        <v>-3.0739799381386961</v>
      </c>
      <c r="H725" s="47">
        <v>7.0449999999999999</v>
      </c>
      <c r="I725" s="47">
        <v>752145</v>
      </c>
      <c r="J725" s="47">
        <v>219.07730000000001</v>
      </c>
      <c r="K725" s="52">
        <v>6.8469452126678227</v>
      </c>
    </row>
    <row r="726" spans="2:11" x14ac:dyDescent="0.35">
      <c r="B726" s="51" t="str" cm="1">
        <f t="array" ref="B726">INDEX($A$3:$A$36,C726)</f>
        <v>Curcumin</v>
      </c>
      <c r="C726" s="47">
        <v>21</v>
      </c>
      <c r="D726" s="47">
        <v>6.6609999999999996</v>
      </c>
      <c r="E726" s="47">
        <v>25056912</v>
      </c>
      <c r="F726" s="47">
        <v>195.18459999999999</v>
      </c>
      <c r="G726" s="47">
        <v>-10.758929783703856</v>
      </c>
      <c r="H726" s="47">
        <v>7.0389999999999997</v>
      </c>
      <c r="I726" s="47">
        <v>728271</v>
      </c>
      <c r="J726" s="47">
        <v>219.07740000000001</v>
      </c>
      <c r="K726" s="52">
        <v>7.3034082268543257</v>
      </c>
    </row>
    <row r="727" spans="2:11" x14ac:dyDescent="0.35">
      <c r="B727" s="51" t="str" cm="1">
        <f t="array" ref="B727">INDEX($A$3:$A$36,C727)</f>
        <v>Curcumin</v>
      </c>
      <c r="C727" s="47">
        <v>21</v>
      </c>
      <c r="D727" s="47">
        <v>6.665</v>
      </c>
      <c r="E727" s="47">
        <v>24779952</v>
      </c>
      <c r="F727" s="47">
        <v>195.18620000000001</v>
      </c>
      <c r="G727" s="47">
        <v>-2.5616499484246447</v>
      </c>
      <c r="H727" s="47">
        <v>7.0410000000000004</v>
      </c>
      <c r="I727" s="47">
        <v>753092</v>
      </c>
      <c r="J727" s="47">
        <v>219.07730000000001</v>
      </c>
      <c r="K727" s="52">
        <v>6.8469452126678227</v>
      </c>
    </row>
    <row r="728" spans="2:11" x14ac:dyDescent="0.35">
      <c r="B728" s="51" t="str" cm="1">
        <f t="array" ref="B728">INDEX($A$3:$A$36,C728)</f>
        <v>Curcumin</v>
      </c>
      <c r="C728" s="47">
        <v>21</v>
      </c>
      <c r="D728" s="47">
        <v>6.6639999999999997</v>
      </c>
      <c r="E728" s="47">
        <v>25016558</v>
      </c>
      <c r="F728" s="47">
        <v>195.18600000000001</v>
      </c>
      <c r="G728" s="47">
        <v>-3.5863099278527475</v>
      </c>
      <c r="H728" s="47">
        <v>7.0410000000000004</v>
      </c>
      <c r="I728" s="47">
        <v>772375</v>
      </c>
      <c r="J728" s="47">
        <v>219.07740000000001</v>
      </c>
      <c r="K728" s="52">
        <v>7.3034082268543257</v>
      </c>
    </row>
    <row r="729" spans="2:11" x14ac:dyDescent="0.35">
      <c r="B729" s="51" t="str" cm="1">
        <f t="array" ref="B729">INDEX($A$3:$A$36,C729)</f>
        <v>Curcumin</v>
      </c>
      <c r="C729" s="47">
        <v>21</v>
      </c>
      <c r="D729" s="47">
        <v>6.6639999999999997</v>
      </c>
      <c r="E729" s="47">
        <v>25142754</v>
      </c>
      <c r="F729" s="47">
        <v>195.18629999999999</v>
      </c>
      <c r="G729" s="47">
        <v>-2.0493199588562061</v>
      </c>
      <c r="H729" s="47">
        <v>7.0389999999999997</v>
      </c>
      <c r="I729" s="47">
        <v>756686</v>
      </c>
      <c r="J729" s="47">
        <v>219.07730000000001</v>
      </c>
      <c r="K729" s="52">
        <v>6.8469452126678227</v>
      </c>
    </row>
    <row r="730" spans="2:11" x14ac:dyDescent="0.35">
      <c r="B730" s="51" t="str" cm="1">
        <f t="array" ref="B730">INDEX($A$3:$A$36,C730)</f>
        <v>Curcumin</v>
      </c>
      <c r="C730" s="47">
        <v>21</v>
      </c>
      <c r="D730" s="47">
        <v>6.6619999999999999</v>
      </c>
      <c r="E730" s="47">
        <v>19811642</v>
      </c>
      <c r="F730" s="47">
        <v>195.18289999999999</v>
      </c>
      <c r="G730" s="47">
        <v>-19.468539608551506</v>
      </c>
      <c r="H730" s="47">
        <v>7.0380000000000003</v>
      </c>
      <c r="I730" s="47">
        <v>762722</v>
      </c>
      <c r="J730" s="47">
        <v>219.07740000000001</v>
      </c>
      <c r="K730" s="52">
        <v>7.3034082268543257</v>
      </c>
    </row>
    <row r="731" spans="2:11" x14ac:dyDescent="0.35">
      <c r="B731" s="51" t="str" cm="1">
        <f t="array" ref="B731">INDEX($A$3:$A$36,C731)</f>
        <v>Curcumin</v>
      </c>
      <c r="C731" s="47">
        <v>21</v>
      </c>
      <c r="D731" s="47">
        <v>6.6589999999999998</v>
      </c>
      <c r="E731" s="47">
        <v>24059366</v>
      </c>
      <c r="F731" s="47">
        <v>195.18510000000001</v>
      </c>
      <c r="G731" s="47">
        <v>-8.1972798351335978</v>
      </c>
      <c r="H731" s="47">
        <v>7.0419999999999998</v>
      </c>
      <c r="I731" s="47">
        <v>768275</v>
      </c>
      <c r="J731" s="47">
        <v>219.07740000000001</v>
      </c>
      <c r="K731" s="52">
        <v>7.3034082268543257</v>
      </c>
    </row>
    <row r="732" spans="2:11" x14ac:dyDescent="0.35">
      <c r="B732" s="51" t="str" cm="1">
        <f t="array" ref="B732">INDEX($A$3:$A$36,C732)</f>
        <v>Curcumin</v>
      </c>
      <c r="C732" s="47">
        <v>21</v>
      </c>
      <c r="D732" s="47">
        <v>6.665</v>
      </c>
      <c r="E732" s="47">
        <v>24379920</v>
      </c>
      <c r="F732" s="47">
        <v>195.18430000000001</v>
      </c>
      <c r="G732" s="47">
        <v>-12.295919752700398</v>
      </c>
      <c r="H732" s="47">
        <v>7.0389999999999997</v>
      </c>
      <c r="I732" s="47">
        <v>743102</v>
      </c>
      <c r="J732" s="47">
        <v>219.07740000000001</v>
      </c>
      <c r="K732" s="52">
        <v>7.3034082268543257</v>
      </c>
    </row>
    <row r="733" spans="2:11" x14ac:dyDescent="0.35">
      <c r="B733" s="51" t="str" cm="1">
        <f t="array" ref="B733">INDEX($A$3:$A$36,C733)</f>
        <v>Curcumin</v>
      </c>
      <c r="C733" s="47">
        <v>21</v>
      </c>
      <c r="D733" s="47">
        <v>6.6630000000000003</v>
      </c>
      <c r="E733" s="47">
        <v>24259904</v>
      </c>
      <c r="F733" s="47">
        <v>195.18629999999999</v>
      </c>
      <c r="G733" s="47">
        <v>-2.0493199588562061</v>
      </c>
      <c r="H733" s="47">
        <v>7.0430000000000001</v>
      </c>
      <c r="I733" s="47">
        <v>767873</v>
      </c>
      <c r="J733" s="47">
        <v>219.07730000000001</v>
      </c>
      <c r="K733" s="52">
        <v>6.8469452126678227</v>
      </c>
    </row>
    <row r="734" spans="2:11" x14ac:dyDescent="0.35">
      <c r="B734" s="51" t="str" cm="1">
        <f t="array" ref="B734">INDEX($A$3:$A$36,C734)</f>
        <v>Curcumin</v>
      </c>
      <c r="C734" s="47">
        <v>21</v>
      </c>
      <c r="D734" s="47">
        <v>6.6669999999999998</v>
      </c>
      <c r="E734" s="47">
        <v>25407782</v>
      </c>
      <c r="F734" s="47">
        <v>195.1858</v>
      </c>
      <c r="G734" s="47">
        <v>-4.6109699072808503</v>
      </c>
      <c r="H734" s="47">
        <v>7.0430000000000001</v>
      </c>
      <c r="I734" s="47">
        <v>762511</v>
      </c>
      <c r="J734" s="47">
        <v>219.0772</v>
      </c>
      <c r="K734" s="52">
        <v>6.3904821984813189</v>
      </c>
    </row>
    <row r="735" spans="2:11" x14ac:dyDescent="0.35">
      <c r="B735" s="51" t="str" cm="1">
        <f t="array" ref="B735">INDEX($A$3:$A$36,C735)</f>
        <v>Curcumin</v>
      </c>
      <c r="C735" s="47">
        <v>21</v>
      </c>
      <c r="D735" s="47">
        <v>6.6619999999999999</v>
      </c>
      <c r="E735" s="47">
        <v>19905582</v>
      </c>
      <c r="F735" s="47">
        <v>195.18350000000001</v>
      </c>
      <c r="G735" s="47">
        <v>-16.394559670267196</v>
      </c>
      <c r="H735" s="47">
        <v>7.032</v>
      </c>
      <c r="I735" s="47">
        <v>765351</v>
      </c>
      <c r="J735" s="47">
        <v>219.07730000000001</v>
      </c>
      <c r="K735" s="52">
        <v>6.8469452126678227</v>
      </c>
    </row>
    <row r="736" spans="2:11" x14ac:dyDescent="0.35">
      <c r="B736" s="51" t="str" cm="1">
        <f t="array" ref="B736">INDEX($A$3:$A$36,C736)</f>
        <v>Curcumin</v>
      </c>
      <c r="C736" s="47">
        <v>21</v>
      </c>
      <c r="D736" s="47">
        <v>6.6689999999999996</v>
      </c>
      <c r="E736" s="47">
        <v>24502408</v>
      </c>
      <c r="F736" s="47">
        <v>195.1865</v>
      </c>
      <c r="G736" s="47">
        <v>-1.0246599794281031</v>
      </c>
      <c r="H736" s="47">
        <v>7.0359999999999996</v>
      </c>
      <c r="I736" s="47">
        <v>750697</v>
      </c>
      <c r="J736" s="47">
        <v>219.07730000000001</v>
      </c>
      <c r="K736" s="52">
        <v>6.8469452126678227</v>
      </c>
    </row>
    <row r="737" spans="2:11" x14ac:dyDescent="0.35">
      <c r="B737" s="51" t="str" cm="1">
        <f t="array" ref="B737">INDEX($A$3:$A$36,C737)</f>
        <v>Curcumin</v>
      </c>
      <c r="C737" s="47">
        <v>21</v>
      </c>
      <c r="D737" s="47">
        <v>6.665</v>
      </c>
      <c r="E737" s="47">
        <v>23564596</v>
      </c>
      <c r="F737" s="47">
        <v>195.1849</v>
      </c>
      <c r="G737" s="47">
        <v>-9.2219398145617006</v>
      </c>
      <c r="H737" s="47">
        <v>7.0330000000000004</v>
      </c>
      <c r="I737" s="47">
        <v>751392</v>
      </c>
      <c r="J737" s="47">
        <v>219.07740000000001</v>
      </c>
      <c r="K737" s="52">
        <v>7.3034082268543257</v>
      </c>
    </row>
    <row r="738" spans="2:11" x14ac:dyDescent="0.35">
      <c r="B738" s="51" t="str" cm="1">
        <f t="array" ref="B738">INDEX($A$3:$A$36,C738)</f>
        <v>Curcumin</v>
      </c>
      <c r="C738" s="47">
        <v>21</v>
      </c>
      <c r="D738" s="47">
        <v>6.6660000000000004</v>
      </c>
      <c r="E738" s="47">
        <v>24017294</v>
      </c>
      <c r="F738" s="47">
        <v>195.1848</v>
      </c>
      <c r="G738" s="47">
        <v>-9.7342698042757529</v>
      </c>
      <c r="H738" s="47">
        <v>7.0359999999999996</v>
      </c>
      <c r="I738" s="47">
        <v>754358</v>
      </c>
      <c r="J738" s="47">
        <v>219.07730000000001</v>
      </c>
      <c r="K738" s="52">
        <v>6.8469452126678227</v>
      </c>
    </row>
    <row r="739" spans="2:11" x14ac:dyDescent="0.35">
      <c r="B739" s="51" t="str" cm="1">
        <f t="array" ref="B739">INDEX($A$3:$A$36,C739)</f>
        <v>Curcumin</v>
      </c>
      <c r="C739" s="47">
        <v>21</v>
      </c>
      <c r="D739" s="47">
        <v>6.6630000000000003</v>
      </c>
      <c r="E739" s="47">
        <v>12742198</v>
      </c>
      <c r="F739" s="47">
        <v>195.18440000000001</v>
      </c>
      <c r="G739" s="47">
        <v>-11.783589762986345</v>
      </c>
      <c r="H739" s="47">
        <v>7.0350000000000001</v>
      </c>
      <c r="I739" s="47">
        <v>769205</v>
      </c>
      <c r="J739" s="47">
        <v>219.07740000000001</v>
      </c>
      <c r="K739" s="52">
        <v>7.3034082268543257</v>
      </c>
    </row>
    <row r="740" spans="2:11" x14ac:dyDescent="0.35">
      <c r="B740" s="51" t="str" cm="1">
        <f t="array" ref="B740">INDEX($A$3:$A$36,C740)</f>
        <v>Curcumin</v>
      </c>
      <c r="C740" s="47">
        <v>21</v>
      </c>
      <c r="D740" s="47">
        <v>6.6630000000000003</v>
      </c>
      <c r="E740" s="47">
        <v>24330512</v>
      </c>
      <c r="F740" s="47">
        <v>195.18549999999999</v>
      </c>
      <c r="G740" s="47">
        <v>-6.1479598764230055</v>
      </c>
      <c r="H740" s="47">
        <v>7.0330000000000004</v>
      </c>
      <c r="I740" s="47">
        <v>754144</v>
      </c>
      <c r="J740" s="47">
        <v>219.0772</v>
      </c>
      <c r="K740" s="52">
        <v>6.3904821984813189</v>
      </c>
    </row>
    <row r="741" spans="2:11" x14ac:dyDescent="0.35">
      <c r="B741" s="51" t="str" cm="1">
        <f t="array" ref="B741">INDEX($A$3:$A$36,C741)</f>
        <v>Curcumin</v>
      </c>
      <c r="C741" s="47">
        <v>21</v>
      </c>
      <c r="D741" s="47">
        <v>6.6589999999999998</v>
      </c>
      <c r="E741" s="47">
        <v>16306684</v>
      </c>
      <c r="F741" s="47">
        <v>195.18389999999999</v>
      </c>
      <c r="G741" s="47">
        <v>-14.345239711556603</v>
      </c>
      <c r="H741" s="47">
        <v>7.0410000000000004</v>
      </c>
      <c r="I741" s="47">
        <v>746353</v>
      </c>
      <c r="J741" s="47">
        <v>219.07730000000001</v>
      </c>
      <c r="K741" s="52">
        <v>6.8469452126678227</v>
      </c>
    </row>
    <row r="742" spans="2:11" x14ac:dyDescent="0.35">
      <c r="B742" s="51" t="str" cm="1">
        <f t="array" ref="B742">INDEX($A$3:$A$36,C742)</f>
        <v>Curcumin</v>
      </c>
      <c r="C742" s="47">
        <v>21</v>
      </c>
      <c r="D742" s="47">
        <v>6.6680000000000001</v>
      </c>
      <c r="E742" s="47">
        <v>23696220</v>
      </c>
      <c r="F742" s="47">
        <v>195.18530000000001</v>
      </c>
      <c r="G742" s="47">
        <v>-7.172619855705495</v>
      </c>
      <c r="H742" s="47">
        <v>7.0309999999999997</v>
      </c>
      <c r="I742" s="47">
        <v>743033</v>
      </c>
      <c r="J742" s="47">
        <v>219.0772</v>
      </c>
      <c r="K742" s="52">
        <v>6.3904821984813189</v>
      </c>
    </row>
    <row r="743" spans="2:11" x14ac:dyDescent="0.35">
      <c r="B743" s="51" t="str" cm="1">
        <f t="array" ref="B743">INDEX($A$3:$A$36,C743)</f>
        <v>Curcumin</v>
      </c>
      <c r="C743" s="47">
        <v>21</v>
      </c>
      <c r="D743" s="47">
        <v>6.6619999999999999</v>
      </c>
      <c r="E743" s="47">
        <v>24237268</v>
      </c>
      <c r="F743" s="47">
        <v>195.18469999999999</v>
      </c>
      <c r="G743" s="47">
        <v>-10.246599793989805</v>
      </c>
      <c r="H743" s="47">
        <v>7.0330000000000004</v>
      </c>
      <c r="I743" s="47">
        <v>743513</v>
      </c>
      <c r="J743" s="47">
        <v>219.07730000000001</v>
      </c>
      <c r="K743" s="52">
        <v>6.8469452126678227</v>
      </c>
    </row>
    <row r="744" spans="2:11" x14ac:dyDescent="0.35">
      <c r="B744" s="51" t="str" cm="1">
        <f t="array" ref="B744">INDEX($A$3:$A$36,C744)</f>
        <v>Curcumin</v>
      </c>
      <c r="C744" s="47">
        <v>21</v>
      </c>
      <c r="D744" s="47">
        <v>6.6639999999999997</v>
      </c>
      <c r="E744" s="47">
        <v>16900884</v>
      </c>
      <c r="F744" s="47">
        <v>195.1848</v>
      </c>
      <c r="G744" s="47">
        <v>-9.7342698042757529</v>
      </c>
      <c r="H744" s="47">
        <v>7.04</v>
      </c>
      <c r="I744" s="47">
        <v>761045</v>
      </c>
      <c r="J744" s="47">
        <v>219.07730000000001</v>
      </c>
      <c r="K744" s="52">
        <v>6.8469452126678227</v>
      </c>
    </row>
    <row r="745" spans="2:11" x14ac:dyDescent="0.35">
      <c r="B745" s="51" t="str" cm="1">
        <f t="array" ref="B745">INDEX($A$3:$A$36,C745)</f>
        <v>Curcumin</v>
      </c>
      <c r="C745" s="47">
        <v>21</v>
      </c>
      <c r="D745" s="47">
        <v>6.6630000000000003</v>
      </c>
      <c r="E745" s="47">
        <v>23103422</v>
      </c>
      <c r="F745" s="47">
        <v>195.18510000000001</v>
      </c>
      <c r="G745" s="47">
        <v>-8.1972798351335978</v>
      </c>
      <c r="H745" s="47">
        <v>7.0369999999999999</v>
      </c>
      <c r="I745" s="47">
        <v>747870</v>
      </c>
      <c r="J745" s="47">
        <v>219.07740000000001</v>
      </c>
      <c r="K745" s="52">
        <v>7.3034082268543257</v>
      </c>
    </row>
    <row r="746" spans="2:11" x14ac:dyDescent="0.35">
      <c r="B746" s="51" t="str" cm="1">
        <f t="array" ref="B746">INDEX($A$3:$A$36,C746)</f>
        <v>Curcumin</v>
      </c>
      <c r="C746" s="47">
        <v>21</v>
      </c>
      <c r="D746" s="47">
        <v>6.6630000000000003</v>
      </c>
      <c r="E746" s="47">
        <v>19862674</v>
      </c>
      <c r="F746" s="47">
        <v>195.18510000000001</v>
      </c>
      <c r="G746" s="47">
        <v>-8.1972798351335978</v>
      </c>
      <c r="H746" s="47">
        <v>7.0419999999999998</v>
      </c>
      <c r="I746" s="47">
        <v>761053</v>
      </c>
      <c r="J746" s="47">
        <v>219.07740000000001</v>
      </c>
      <c r="K746" s="52">
        <v>7.3034082268543257</v>
      </c>
    </row>
    <row r="747" spans="2:11" x14ac:dyDescent="0.35">
      <c r="B747" s="51" t="str" cm="1">
        <f t="array" ref="B747">INDEX($A$3:$A$36,C747)</f>
        <v>Curcumin</v>
      </c>
      <c r="C747" s="47">
        <v>21</v>
      </c>
      <c r="D747" s="47">
        <v>6.66</v>
      </c>
      <c r="E747" s="47">
        <v>22760324</v>
      </c>
      <c r="F747" s="47">
        <v>195.1842</v>
      </c>
      <c r="G747" s="47">
        <v>-12.80824974241445</v>
      </c>
      <c r="H747" s="47">
        <v>7.04</v>
      </c>
      <c r="I747" s="47">
        <v>657735</v>
      </c>
      <c r="J747" s="47">
        <v>219.07730000000001</v>
      </c>
      <c r="K747" s="52">
        <v>6.8469452126678227</v>
      </c>
    </row>
    <row r="748" spans="2:11" x14ac:dyDescent="0.35">
      <c r="B748" s="51" t="str" cm="1">
        <f t="array" ref="B748">INDEX($A$3:$A$36,C748)</f>
        <v>Curcumin</v>
      </c>
      <c r="C748" s="47">
        <v>21</v>
      </c>
      <c r="D748" s="47">
        <v>6.6619999999999999</v>
      </c>
      <c r="E748" s="47">
        <v>17614490</v>
      </c>
      <c r="F748" s="47">
        <v>195.18639999999999</v>
      </c>
      <c r="G748" s="47">
        <v>-1.5369899691421545</v>
      </c>
      <c r="H748" s="47">
        <v>7.0419999999999998</v>
      </c>
      <c r="I748" s="47">
        <v>678362</v>
      </c>
      <c r="J748" s="47">
        <v>219.07740000000001</v>
      </c>
      <c r="K748" s="52">
        <v>7.3034082268543257</v>
      </c>
    </row>
    <row r="749" spans="2:11" x14ac:dyDescent="0.35">
      <c r="B749" s="51" t="str" cm="1">
        <f t="array" ref="B749">INDEX($A$3:$A$36,C749)</f>
        <v>Curcumin</v>
      </c>
      <c r="C749" s="47">
        <v>21</v>
      </c>
      <c r="D749" s="47">
        <v>6.6639999999999997</v>
      </c>
      <c r="E749" s="47">
        <v>24133002</v>
      </c>
      <c r="F749" s="47">
        <v>195.18450000000001</v>
      </c>
      <c r="G749" s="47">
        <v>-11.271259773272295</v>
      </c>
      <c r="H749" s="47">
        <v>7.0469999999999997</v>
      </c>
      <c r="I749" s="47">
        <v>742146</v>
      </c>
      <c r="J749" s="47">
        <v>219.07749999999999</v>
      </c>
      <c r="K749" s="52">
        <v>7.759871240911095</v>
      </c>
    </row>
    <row r="750" spans="2:11" x14ac:dyDescent="0.35">
      <c r="B750" s="51" t="str" cm="1">
        <f t="array" ref="B750">INDEX($A$3:$A$36,C750)</f>
        <v>Curcumin</v>
      </c>
      <c r="C750" s="47">
        <v>21</v>
      </c>
      <c r="D750" s="47">
        <v>6.6589999999999998</v>
      </c>
      <c r="E750" s="47">
        <v>22117784</v>
      </c>
      <c r="F750" s="47">
        <v>195.1857</v>
      </c>
      <c r="G750" s="47">
        <v>-5.1232998969949026</v>
      </c>
      <c r="H750" s="47">
        <v>7.0380000000000003</v>
      </c>
      <c r="I750" s="47">
        <v>746455</v>
      </c>
      <c r="J750" s="47">
        <v>219.07749999999999</v>
      </c>
      <c r="K750" s="52">
        <v>7.759871240911095</v>
      </c>
    </row>
    <row r="751" spans="2:11" x14ac:dyDescent="0.35">
      <c r="B751" s="51" t="str" cm="1">
        <f t="array" ref="B751">INDEX($A$3:$A$36,C751)</f>
        <v>Curcumin</v>
      </c>
      <c r="C751" s="47">
        <v>21</v>
      </c>
      <c r="D751" s="47">
        <v>6.6639999999999997</v>
      </c>
      <c r="E751" s="47">
        <v>24099528</v>
      </c>
      <c r="F751" s="47">
        <v>195.18520000000001</v>
      </c>
      <c r="G751" s="47">
        <v>-7.6849498454195473</v>
      </c>
      <c r="H751" s="47">
        <v>7.0430000000000001</v>
      </c>
      <c r="I751" s="47">
        <v>728534</v>
      </c>
      <c r="J751" s="47">
        <v>219.0772</v>
      </c>
      <c r="K751" s="52">
        <v>6.3904821984813189</v>
      </c>
    </row>
    <row r="752" spans="2:11" x14ac:dyDescent="0.35">
      <c r="B752" s="51" t="str" cm="1">
        <f t="array" ref="B752">INDEX($A$3:$A$36,C752)</f>
        <v>Curcumin</v>
      </c>
      <c r="C752" s="47">
        <v>21</v>
      </c>
      <c r="D752" s="47">
        <v>6.67</v>
      </c>
      <c r="E752" s="47">
        <v>22557838</v>
      </c>
      <c r="F752" s="47">
        <v>195.1858</v>
      </c>
      <c r="G752" s="47">
        <v>-4.6109699072808503</v>
      </c>
      <c r="H752" s="47">
        <v>7.0389999999999997</v>
      </c>
      <c r="I752" s="47">
        <v>708565</v>
      </c>
      <c r="J752" s="47">
        <v>219.07740000000001</v>
      </c>
      <c r="K752" s="52">
        <v>7.3034082268543257</v>
      </c>
    </row>
    <row r="753" spans="2:11" x14ac:dyDescent="0.35">
      <c r="B753" s="51" t="str" cm="1">
        <f t="array" ref="B753">INDEX($A$3:$A$36,C753)</f>
        <v>Curcumin</v>
      </c>
      <c r="C753" s="47">
        <v>21</v>
      </c>
      <c r="D753" s="47">
        <v>6.66</v>
      </c>
      <c r="E753" s="47">
        <v>23084304</v>
      </c>
      <c r="F753" s="47">
        <v>195.18690000000001</v>
      </c>
      <c r="G753" s="47">
        <v>1.0246599794281031</v>
      </c>
      <c r="H753" s="47">
        <v>7.0419999999999998</v>
      </c>
      <c r="I753" s="47">
        <v>747437</v>
      </c>
      <c r="J753" s="47">
        <v>219.07730000000001</v>
      </c>
      <c r="K753" s="52">
        <v>6.8469452126678227</v>
      </c>
    </row>
    <row r="754" spans="2:11" x14ac:dyDescent="0.35">
      <c r="B754" s="51" t="str" cm="1">
        <f t="array" ref="B754">INDEX($A$3:$A$36,C754)</f>
        <v>Curcumin</v>
      </c>
      <c r="C754" s="47">
        <v>21</v>
      </c>
      <c r="D754" s="47">
        <v>6.6660000000000004</v>
      </c>
      <c r="E754" s="47">
        <v>22283508</v>
      </c>
      <c r="F754" s="47">
        <v>195.18520000000001</v>
      </c>
      <c r="G754" s="47">
        <v>-7.6849498454195473</v>
      </c>
      <c r="H754" s="47">
        <v>7.0339999999999998</v>
      </c>
      <c r="I754" s="47">
        <v>684168</v>
      </c>
      <c r="J754" s="47">
        <v>219.07730000000001</v>
      </c>
      <c r="K754" s="52">
        <v>6.8469452126678227</v>
      </c>
    </row>
    <row r="755" spans="2:11" x14ac:dyDescent="0.35">
      <c r="B755" s="51" t="str" cm="1">
        <f t="array" ref="B755">INDEX($A$3:$A$36,C755)</f>
        <v>Curcumin</v>
      </c>
      <c r="C755" s="47">
        <v>21</v>
      </c>
      <c r="D755" s="47">
        <v>6.6609999999999996</v>
      </c>
      <c r="E755" s="47">
        <v>23486054</v>
      </c>
      <c r="F755" s="47">
        <v>195.18450000000001</v>
      </c>
      <c r="G755" s="47">
        <v>-11.271259773272295</v>
      </c>
      <c r="H755" s="47">
        <v>7.0359999999999996</v>
      </c>
      <c r="I755" s="47">
        <v>746929</v>
      </c>
      <c r="J755" s="47">
        <v>219.07740000000001</v>
      </c>
      <c r="K755" s="52">
        <v>7.3034082268543257</v>
      </c>
    </row>
    <row r="756" spans="2:11" x14ac:dyDescent="0.35">
      <c r="B756" s="51" t="str" cm="1">
        <f t="array" ref="B756">INDEX($A$3:$A$36,C756)</f>
        <v>Curcumin</v>
      </c>
      <c r="C756" s="47">
        <v>21</v>
      </c>
      <c r="D756" s="47">
        <v>6.6630000000000003</v>
      </c>
      <c r="E756" s="47">
        <v>23094096</v>
      </c>
      <c r="F756" s="47">
        <v>195.185</v>
      </c>
      <c r="G756" s="47">
        <v>-8.7096098248476501</v>
      </c>
      <c r="H756" s="47">
        <v>7.0430000000000001</v>
      </c>
      <c r="I756" s="47">
        <v>756172</v>
      </c>
      <c r="J756" s="47">
        <v>219.07740000000001</v>
      </c>
      <c r="K756" s="52">
        <v>7.3034082268543257</v>
      </c>
    </row>
    <row r="757" spans="2:11" x14ac:dyDescent="0.35">
      <c r="B757" s="51" t="str" cm="1">
        <f t="array" ref="B757">INDEX($A$3:$A$36,C757)</f>
        <v>Curcumin</v>
      </c>
      <c r="C757" s="47">
        <v>21</v>
      </c>
      <c r="D757" s="47">
        <v>6.6619999999999999</v>
      </c>
      <c r="E757" s="47">
        <v>19284324</v>
      </c>
      <c r="F757" s="47">
        <v>195.184</v>
      </c>
      <c r="G757" s="47">
        <v>-13.832909721842553</v>
      </c>
      <c r="H757" s="47">
        <v>7.0430000000000001</v>
      </c>
      <c r="I757" s="47">
        <v>653186</v>
      </c>
      <c r="J757" s="47">
        <v>219.07740000000001</v>
      </c>
      <c r="K757" s="52">
        <v>7.3034082268543257</v>
      </c>
    </row>
    <row r="758" spans="2:11" ht="15" thickBot="1" x14ac:dyDescent="0.4">
      <c r="B758" s="58" t="str" cm="1">
        <f t="array" ref="B758">INDEX($A$3:$A$36,C758)</f>
        <v>Curcumin</v>
      </c>
      <c r="C758" s="59">
        <v>21</v>
      </c>
      <c r="D758" s="59">
        <v>6.6609999999999996</v>
      </c>
      <c r="E758" s="59">
        <v>23388558</v>
      </c>
      <c r="F758" s="59">
        <v>195.18539999999999</v>
      </c>
      <c r="G758" s="59">
        <v>-6.6602898661370569</v>
      </c>
      <c r="H758" s="59">
        <v>7.0389999999999997</v>
      </c>
      <c r="I758" s="59">
        <v>749951</v>
      </c>
      <c r="J758" s="59">
        <v>219.07749999999999</v>
      </c>
      <c r="K758" s="57">
        <v>7.759871240911095</v>
      </c>
    </row>
    <row r="759" spans="2:11" x14ac:dyDescent="0.35">
      <c r="B759" s="48" t="str" cm="1">
        <f t="array" ref="B759">INDEX($A$3:$A$36,C759)</f>
        <v>Celecoxib</v>
      </c>
      <c r="C759" s="49">
        <v>22</v>
      </c>
      <c r="D759" s="49">
        <v>6.6580000000000004</v>
      </c>
      <c r="E759" s="49">
        <v>38050460</v>
      </c>
      <c r="F759" s="49">
        <v>195.18530000000001</v>
      </c>
      <c r="G759" s="49">
        <v>-7.172619855705495</v>
      </c>
      <c r="H759" s="49">
        <v>6.7779999999999996</v>
      </c>
      <c r="I759" s="49">
        <v>632844</v>
      </c>
      <c r="J759" s="49">
        <v>219.07749999999999</v>
      </c>
      <c r="K759" s="50">
        <v>7.759871240911095</v>
      </c>
    </row>
    <row r="760" spans="2:11" x14ac:dyDescent="0.35">
      <c r="B760" s="51" t="str" cm="1">
        <f t="array" ref="B760">INDEX($A$3:$A$36,C760)</f>
        <v>Celecoxib</v>
      </c>
      <c r="C760" s="47">
        <v>22</v>
      </c>
      <c r="D760" s="47">
        <v>6.6520000000000001</v>
      </c>
      <c r="E760" s="47">
        <v>34685968</v>
      </c>
      <c r="F760" s="47">
        <v>195.18610000000001</v>
      </c>
      <c r="G760" s="47">
        <v>-3.0739799381386961</v>
      </c>
      <c r="H760" s="47">
        <v>6.78</v>
      </c>
      <c r="I760" s="47">
        <v>652578</v>
      </c>
      <c r="J760" s="47">
        <v>219.07749999999999</v>
      </c>
      <c r="K760" s="52">
        <v>7.759871240911095</v>
      </c>
    </row>
    <row r="761" spans="2:11" x14ac:dyDescent="0.35">
      <c r="B761" s="51" t="str" cm="1">
        <f t="array" ref="B761">INDEX($A$3:$A$36,C761)</f>
        <v>Celecoxib</v>
      </c>
      <c r="C761" s="47">
        <v>22</v>
      </c>
      <c r="D761" s="47">
        <v>6.6619999999999999</v>
      </c>
      <c r="E761" s="47">
        <v>34290980</v>
      </c>
      <c r="F761" s="47">
        <v>195.18549999999999</v>
      </c>
      <c r="G761" s="47">
        <v>-6.1479598764230055</v>
      </c>
      <c r="H761" s="47">
        <v>6.7830000000000004</v>
      </c>
      <c r="I761" s="47">
        <v>617500</v>
      </c>
      <c r="J761" s="47">
        <v>219.07749999999999</v>
      </c>
      <c r="K761" s="52">
        <v>7.759871240911095</v>
      </c>
    </row>
    <row r="762" spans="2:11" x14ac:dyDescent="0.35">
      <c r="B762" s="51" t="str" cm="1">
        <f t="array" ref="B762">INDEX($A$3:$A$36,C762)</f>
        <v>Celecoxib</v>
      </c>
      <c r="C762" s="47">
        <v>22</v>
      </c>
      <c r="D762" s="47">
        <v>6.6619999999999999</v>
      </c>
      <c r="E762" s="47">
        <v>32635628</v>
      </c>
      <c r="F762" s="47">
        <v>195.18530000000001</v>
      </c>
      <c r="G762" s="47">
        <v>-7.172619855705495</v>
      </c>
      <c r="H762" s="47">
        <v>6.7729999999999997</v>
      </c>
      <c r="I762" s="47">
        <v>675851</v>
      </c>
      <c r="J762" s="47">
        <v>219.07769999999999</v>
      </c>
      <c r="K762" s="52">
        <v>8.6727972692841035</v>
      </c>
    </row>
    <row r="763" spans="2:11" x14ac:dyDescent="0.35">
      <c r="B763" s="51" t="str" cm="1">
        <f t="array" ref="B763">INDEX($A$3:$A$36,C763)</f>
        <v>Celecoxib</v>
      </c>
      <c r="C763" s="47">
        <v>22</v>
      </c>
      <c r="D763" s="47">
        <v>6.6539999999999999</v>
      </c>
      <c r="E763" s="47">
        <v>33916736</v>
      </c>
      <c r="F763" s="47">
        <v>195.18559999999999</v>
      </c>
      <c r="G763" s="47">
        <v>-5.635629886708954</v>
      </c>
      <c r="H763" s="47">
        <v>6.7789999999999999</v>
      </c>
      <c r="I763" s="47">
        <v>701257</v>
      </c>
      <c r="J763" s="47">
        <v>219.0778</v>
      </c>
      <c r="K763" s="52">
        <v>9.1292602834706074</v>
      </c>
    </row>
    <row r="764" spans="2:11" x14ac:dyDescent="0.35">
      <c r="B764" s="51" t="str" cm="1">
        <f t="array" ref="B764">INDEX($A$3:$A$36,C764)</f>
        <v>Celecoxib</v>
      </c>
      <c r="C764" s="47">
        <v>22</v>
      </c>
      <c r="D764" s="47">
        <v>6.66</v>
      </c>
      <c r="E764" s="47">
        <v>34601456</v>
      </c>
      <c r="F764" s="47">
        <v>195.18510000000001</v>
      </c>
      <c r="G764" s="47">
        <v>-8.1972798351335978</v>
      </c>
      <c r="H764" s="47">
        <v>6.774</v>
      </c>
      <c r="I764" s="47">
        <v>700638</v>
      </c>
      <c r="J764" s="47">
        <v>219.07759999999999</v>
      </c>
      <c r="K764" s="52">
        <v>8.2163342550975997</v>
      </c>
    </row>
    <row r="765" spans="2:11" x14ac:dyDescent="0.35">
      <c r="B765" s="51" t="str" cm="1">
        <f t="array" ref="B765">INDEX($A$3:$A$36,C765)</f>
        <v>Celecoxib</v>
      </c>
      <c r="C765" s="47">
        <v>22</v>
      </c>
      <c r="D765" s="47">
        <v>6.6529999999999996</v>
      </c>
      <c r="E765" s="47">
        <v>34598392</v>
      </c>
      <c r="F765" s="47">
        <v>195.18450000000001</v>
      </c>
      <c r="G765" s="47">
        <v>-11.271259773272295</v>
      </c>
      <c r="H765" s="47">
        <v>6.7809999999999997</v>
      </c>
      <c r="I765" s="47">
        <v>693431</v>
      </c>
      <c r="J765" s="47">
        <v>219.07759999999999</v>
      </c>
      <c r="K765" s="52">
        <v>8.2163342550975997</v>
      </c>
    </row>
    <row r="766" spans="2:11" x14ac:dyDescent="0.35">
      <c r="B766" s="51" t="str" cm="1">
        <f t="array" ref="B766">INDEX($A$3:$A$36,C766)</f>
        <v>Celecoxib</v>
      </c>
      <c r="C766" s="47">
        <v>22</v>
      </c>
      <c r="D766" s="47">
        <v>6.657</v>
      </c>
      <c r="E766" s="47">
        <v>33295964</v>
      </c>
      <c r="F766" s="47">
        <v>195.18459999999999</v>
      </c>
      <c r="G766" s="47">
        <v>-10.758929783703856</v>
      </c>
      <c r="H766" s="47">
        <v>6.782</v>
      </c>
      <c r="I766" s="47">
        <v>683855</v>
      </c>
      <c r="J766" s="47">
        <v>219.07759999999999</v>
      </c>
      <c r="K766" s="52">
        <v>8.2163342550975997</v>
      </c>
    </row>
    <row r="767" spans="2:11" x14ac:dyDescent="0.35">
      <c r="B767" s="51" t="str" cm="1">
        <f t="array" ref="B767">INDEX($A$3:$A$36,C767)</f>
        <v>Celecoxib</v>
      </c>
      <c r="C767" s="47">
        <v>22</v>
      </c>
      <c r="D767" s="47">
        <v>6.6619999999999999</v>
      </c>
      <c r="E767" s="47">
        <v>33467408</v>
      </c>
      <c r="F767" s="47">
        <v>195.18510000000001</v>
      </c>
      <c r="G767" s="47">
        <v>-8.1972798351335978</v>
      </c>
      <c r="H767" s="47">
        <v>6.782</v>
      </c>
      <c r="I767" s="47">
        <v>712049</v>
      </c>
      <c r="J767" s="47">
        <v>219.07749999999999</v>
      </c>
      <c r="K767" s="52">
        <v>7.759871240911095</v>
      </c>
    </row>
    <row r="768" spans="2:11" x14ac:dyDescent="0.35">
      <c r="B768" s="51" t="str" cm="1">
        <f t="array" ref="B768">INDEX($A$3:$A$36,C768)</f>
        <v>Celecoxib</v>
      </c>
      <c r="C768" s="47">
        <v>22</v>
      </c>
      <c r="D768" s="47">
        <v>6.6619999999999999</v>
      </c>
      <c r="E768" s="47">
        <v>33986680</v>
      </c>
      <c r="F768" s="47">
        <v>195.18559999999999</v>
      </c>
      <c r="G768" s="47">
        <v>-5.635629886708954</v>
      </c>
      <c r="H768" s="47">
        <v>6.7779999999999996</v>
      </c>
      <c r="I768" s="47">
        <v>703872</v>
      </c>
      <c r="J768" s="47">
        <v>219.07749999999999</v>
      </c>
      <c r="K768" s="52">
        <v>7.759871240911095</v>
      </c>
    </row>
    <row r="769" spans="2:11" x14ac:dyDescent="0.35">
      <c r="B769" s="51" t="str" cm="1">
        <f t="array" ref="B769">INDEX($A$3:$A$36,C769)</f>
        <v>Celecoxib</v>
      </c>
      <c r="C769" s="47">
        <v>22</v>
      </c>
      <c r="D769" s="47">
        <v>6.6529999999999996</v>
      </c>
      <c r="E769" s="47">
        <v>33394116</v>
      </c>
      <c r="F769" s="47">
        <v>195.18530000000001</v>
      </c>
      <c r="G769" s="47">
        <v>-7.172619855705495</v>
      </c>
      <c r="H769" s="47">
        <v>6.7729999999999997</v>
      </c>
      <c r="I769" s="47">
        <v>689087</v>
      </c>
      <c r="J769" s="47">
        <v>219.07759999999999</v>
      </c>
      <c r="K769" s="52">
        <v>8.2163342550975997</v>
      </c>
    </row>
    <row r="770" spans="2:11" x14ac:dyDescent="0.35">
      <c r="B770" s="51" t="str" cm="1">
        <f t="array" ref="B770">INDEX($A$3:$A$36,C770)</f>
        <v>Celecoxib</v>
      </c>
      <c r="C770" s="47">
        <v>22</v>
      </c>
      <c r="D770" s="47">
        <v>6.6559999999999997</v>
      </c>
      <c r="E770" s="47">
        <v>34650992</v>
      </c>
      <c r="F770" s="47">
        <v>195.18469999999999</v>
      </c>
      <c r="G770" s="47">
        <v>-10.246599793989805</v>
      </c>
      <c r="H770" s="47">
        <v>6.7729999999999997</v>
      </c>
      <c r="I770" s="47">
        <v>709435</v>
      </c>
      <c r="J770" s="47">
        <v>219.07749999999999</v>
      </c>
      <c r="K770" s="52">
        <v>7.759871240911095</v>
      </c>
    </row>
    <row r="771" spans="2:11" x14ac:dyDescent="0.35">
      <c r="B771" s="51" t="str" cm="1">
        <f t="array" ref="B771">INDEX($A$3:$A$36,C771)</f>
        <v>Celecoxib</v>
      </c>
      <c r="C771" s="47">
        <v>22</v>
      </c>
      <c r="D771" s="47">
        <v>6.6550000000000002</v>
      </c>
      <c r="E771" s="47">
        <v>30637724</v>
      </c>
      <c r="F771" s="47">
        <v>195.1857</v>
      </c>
      <c r="G771" s="47">
        <v>-5.1232998969949026</v>
      </c>
      <c r="H771" s="47">
        <v>6.78</v>
      </c>
      <c r="I771" s="47">
        <v>722729</v>
      </c>
      <c r="J771" s="47">
        <v>219.07759999999999</v>
      </c>
      <c r="K771" s="52">
        <v>8.2163342550975997</v>
      </c>
    </row>
    <row r="772" spans="2:11" x14ac:dyDescent="0.35">
      <c r="B772" s="51" t="str" cm="1">
        <f t="array" ref="B772">INDEX($A$3:$A$36,C772)</f>
        <v>Celecoxib</v>
      </c>
      <c r="C772" s="47">
        <v>22</v>
      </c>
      <c r="D772" s="47">
        <v>6.6580000000000004</v>
      </c>
      <c r="E772" s="47">
        <v>14353080</v>
      </c>
      <c r="F772" s="47">
        <v>195.18520000000001</v>
      </c>
      <c r="G772" s="47">
        <v>-7.6849498454195473</v>
      </c>
      <c r="H772" s="47">
        <v>6.79</v>
      </c>
      <c r="I772" s="47">
        <v>698618</v>
      </c>
      <c r="J772" s="47">
        <v>219.07730000000001</v>
      </c>
      <c r="K772" s="52">
        <v>6.8469452126678227</v>
      </c>
    </row>
    <row r="773" spans="2:11" x14ac:dyDescent="0.35">
      <c r="B773" s="51" t="str" cm="1">
        <f t="array" ref="B773">INDEX($A$3:$A$36,C773)</f>
        <v>Celecoxib</v>
      </c>
      <c r="C773" s="47">
        <v>22</v>
      </c>
      <c r="D773" s="47">
        <v>6.6609999999999996</v>
      </c>
      <c r="E773" s="47">
        <v>34204304</v>
      </c>
      <c r="F773" s="47">
        <v>195.18430000000001</v>
      </c>
      <c r="G773" s="47">
        <v>-12.295919752700398</v>
      </c>
      <c r="H773" s="47">
        <v>6.774</v>
      </c>
      <c r="I773" s="47">
        <v>670636</v>
      </c>
      <c r="J773" s="47">
        <v>219.07749999999999</v>
      </c>
      <c r="K773" s="52">
        <v>7.759871240911095</v>
      </c>
    </row>
    <row r="774" spans="2:11" x14ac:dyDescent="0.35">
      <c r="B774" s="51" t="str" cm="1">
        <f t="array" ref="B774">INDEX($A$3:$A$36,C774)</f>
        <v>Celecoxib</v>
      </c>
      <c r="C774" s="47">
        <v>22</v>
      </c>
      <c r="D774" s="47">
        <v>6.6660000000000004</v>
      </c>
      <c r="E774" s="47">
        <v>31663852</v>
      </c>
      <c r="F774" s="47">
        <v>195.1842</v>
      </c>
      <c r="G774" s="47">
        <v>-12.80824974241445</v>
      </c>
      <c r="H774" s="47">
        <v>6.7709999999999999</v>
      </c>
      <c r="I774" s="47">
        <v>671442</v>
      </c>
      <c r="J774" s="47">
        <v>219.07749999999999</v>
      </c>
      <c r="K774" s="52">
        <v>7.759871240911095</v>
      </c>
    </row>
    <row r="775" spans="2:11" x14ac:dyDescent="0.35">
      <c r="B775" s="51" t="str" cm="1">
        <f t="array" ref="B775">INDEX($A$3:$A$36,C775)</f>
        <v>Celecoxib</v>
      </c>
      <c r="C775" s="47">
        <v>22</v>
      </c>
      <c r="D775" s="47">
        <v>6.6580000000000004</v>
      </c>
      <c r="E775" s="47">
        <v>30615796</v>
      </c>
      <c r="F775" s="47">
        <v>195.185</v>
      </c>
      <c r="G775" s="47">
        <v>-8.7096098248476501</v>
      </c>
      <c r="H775" s="47">
        <v>6.7690000000000001</v>
      </c>
      <c r="I775" s="47">
        <v>644477</v>
      </c>
      <c r="J775" s="47">
        <v>219.07759999999999</v>
      </c>
      <c r="K775" s="52">
        <v>8.2163342550975997</v>
      </c>
    </row>
    <row r="776" spans="2:11" x14ac:dyDescent="0.35">
      <c r="B776" s="51" t="str" cm="1">
        <f t="array" ref="B776">INDEX($A$3:$A$36,C776)</f>
        <v>Celecoxib</v>
      </c>
      <c r="C776" s="47">
        <v>22</v>
      </c>
      <c r="D776" s="47">
        <v>6.6550000000000002</v>
      </c>
      <c r="E776" s="47">
        <v>30712874</v>
      </c>
      <c r="F776" s="47">
        <v>195.18530000000001</v>
      </c>
      <c r="G776" s="47">
        <v>-7.172619855705495</v>
      </c>
      <c r="H776" s="47">
        <v>6.7770000000000001</v>
      </c>
      <c r="I776" s="47">
        <v>646779</v>
      </c>
      <c r="J776" s="47">
        <v>219.07759999999999</v>
      </c>
      <c r="K776" s="52">
        <v>8.2163342550975997</v>
      </c>
    </row>
    <row r="777" spans="2:11" x14ac:dyDescent="0.35">
      <c r="B777" s="51" t="str" cm="1">
        <f t="array" ref="B777">INDEX($A$3:$A$36,C777)</f>
        <v>Celecoxib</v>
      </c>
      <c r="C777" s="47">
        <v>22</v>
      </c>
      <c r="D777" s="47">
        <v>6.6550000000000002</v>
      </c>
      <c r="E777" s="47">
        <v>27431416</v>
      </c>
      <c r="F777" s="47">
        <v>195.18510000000001</v>
      </c>
      <c r="G777" s="47">
        <v>-8.1972798351335978</v>
      </c>
      <c r="H777" s="47">
        <v>6.7729999999999997</v>
      </c>
      <c r="I777" s="47">
        <v>730759</v>
      </c>
      <c r="J777" s="47">
        <v>219.07740000000001</v>
      </c>
      <c r="K777" s="52">
        <v>7.3034082268543257</v>
      </c>
    </row>
    <row r="778" spans="2:11" x14ac:dyDescent="0.35">
      <c r="B778" s="51" t="str" cm="1">
        <f t="array" ref="B778">INDEX($A$3:$A$36,C778)</f>
        <v>Celecoxib</v>
      </c>
      <c r="C778" s="47">
        <v>22</v>
      </c>
      <c r="D778" s="47">
        <v>6.6559999999999997</v>
      </c>
      <c r="E778" s="47">
        <v>31107180</v>
      </c>
      <c r="F778" s="47">
        <v>195.18530000000001</v>
      </c>
      <c r="G778" s="47">
        <v>-7.172619855705495</v>
      </c>
      <c r="H778" s="47">
        <v>6.7789999999999999</v>
      </c>
      <c r="I778" s="47">
        <v>663565</v>
      </c>
      <c r="J778" s="47">
        <v>219.07749999999999</v>
      </c>
      <c r="K778" s="52">
        <v>7.759871240911095</v>
      </c>
    </row>
    <row r="779" spans="2:11" x14ac:dyDescent="0.35">
      <c r="B779" s="51" t="str" cm="1">
        <f t="array" ref="B779">INDEX($A$3:$A$36,C779)</f>
        <v>Celecoxib</v>
      </c>
      <c r="C779" s="47">
        <v>22</v>
      </c>
      <c r="D779" s="47">
        <v>6.657</v>
      </c>
      <c r="E779" s="47">
        <v>31769782</v>
      </c>
      <c r="F779" s="47">
        <v>195.18559999999999</v>
      </c>
      <c r="G779" s="47">
        <v>-5.635629886708954</v>
      </c>
      <c r="H779" s="47">
        <v>6.774</v>
      </c>
      <c r="I779" s="47">
        <v>694385</v>
      </c>
      <c r="J779" s="47">
        <v>219.07740000000001</v>
      </c>
      <c r="K779" s="52">
        <v>7.3034082268543257</v>
      </c>
    </row>
    <row r="780" spans="2:11" x14ac:dyDescent="0.35">
      <c r="B780" s="51" t="str" cm="1">
        <f t="array" ref="B780">INDEX($A$3:$A$36,C780)</f>
        <v>Celecoxib</v>
      </c>
      <c r="C780" s="47">
        <v>22</v>
      </c>
      <c r="D780" s="47">
        <v>6.657</v>
      </c>
      <c r="E780" s="47">
        <v>34915296</v>
      </c>
      <c r="F780" s="47">
        <v>195.185</v>
      </c>
      <c r="G780" s="47">
        <v>-8.7096098248476501</v>
      </c>
      <c r="H780" s="47">
        <v>6.7729999999999997</v>
      </c>
      <c r="I780" s="47">
        <v>684195</v>
      </c>
      <c r="J780" s="47">
        <v>219.07759999999999</v>
      </c>
      <c r="K780" s="52">
        <v>8.2163342550975997</v>
      </c>
    </row>
    <row r="781" spans="2:11" x14ac:dyDescent="0.35">
      <c r="B781" s="51" t="str" cm="1">
        <f t="array" ref="B781">INDEX($A$3:$A$36,C781)</f>
        <v>Celecoxib</v>
      </c>
      <c r="C781" s="47">
        <v>22</v>
      </c>
      <c r="D781" s="47">
        <v>6.6520000000000001</v>
      </c>
      <c r="E781" s="47">
        <v>30805982</v>
      </c>
      <c r="F781" s="47">
        <v>195.185</v>
      </c>
      <c r="G781" s="47">
        <v>-8.7096098248476501</v>
      </c>
      <c r="H781" s="47">
        <v>6.7759999999999998</v>
      </c>
      <c r="I781" s="47">
        <v>652690</v>
      </c>
      <c r="J781" s="47">
        <v>219.0778</v>
      </c>
      <c r="K781" s="52">
        <v>9.1292602834706074</v>
      </c>
    </row>
    <row r="782" spans="2:11" x14ac:dyDescent="0.35">
      <c r="B782" s="51" t="str" cm="1">
        <f t="array" ref="B782">INDEX($A$3:$A$36,C782)</f>
        <v>Celecoxib</v>
      </c>
      <c r="C782" s="47">
        <v>22</v>
      </c>
      <c r="D782" s="47">
        <v>6.6550000000000002</v>
      </c>
      <c r="E782" s="47">
        <v>31542116</v>
      </c>
      <c r="F782" s="47">
        <v>195.18530000000001</v>
      </c>
      <c r="G782" s="47">
        <v>-7.172619855705495</v>
      </c>
      <c r="H782" s="47">
        <v>6.7750000000000004</v>
      </c>
      <c r="I782" s="47">
        <v>676559</v>
      </c>
      <c r="J782" s="47">
        <v>219.07759999999999</v>
      </c>
      <c r="K782" s="52">
        <v>8.2163342550975997</v>
      </c>
    </row>
    <row r="783" spans="2:11" x14ac:dyDescent="0.35">
      <c r="B783" s="51" t="str" cm="1">
        <f t="array" ref="B783">INDEX($A$3:$A$36,C783)</f>
        <v>Celecoxib</v>
      </c>
      <c r="C783" s="47">
        <v>22</v>
      </c>
      <c r="D783" s="47">
        <v>6.6539999999999999</v>
      </c>
      <c r="E783" s="47">
        <v>23141150</v>
      </c>
      <c r="F783" s="47">
        <v>195.1841</v>
      </c>
      <c r="G783" s="47">
        <v>-13.3205797321285</v>
      </c>
      <c r="H783" s="47">
        <v>6.7969999999999997</v>
      </c>
      <c r="I783" s="47">
        <v>724251</v>
      </c>
      <c r="J783" s="47">
        <v>219.07769999999999</v>
      </c>
      <c r="K783" s="52">
        <v>8.6727972692841035</v>
      </c>
    </row>
    <row r="784" spans="2:11" x14ac:dyDescent="0.35">
      <c r="B784" s="51" t="str" cm="1">
        <f t="array" ref="B784">INDEX($A$3:$A$36,C784)</f>
        <v>Celecoxib</v>
      </c>
      <c r="C784" s="47">
        <v>22</v>
      </c>
      <c r="D784" s="47">
        <v>6.6609999999999996</v>
      </c>
      <c r="E784" s="47">
        <v>32281222</v>
      </c>
      <c r="F784" s="47">
        <v>195.18709999999999</v>
      </c>
      <c r="G784" s="47">
        <v>2.0493199587105932</v>
      </c>
      <c r="H784" s="47">
        <v>6.782</v>
      </c>
      <c r="I784" s="47">
        <v>700618</v>
      </c>
      <c r="J784" s="47">
        <v>219.07759999999999</v>
      </c>
      <c r="K784" s="52">
        <v>8.2163342550975997</v>
      </c>
    </row>
    <row r="785" spans="2:11" x14ac:dyDescent="0.35">
      <c r="B785" s="51" t="str" cm="1">
        <f t="array" ref="B785">INDEX($A$3:$A$36,C785)</f>
        <v>Celecoxib</v>
      </c>
      <c r="C785" s="47">
        <v>22</v>
      </c>
      <c r="D785" s="47">
        <v>6.649</v>
      </c>
      <c r="E785" s="47">
        <v>24254434</v>
      </c>
      <c r="F785" s="47">
        <v>195.1842</v>
      </c>
      <c r="G785" s="47">
        <v>-12.80824974241445</v>
      </c>
      <c r="H785" s="47">
        <v>6.7830000000000004</v>
      </c>
      <c r="I785" s="47">
        <v>758786</v>
      </c>
      <c r="J785" s="47">
        <v>219.07759999999999</v>
      </c>
      <c r="K785" s="52">
        <v>8.2163342550975997</v>
      </c>
    </row>
    <row r="786" spans="2:11" x14ac:dyDescent="0.35">
      <c r="B786" s="51" t="str" cm="1">
        <f t="array" ref="B786">INDEX($A$3:$A$36,C786)</f>
        <v>Celecoxib</v>
      </c>
      <c r="C786" s="47">
        <v>22</v>
      </c>
      <c r="D786" s="47">
        <v>6.6529999999999996</v>
      </c>
      <c r="E786" s="47">
        <v>28613720</v>
      </c>
      <c r="F786" s="47">
        <v>195.1857</v>
      </c>
      <c r="G786" s="47">
        <v>-5.1232998969949026</v>
      </c>
      <c r="H786" s="47">
        <v>6.7930000000000001</v>
      </c>
      <c r="I786" s="47">
        <v>737462</v>
      </c>
      <c r="J786" s="47">
        <v>219.07740000000001</v>
      </c>
      <c r="K786" s="52">
        <v>7.3034082268543257</v>
      </c>
    </row>
    <row r="787" spans="2:11" x14ac:dyDescent="0.35">
      <c r="B787" s="51" t="str" cm="1">
        <f t="array" ref="B787">INDEX($A$3:$A$36,C787)</f>
        <v>Celecoxib</v>
      </c>
      <c r="C787" s="47">
        <v>22</v>
      </c>
      <c r="D787" s="47">
        <v>6.6520000000000001</v>
      </c>
      <c r="E787" s="47">
        <v>24584394</v>
      </c>
      <c r="F787" s="47">
        <v>195.18459999999999</v>
      </c>
      <c r="G787" s="47">
        <v>-10.758929783703856</v>
      </c>
      <c r="H787" s="47">
        <v>6.7859999999999996</v>
      </c>
      <c r="I787" s="47">
        <v>755894</v>
      </c>
      <c r="J787" s="47">
        <v>219.07769999999999</v>
      </c>
      <c r="K787" s="52">
        <v>8.6727972692841035</v>
      </c>
    </row>
    <row r="788" spans="2:11" x14ac:dyDescent="0.35">
      <c r="B788" s="51" t="str" cm="1">
        <f t="array" ref="B788">INDEX($A$3:$A$36,C788)</f>
        <v>Celecoxib</v>
      </c>
      <c r="C788" s="47">
        <v>22</v>
      </c>
      <c r="D788" s="47">
        <v>6.6589999999999998</v>
      </c>
      <c r="E788" s="47">
        <v>29369744</v>
      </c>
      <c r="F788" s="47">
        <v>195.1842</v>
      </c>
      <c r="G788" s="47">
        <v>-12.80824974241445</v>
      </c>
      <c r="H788" s="47">
        <v>6.7850000000000001</v>
      </c>
      <c r="I788" s="47">
        <v>749643</v>
      </c>
      <c r="J788" s="47">
        <v>219.07749999999999</v>
      </c>
      <c r="K788" s="52">
        <v>7.759871240911095</v>
      </c>
    </row>
    <row r="789" spans="2:11" x14ac:dyDescent="0.35">
      <c r="B789" s="51" t="str" cm="1">
        <f t="array" ref="B789">INDEX($A$3:$A$36,C789)</f>
        <v>Celecoxib</v>
      </c>
      <c r="C789" s="47">
        <v>22</v>
      </c>
      <c r="D789" s="47">
        <v>6.657</v>
      </c>
      <c r="E789" s="47">
        <v>22922070</v>
      </c>
      <c r="F789" s="47">
        <v>195.18559999999999</v>
      </c>
      <c r="G789" s="47">
        <v>-5.635629886708954</v>
      </c>
      <c r="H789" s="47">
        <v>6.7910000000000004</v>
      </c>
      <c r="I789" s="47">
        <v>725086</v>
      </c>
      <c r="J789" s="47">
        <v>219.07759999999999</v>
      </c>
      <c r="K789" s="52">
        <v>8.2163342550975997</v>
      </c>
    </row>
    <row r="790" spans="2:11" x14ac:dyDescent="0.35">
      <c r="B790" s="51" t="str" cm="1">
        <f t="array" ref="B790">INDEX($A$3:$A$36,C790)</f>
        <v>Celecoxib</v>
      </c>
      <c r="C790" s="47">
        <v>22</v>
      </c>
      <c r="D790" s="47">
        <v>6.6580000000000004</v>
      </c>
      <c r="E790" s="47">
        <v>24739962</v>
      </c>
      <c r="F790" s="47">
        <v>195.18369999999999</v>
      </c>
      <c r="G790" s="47">
        <v>-15.369899690984706</v>
      </c>
      <c r="H790" s="47">
        <v>6.7880000000000003</v>
      </c>
      <c r="I790" s="47">
        <v>707634</v>
      </c>
      <c r="J790" s="47">
        <v>219.07769999999999</v>
      </c>
      <c r="K790" s="52">
        <v>8.6727972692841035</v>
      </c>
    </row>
    <row r="791" spans="2:11" x14ac:dyDescent="0.35">
      <c r="B791" s="51" t="str" cm="1">
        <f t="array" ref="B791">INDEX($A$3:$A$36,C791)</f>
        <v>Celecoxib</v>
      </c>
      <c r="C791" s="47">
        <v>22</v>
      </c>
      <c r="D791" s="47">
        <v>6.6559999999999997</v>
      </c>
      <c r="E791" s="47">
        <v>23689876</v>
      </c>
      <c r="F791" s="47">
        <v>195.18459999999999</v>
      </c>
      <c r="G791" s="47">
        <v>-10.758929783703856</v>
      </c>
      <c r="H791" s="47">
        <v>6.78</v>
      </c>
      <c r="I791" s="47">
        <v>713846</v>
      </c>
      <c r="J791" s="47">
        <v>219.07749999999999</v>
      </c>
      <c r="K791" s="52">
        <v>7.759871240911095</v>
      </c>
    </row>
    <row r="792" spans="2:11" x14ac:dyDescent="0.35">
      <c r="B792" s="51" t="str" cm="1">
        <f t="array" ref="B792">INDEX($A$3:$A$36,C792)</f>
        <v>Celecoxib</v>
      </c>
      <c r="C792" s="47">
        <v>22</v>
      </c>
      <c r="D792" s="47">
        <v>6.6589999999999998</v>
      </c>
      <c r="E792" s="47">
        <v>31223752</v>
      </c>
      <c r="F792" s="47">
        <v>195.18549999999999</v>
      </c>
      <c r="G792" s="47">
        <v>-6.1479598764230055</v>
      </c>
      <c r="H792" s="47">
        <v>6.7910000000000004</v>
      </c>
      <c r="I792" s="47">
        <v>738696</v>
      </c>
      <c r="J792" s="47">
        <v>219.07769999999999</v>
      </c>
      <c r="K792" s="52">
        <v>8.6727972692841035</v>
      </c>
    </row>
    <row r="793" spans="2:11" x14ac:dyDescent="0.35">
      <c r="B793" s="51" t="str" cm="1">
        <f t="array" ref="B793">INDEX($A$3:$A$36,C793)</f>
        <v>Celecoxib</v>
      </c>
      <c r="C793" s="47">
        <v>22</v>
      </c>
      <c r="D793" s="47">
        <v>6.6559999999999997</v>
      </c>
      <c r="E793" s="47">
        <v>26618098</v>
      </c>
      <c r="F793" s="47">
        <v>195.18459999999999</v>
      </c>
      <c r="G793" s="47">
        <v>-10.758929783703856</v>
      </c>
      <c r="H793" s="47">
        <v>6.7919999999999998</v>
      </c>
      <c r="I793" s="47">
        <v>749200</v>
      </c>
      <c r="J793" s="47">
        <v>219.07730000000001</v>
      </c>
      <c r="K793" s="52">
        <v>6.8469452126678227</v>
      </c>
    </row>
    <row r="794" spans="2:11" ht="15" thickBot="1" x14ac:dyDescent="0.4">
      <c r="B794" s="53" t="str" cm="1">
        <f t="array" ref="B794">INDEX($A$3:$A$36,C794)</f>
        <v>Celecoxib</v>
      </c>
      <c r="C794" s="7">
        <v>22</v>
      </c>
      <c r="D794" s="7">
        <v>6.6589999999999998</v>
      </c>
      <c r="E794" s="7">
        <v>31324896</v>
      </c>
      <c r="F794" s="7">
        <v>195.18450000000001</v>
      </c>
      <c r="G794" s="7">
        <v>-11.271259773272295</v>
      </c>
      <c r="H794" s="7">
        <v>6.7880000000000003</v>
      </c>
      <c r="I794" s="7">
        <v>743460</v>
      </c>
      <c r="J794" s="7">
        <v>219.07759999999999</v>
      </c>
      <c r="K794" s="6">
        <v>8.2163342550975997</v>
      </c>
    </row>
    <row r="795" spans="2:11" x14ac:dyDescent="0.35">
      <c r="B795" s="54" t="str" cm="1">
        <f t="array" ref="B795">INDEX($A$3:$A$36,C795)</f>
        <v>Beta-hexachlorocyclohexane</v>
      </c>
      <c r="C795" s="55">
        <v>23</v>
      </c>
      <c r="D795" s="55">
        <v>6.66</v>
      </c>
      <c r="E795" s="55">
        <v>32936782</v>
      </c>
      <c r="F795" s="55">
        <v>195.1849</v>
      </c>
      <c r="G795" s="55">
        <v>-9.2219398145617006</v>
      </c>
      <c r="H795" s="55">
        <v>6.7779999999999996</v>
      </c>
      <c r="I795" s="55">
        <v>681992</v>
      </c>
      <c r="J795" s="55">
        <v>219.07759999999999</v>
      </c>
      <c r="K795" s="56">
        <v>8.2163342550975997</v>
      </c>
    </row>
    <row r="796" spans="2:11" x14ac:dyDescent="0.35">
      <c r="B796" s="51" t="str" cm="1">
        <f t="array" ref="B796">INDEX($A$3:$A$36,C796)</f>
        <v>Beta-hexachlorocyclohexane</v>
      </c>
      <c r="C796" s="47">
        <v>23</v>
      </c>
      <c r="D796" s="47">
        <v>6.657</v>
      </c>
      <c r="E796" s="47">
        <v>25184124</v>
      </c>
      <c r="F796" s="47">
        <v>195.184</v>
      </c>
      <c r="G796" s="47">
        <v>-13.832909721842553</v>
      </c>
      <c r="H796" s="47">
        <v>6.782</v>
      </c>
      <c r="I796" s="47">
        <v>693323</v>
      </c>
      <c r="J796" s="47">
        <v>219.0779</v>
      </c>
      <c r="K796" s="52">
        <v>9.5857232976571112</v>
      </c>
    </row>
    <row r="797" spans="2:11" x14ac:dyDescent="0.35">
      <c r="B797" s="51" t="str" cm="1">
        <f t="array" ref="B797">INDEX($A$3:$A$36,C797)</f>
        <v>Beta-hexachlorocyclohexane</v>
      </c>
      <c r="C797" s="47">
        <v>23</v>
      </c>
      <c r="D797" s="47">
        <v>6.6529999999999996</v>
      </c>
      <c r="E797" s="47">
        <v>31842892</v>
      </c>
      <c r="F797" s="47">
        <v>195.18549999999999</v>
      </c>
      <c r="G797" s="47">
        <v>-6.1479598764230055</v>
      </c>
      <c r="H797" s="47">
        <v>6.7779999999999996</v>
      </c>
      <c r="I797" s="47">
        <v>709710</v>
      </c>
      <c r="J797" s="47">
        <v>219.07759999999999</v>
      </c>
      <c r="K797" s="52">
        <v>8.2163342550975997</v>
      </c>
    </row>
    <row r="798" spans="2:11" x14ac:dyDescent="0.35">
      <c r="B798" s="51" t="str" cm="1">
        <f t="array" ref="B798">INDEX($A$3:$A$36,C798)</f>
        <v>Beta-hexachlorocyclohexane</v>
      </c>
      <c r="C798" s="47">
        <v>23</v>
      </c>
      <c r="D798" s="47">
        <v>6.6559999999999997</v>
      </c>
      <c r="E798" s="47">
        <v>25147870</v>
      </c>
      <c r="F798" s="47">
        <v>195.18450000000001</v>
      </c>
      <c r="G798" s="47">
        <v>-11.271259773272295</v>
      </c>
      <c r="H798" s="47">
        <v>6.7789999999999999</v>
      </c>
      <c r="I798" s="47">
        <v>706585</v>
      </c>
      <c r="J798" s="47">
        <v>219.07769999999999</v>
      </c>
      <c r="K798" s="52">
        <v>8.6727972692841035</v>
      </c>
    </row>
    <row r="799" spans="2:11" x14ac:dyDescent="0.35">
      <c r="B799" s="51" t="str" cm="1">
        <f t="array" ref="B799">INDEX($A$3:$A$36,C799)</f>
        <v>Beta-hexachlorocyclohexane</v>
      </c>
      <c r="C799" s="47">
        <v>23</v>
      </c>
      <c r="D799" s="47">
        <v>6.6619999999999999</v>
      </c>
      <c r="E799" s="47">
        <v>33551020</v>
      </c>
      <c r="F799" s="47">
        <v>195.18520000000001</v>
      </c>
      <c r="G799" s="47">
        <v>-7.6849498454195473</v>
      </c>
      <c r="H799" s="47">
        <v>6.78</v>
      </c>
      <c r="I799" s="47">
        <v>697712</v>
      </c>
      <c r="J799" s="47">
        <v>219.07740000000001</v>
      </c>
      <c r="K799" s="52">
        <v>7.3034082268543257</v>
      </c>
    </row>
    <row r="800" spans="2:11" x14ac:dyDescent="0.35">
      <c r="B800" s="51" t="str" cm="1">
        <f t="array" ref="B800">INDEX($A$3:$A$36,C800)</f>
        <v>Beta-hexachlorocyclohexane</v>
      </c>
      <c r="C800" s="47">
        <v>23</v>
      </c>
      <c r="D800" s="47">
        <v>6.65</v>
      </c>
      <c r="E800" s="47">
        <v>32283102</v>
      </c>
      <c r="F800" s="47">
        <v>195.18379999999999</v>
      </c>
      <c r="G800" s="47">
        <v>-14.857569701270656</v>
      </c>
      <c r="H800" s="47">
        <v>6.78</v>
      </c>
      <c r="I800" s="47">
        <v>709720</v>
      </c>
      <c r="J800" s="47">
        <v>219.07759999999999</v>
      </c>
      <c r="K800" s="52">
        <v>8.2163342550975997</v>
      </c>
    </row>
    <row r="801" spans="2:11" x14ac:dyDescent="0.35">
      <c r="B801" s="51" t="str" cm="1">
        <f t="array" ref="B801">INDEX($A$3:$A$36,C801)</f>
        <v>Beta-hexachlorocyclohexane</v>
      </c>
      <c r="C801" s="47">
        <v>23</v>
      </c>
      <c r="D801" s="47">
        <v>6.6470000000000002</v>
      </c>
      <c r="E801" s="47">
        <v>20700124</v>
      </c>
      <c r="F801" s="47">
        <v>195.1849</v>
      </c>
      <c r="G801" s="47">
        <v>-9.2219398145617006</v>
      </c>
      <c r="H801" s="47">
        <v>6.7880000000000003</v>
      </c>
      <c r="I801" s="47">
        <v>695514</v>
      </c>
      <c r="J801" s="47">
        <v>219.07759999999999</v>
      </c>
      <c r="K801" s="52">
        <v>8.2163342550975997</v>
      </c>
    </row>
    <row r="802" spans="2:11" x14ac:dyDescent="0.35">
      <c r="B802" s="51" t="str" cm="1">
        <f t="array" ref="B802">INDEX($A$3:$A$36,C802)</f>
        <v>Beta-hexachlorocyclohexane</v>
      </c>
      <c r="C802" s="47">
        <v>23</v>
      </c>
      <c r="D802" s="47">
        <v>6.657</v>
      </c>
      <c r="E802" s="47">
        <v>32511284</v>
      </c>
      <c r="F802" s="47">
        <v>195.18360000000001</v>
      </c>
      <c r="G802" s="47">
        <v>-15.882229680553145</v>
      </c>
      <c r="H802" s="47">
        <v>6.7839999999999998</v>
      </c>
      <c r="I802" s="47">
        <v>695789</v>
      </c>
      <c r="J802" s="47">
        <v>219.07759999999999</v>
      </c>
      <c r="K802" s="52">
        <v>8.2163342550975997</v>
      </c>
    </row>
    <row r="803" spans="2:11" x14ac:dyDescent="0.35">
      <c r="B803" s="51" t="str" cm="1">
        <f t="array" ref="B803">INDEX($A$3:$A$36,C803)</f>
        <v>Beta-hexachlorocyclohexane</v>
      </c>
      <c r="C803" s="47">
        <v>23</v>
      </c>
      <c r="D803" s="47">
        <v>6.6529999999999996</v>
      </c>
      <c r="E803" s="47">
        <v>32256934</v>
      </c>
      <c r="F803" s="47">
        <v>195.18360000000001</v>
      </c>
      <c r="G803" s="47">
        <v>-15.882229680553145</v>
      </c>
      <c r="H803" s="47">
        <v>6.7759999999999998</v>
      </c>
      <c r="I803" s="47">
        <v>708752</v>
      </c>
      <c r="J803" s="47">
        <v>219.07749999999999</v>
      </c>
      <c r="K803" s="52">
        <v>7.759871240911095</v>
      </c>
    </row>
    <row r="804" spans="2:11" x14ac:dyDescent="0.35">
      <c r="B804" s="51" t="str" cm="1">
        <f t="array" ref="B804">INDEX($A$3:$A$36,C804)</f>
        <v>Beta-hexachlorocyclohexane</v>
      </c>
      <c r="C804" s="47">
        <v>23</v>
      </c>
      <c r="D804" s="47">
        <v>6.6550000000000002</v>
      </c>
      <c r="E804" s="47">
        <v>33431312</v>
      </c>
      <c r="F804" s="47">
        <v>195.18539999999999</v>
      </c>
      <c r="G804" s="47">
        <v>-6.6602898661370569</v>
      </c>
      <c r="H804" s="47">
        <v>6.782</v>
      </c>
      <c r="I804" s="47">
        <v>723450</v>
      </c>
      <c r="J804" s="47">
        <v>219.07749999999999</v>
      </c>
      <c r="K804" s="52">
        <v>7.759871240911095</v>
      </c>
    </row>
    <row r="805" spans="2:11" x14ac:dyDescent="0.35">
      <c r="B805" s="51" t="str" cm="1">
        <f t="array" ref="B805">INDEX($A$3:$A$36,C805)</f>
        <v>Beta-hexachlorocyclohexane</v>
      </c>
      <c r="C805" s="47">
        <v>23</v>
      </c>
      <c r="D805" s="47">
        <v>6.6559999999999997</v>
      </c>
      <c r="E805" s="47">
        <v>24804356</v>
      </c>
      <c r="F805" s="47">
        <v>195.1832</v>
      </c>
      <c r="G805" s="47">
        <v>-17.931549639409351</v>
      </c>
      <c r="H805" s="47">
        <v>6.78</v>
      </c>
      <c r="I805" s="47">
        <v>730671</v>
      </c>
      <c r="J805" s="47">
        <v>219.07759999999999</v>
      </c>
      <c r="K805" s="52">
        <v>8.2163342550975997</v>
      </c>
    </row>
    <row r="806" spans="2:11" x14ac:dyDescent="0.35">
      <c r="B806" s="51" t="str" cm="1">
        <f t="array" ref="B806">INDEX($A$3:$A$36,C806)</f>
        <v>Beta-hexachlorocyclohexane</v>
      </c>
      <c r="C806" s="47">
        <v>23</v>
      </c>
      <c r="D806" s="47">
        <v>6.6559999999999997</v>
      </c>
      <c r="E806" s="47">
        <v>24385876</v>
      </c>
      <c r="F806" s="47">
        <v>195.1833</v>
      </c>
      <c r="G806" s="47">
        <v>-17.4192196496953</v>
      </c>
      <c r="H806" s="47">
        <v>6.774</v>
      </c>
      <c r="I806" s="47">
        <v>696117</v>
      </c>
      <c r="J806" s="47">
        <v>219.0771</v>
      </c>
      <c r="K806" s="52">
        <v>5.9340191842948151</v>
      </c>
    </row>
    <row r="807" spans="2:11" x14ac:dyDescent="0.35">
      <c r="B807" s="51" t="str" cm="1">
        <f t="array" ref="B807">INDEX($A$3:$A$36,C807)</f>
        <v>Beta-hexachlorocyclohexane</v>
      </c>
      <c r="C807" s="47">
        <v>23</v>
      </c>
      <c r="D807" s="47">
        <v>6.6559999999999997</v>
      </c>
      <c r="E807" s="47">
        <v>29843774</v>
      </c>
      <c r="F807" s="47">
        <v>195.185</v>
      </c>
      <c r="G807" s="47">
        <v>-8.7096098248476501</v>
      </c>
      <c r="H807" s="47">
        <v>6.7679999999999998</v>
      </c>
      <c r="I807" s="47">
        <v>650123</v>
      </c>
      <c r="J807" s="47">
        <v>219.07759999999999</v>
      </c>
      <c r="K807" s="52">
        <v>8.2163342550975997</v>
      </c>
    </row>
    <row r="808" spans="2:11" x14ac:dyDescent="0.35">
      <c r="B808" s="51" t="str" cm="1">
        <f t="array" ref="B808">INDEX($A$3:$A$36,C808)</f>
        <v>Beta-hexachlorocyclohexane</v>
      </c>
      <c r="C808" s="47">
        <v>23</v>
      </c>
      <c r="D808" s="47">
        <v>6.6559999999999997</v>
      </c>
      <c r="E808" s="47">
        <v>17339258</v>
      </c>
      <c r="F808" s="47">
        <v>195.18430000000001</v>
      </c>
      <c r="G808" s="47">
        <v>-12.295919752700398</v>
      </c>
      <c r="H808" s="47">
        <v>6.782</v>
      </c>
      <c r="I808" s="47">
        <v>720879</v>
      </c>
      <c r="J808" s="47">
        <v>219.07749999999999</v>
      </c>
      <c r="K808" s="52">
        <v>7.759871240911095</v>
      </c>
    </row>
    <row r="809" spans="2:11" x14ac:dyDescent="0.35">
      <c r="B809" s="51" t="str" cm="1">
        <f t="array" ref="B809">INDEX($A$3:$A$36,C809)</f>
        <v>Beta-hexachlorocyclohexane</v>
      </c>
      <c r="C809" s="47">
        <v>23</v>
      </c>
      <c r="D809" s="47">
        <v>6.6609999999999996</v>
      </c>
      <c r="E809" s="47">
        <v>31847874</v>
      </c>
      <c r="F809" s="47">
        <v>195.18360000000001</v>
      </c>
      <c r="G809" s="47">
        <v>-15.882229680553145</v>
      </c>
      <c r="H809" s="47">
        <v>6.7690000000000001</v>
      </c>
      <c r="I809" s="47">
        <v>683174</v>
      </c>
      <c r="J809" s="47">
        <v>219.07769999999999</v>
      </c>
      <c r="K809" s="52">
        <v>8.6727972692841035</v>
      </c>
    </row>
    <row r="810" spans="2:11" x14ac:dyDescent="0.35">
      <c r="B810" s="51" t="str" cm="1">
        <f t="array" ref="B810">INDEX($A$3:$A$36,C810)</f>
        <v>Beta-hexachlorocyclohexane</v>
      </c>
      <c r="C810" s="47">
        <v>23</v>
      </c>
      <c r="D810" s="47">
        <v>6.65</v>
      </c>
      <c r="E810" s="47">
        <v>33059002</v>
      </c>
      <c r="F810" s="47">
        <v>195.1859</v>
      </c>
      <c r="G810" s="47">
        <v>-4.0986399175667989</v>
      </c>
      <c r="H810" s="47">
        <v>6.766</v>
      </c>
      <c r="I810" s="47">
        <v>684183</v>
      </c>
      <c r="J810" s="47">
        <v>219.07759999999999</v>
      </c>
      <c r="K810" s="52">
        <v>8.2163342550975997</v>
      </c>
    </row>
    <row r="811" spans="2:11" x14ac:dyDescent="0.35">
      <c r="B811" s="51" t="str" cm="1">
        <f t="array" ref="B811">INDEX($A$3:$A$36,C811)</f>
        <v>Beta-hexachlorocyclohexane</v>
      </c>
      <c r="C811" s="47">
        <v>23</v>
      </c>
      <c r="D811" s="47">
        <v>6.6580000000000004</v>
      </c>
      <c r="E811" s="47">
        <v>31165612</v>
      </c>
      <c r="F811" s="47">
        <v>195.1848</v>
      </c>
      <c r="G811" s="47">
        <v>-9.7342698042757529</v>
      </c>
      <c r="H811" s="47">
        <v>6.7670000000000003</v>
      </c>
      <c r="I811" s="47">
        <v>662299</v>
      </c>
      <c r="J811" s="47">
        <v>219.07759999999999</v>
      </c>
      <c r="K811" s="52">
        <v>8.2163342550975997</v>
      </c>
    </row>
    <row r="812" spans="2:11" x14ac:dyDescent="0.35">
      <c r="B812" s="51" t="str" cm="1">
        <f t="array" ref="B812">INDEX($A$3:$A$36,C812)</f>
        <v>Beta-hexachlorocyclohexane</v>
      </c>
      <c r="C812" s="47">
        <v>23</v>
      </c>
      <c r="D812" s="47">
        <v>6.66</v>
      </c>
      <c r="E812" s="47">
        <v>31192026</v>
      </c>
      <c r="F812" s="47">
        <v>195.18450000000001</v>
      </c>
      <c r="G812" s="47">
        <v>-11.271259773272295</v>
      </c>
      <c r="H812" s="47">
        <v>6.7690000000000001</v>
      </c>
      <c r="I812" s="47">
        <v>658457</v>
      </c>
      <c r="J812" s="47">
        <v>219.07759999999999</v>
      </c>
      <c r="K812" s="52">
        <v>8.2163342550975997</v>
      </c>
    </row>
    <row r="813" spans="2:11" x14ac:dyDescent="0.35">
      <c r="B813" s="51" t="str" cm="1">
        <f t="array" ref="B813">INDEX($A$3:$A$36,C813)</f>
        <v>Beta-hexachlorocyclohexane</v>
      </c>
      <c r="C813" s="47">
        <v>23</v>
      </c>
      <c r="D813" s="47">
        <v>6.6559999999999997</v>
      </c>
      <c r="E813" s="47">
        <v>29487082</v>
      </c>
      <c r="F813" s="47">
        <v>195.18510000000001</v>
      </c>
      <c r="G813" s="47">
        <v>-8.1972798351335978</v>
      </c>
      <c r="H813" s="47">
        <v>6.7670000000000003</v>
      </c>
      <c r="I813" s="47">
        <v>635248</v>
      </c>
      <c r="J813" s="47">
        <v>219.07749999999999</v>
      </c>
      <c r="K813" s="52">
        <v>7.759871240911095</v>
      </c>
    </row>
    <row r="814" spans="2:11" x14ac:dyDescent="0.35">
      <c r="B814" s="51" t="str" cm="1">
        <f t="array" ref="B814">INDEX($A$3:$A$36,C814)</f>
        <v>Beta-hexachlorocyclohexane</v>
      </c>
      <c r="C814" s="47">
        <v>23</v>
      </c>
      <c r="D814" s="47">
        <v>6.6559999999999997</v>
      </c>
      <c r="E814" s="47">
        <v>30215490</v>
      </c>
      <c r="F814" s="47">
        <v>195.185</v>
      </c>
      <c r="G814" s="47">
        <v>-8.7096098248476501</v>
      </c>
      <c r="H814" s="47">
        <v>6.7729999999999997</v>
      </c>
      <c r="I814" s="47">
        <v>673662</v>
      </c>
      <c r="J814" s="47">
        <v>219.07749999999999</v>
      </c>
      <c r="K814" s="52">
        <v>7.759871240911095</v>
      </c>
    </row>
    <row r="815" spans="2:11" x14ac:dyDescent="0.35">
      <c r="B815" s="51" t="str" cm="1">
        <f t="array" ref="B815">INDEX($A$3:$A$36,C815)</f>
        <v>Beta-hexachlorocyclohexane</v>
      </c>
      <c r="C815" s="47">
        <v>23</v>
      </c>
      <c r="D815" s="47">
        <v>6.6559999999999997</v>
      </c>
      <c r="E815" s="47">
        <v>30902466</v>
      </c>
      <c r="F815" s="47">
        <v>195.18620000000001</v>
      </c>
      <c r="G815" s="47">
        <v>-2.5616499484246447</v>
      </c>
      <c r="H815" s="47">
        <v>6.7690000000000001</v>
      </c>
      <c r="I815" s="47">
        <v>665844</v>
      </c>
      <c r="J815" s="47">
        <v>219.07749999999999</v>
      </c>
      <c r="K815" s="52">
        <v>7.759871240911095</v>
      </c>
    </row>
    <row r="816" spans="2:11" x14ac:dyDescent="0.35">
      <c r="B816" s="51" t="str" cm="1">
        <f t="array" ref="B816">INDEX($A$3:$A$36,C816)</f>
        <v>Beta-hexachlorocyclohexane</v>
      </c>
      <c r="C816" s="47">
        <v>23</v>
      </c>
      <c r="D816" s="47">
        <v>6.6539999999999999</v>
      </c>
      <c r="E816" s="47">
        <v>31377770</v>
      </c>
      <c r="F816" s="47">
        <v>195.18559999999999</v>
      </c>
      <c r="G816" s="47">
        <v>-5.635629886708954</v>
      </c>
      <c r="H816" s="47">
        <v>6.7679999999999998</v>
      </c>
      <c r="I816" s="47">
        <v>659465</v>
      </c>
      <c r="J816" s="47">
        <v>219.07759999999999</v>
      </c>
      <c r="K816" s="52">
        <v>8.2163342550975997</v>
      </c>
    </row>
    <row r="817" spans="2:11" x14ac:dyDescent="0.35">
      <c r="B817" s="51" t="str" cm="1">
        <f t="array" ref="B817">INDEX($A$3:$A$36,C817)</f>
        <v>Beta-hexachlorocyclohexane</v>
      </c>
      <c r="C817" s="47">
        <v>23</v>
      </c>
      <c r="D817" s="47">
        <v>6.6520000000000001</v>
      </c>
      <c r="E817" s="47">
        <v>22664036</v>
      </c>
      <c r="F817" s="47">
        <v>195.1849</v>
      </c>
      <c r="G817" s="47">
        <v>-9.2219398145617006</v>
      </c>
      <c r="H817" s="47">
        <v>6.7649999999999997</v>
      </c>
      <c r="I817" s="47">
        <v>670812</v>
      </c>
      <c r="J817" s="47">
        <v>219.07769999999999</v>
      </c>
      <c r="K817" s="52">
        <v>8.6727972692841035</v>
      </c>
    </row>
    <row r="818" spans="2:11" x14ac:dyDescent="0.35">
      <c r="B818" s="51" t="str" cm="1">
        <f t="array" ref="B818">INDEX($A$3:$A$36,C818)</f>
        <v>Beta-hexachlorocyclohexane</v>
      </c>
      <c r="C818" s="47">
        <v>23</v>
      </c>
      <c r="D818" s="47">
        <v>6.66</v>
      </c>
      <c r="E818" s="47">
        <v>29794196</v>
      </c>
      <c r="F818" s="47">
        <v>195.18549999999999</v>
      </c>
      <c r="G818" s="47">
        <v>-6.1479598764230055</v>
      </c>
      <c r="H818" s="47">
        <v>6.77</v>
      </c>
      <c r="I818" s="47">
        <v>667721</v>
      </c>
      <c r="J818" s="47">
        <v>219.07749999999999</v>
      </c>
      <c r="K818" s="52">
        <v>7.759871240911095</v>
      </c>
    </row>
    <row r="819" spans="2:11" x14ac:dyDescent="0.35">
      <c r="B819" s="51" t="str" cm="1">
        <f t="array" ref="B819">INDEX($A$3:$A$36,C819)</f>
        <v>Beta-hexachlorocyclohexane</v>
      </c>
      <c r="C819" s="47">
        <v>23</v>
      </c>
      <c r="D819" s="47">
        <v>6.65</v>
      </c>
      <c r="E819" s="47">
        <v>23010236</v>
      </c>
      <c r="F819" s="47">
        <v>195.18520000000001</v>
      </c>
      <c r="G819" s="47">
        <v>-7.6849498454195473</v>
      </c>
      <c r="H819" s="47">
        <v>6.7809999999999997</v>
      </c>
      <c r="I819" s="47">
        <v>686330</v>
      </c>
      <c r="J819" s="47">
        <v>219.07740000000001</v>
      </c>
      <c r="K819" s="52">
        <v>7.3034082268543257</v>
      </c>
    </row>
    <row r="820" spans="2:11" x14ac:dyDescent="0.35">
      <c r="B820" s="51" t="str" cm="1">
        <f t="array" ref="B820">INDEX($A$3:$A$36,C820)</f>
        <v>Beta-hexachlorocyclohexane</v>
      </c>
      <c r="C820" s="47">
        <v>23</v>
      </c>
      <c r="D820" s="47">
        <v>6.65</v>
      </c>
      <c r="E820" s="47">
        <v>19666428</v>
      </c>
      <c r="F820" s="47">
        <v>195.18459999999999</v>
      </c>
      <c r="G820" s="47">
        <v>-10.758929783703856</v>
      </c>
      <c r="H820" s="47">
        <v>6.7839999999999998</v>
      </c>
      <c r="I820" s="47">
        <v>664928</v>
      </c>
      <c r="J820" s="47">
        <v>219.07759999999999</v>
      </c>
      <c r="K820" s="52">
        <v>8.2163342550975997</v>
      </c>
    </row>
    <row r="821" spans="2:11" x14ac:dyDescent="0.35">
      <c r="B821" s="51" t="str" cm="1">
        <f t="array" ref="B821">INDEX($A$3:$A$36,C821)</f>
        <v>Beta-hexachlorocyclohexane</v>
      </c>
      <c r="C821" s="47">
        <v>23</v>
      </c>
      <c r="D821" s="47">
        <v>6.6559999999999997</v>
      </c>
      <c r="E821" s="47">
        <v>23641130</v>
      </c>
      <c r="F821" s="47">
        <v>195.1848</v>
      </c>
      <c r="G821" s="47">
        <v>-9.7342698042757529</v>
      </c>
      <c r="H821" s="47">
        <v>6.7759999999999998</v>
      </c>
      <c r="I821" s="47">
        <v>654568</v>
      </c>
      <c r="J821" s="47">
        <v>219.07740000000001</v>
      </c>
      <c r="K821" s="52">
        <v>7.3034082268543257</v>
      </c>
    </row>
    <row r="822" spans="2:11" x14ac:dyDescent="0.35">
      <c r="B822" s="51" t="str" cm="1">
        <f t="array" ref="B822">INDEX($A$3:$A$36,C822)</f>
        <v>Beta-hexachlorocyclohexane</v>
      </c>
      <c r="C822" s="47">
        <v>23</v>
      </c>
      <c r="D822" s="47">
        <v>6.6559999999999997</v>
      </c>
      <c r="E822" s="47">
        <v>23338284</v>
      </c>
      <c r="F822" s="47">
        <v>195.1857</v>
      </c>
      <c r="G822" s="47">
        <v>-5.1232998969949026</v>
      </c>
      <c r="H822" s="47">
        <v>6.7880000000000003</v>
      </c>
      <c r="I822" s="47">
        <v>727570</v>
      </c>
      <c r="J822" s="47">
        <v>219.07759999999999</v>
      </c>
      <c r="K822" s="52">
        <v>8.2163342550975997</v>
      </c>
    </row>
    <row r="823" spans="2:11" x14ac:dyDescent="0.35">
      <c r="B823" s="51" t="str" cm="1">
        <f t="array" ref="B823">INDEX($A$3:$A$36,C823)</f>
        <v>Beta-hexachlorocyclohexane</v>
      </c>
      <c r="C823" s="47">
        <v>23</v>
      </c>
      <c r="D823" s="47">
        <v>6.6470000000000002</v>
      </c>
      <c r="E823" s="47">
        <v>22524630</v>
      </c>
      <c r="F823" s="47">
        <v>195.1857</v>
      </c>
      <c r="G823" s="47">
        <v>-5.1232998969949026</v>
      </c>
      <c r="H823" s="47">
        <v>6.7850000000000001</v>
      </c>
      <c r="I823" s="47">
        <v>701229</v>
      </c>
      <c r="J823" s="47">
        <v>219.07759999999999</v>
      </c>
      <c r="K823" s="52">
        <v>8.2163342550975997</v>
      </c>
    </row>
    <row r="824" spans="2:11" x14ac:dyDescent="0.35">
      <c r="B824" s="51" t="str" cm="1">
        <f t="array" ref="B824">INDEX($A$3:$A$36,C824)</f>
        <v>Beta-hexachlorocyclohexane</v>
      </c>
      <c r="C824" s="47">
        <v>23</v>
      </c>
      <c r="D824" s="47">
        <v>6.6580000000000004</v>
      </c>
      <c r="E824" s="47">
        <v>32274756</v>
      </c>
      <c r="F824" s="47">
        <v>195.18510000000001</v>
      </c>
      <c r="G824" s="47">
        <v>-8.1972798351335978</v>
      </c>
      <c r="H824" s="47">
        <v>6.7770000000000001</v>
      </c>
      <c r="I824" s="47">
        <v>689174</v>
      </c>
      <c r="J824" s="47">
        <v>219.07759999999999</v>
      </c>
      <c r="K824" s="52">
        <v>8.2163342550975997</v>
      </c>
    </row>
    <row r="825" spans="2:11" x14ac:dyDescent="0.35">
      <c r="B825" s="51" t="str" cm="1">
        <f t="array" ref="B825">INDEX($A$3:$A$36,C825)</f>
        <v>Beta-hexachlorocyclohexane</v>
      </c>
      <c r="C825" s="47">
        <v>23</v>
      </c>
      <c r="D825" s="47">
        <v>6.6550000000000002</v>
      </c>
      <c r="E825" s="47">
        <v>25076972</v>
      </c>
      <c r="F825" s="47">
        <v>195.18440000000001</v>
      </c>
      <c r="G825" s="47">
        <v>-11.783589762986345</v>
      </c>
      <c r="H825" s="47">
        <v>6.7880000000000003</v>
      </c>
      <c r="I825" s="47">
        <v>723372</v>
      </c>
      <c r="J825" s="47">
        <v>219.07759999999999</v>
      </c>
      <c r="K825" s="52">
        <v>8.2163342550975997</v>
      </c>
    </row>
    <row r="826" spans="2:11" x14ac:dyDescent="0.35">
      <c r="B826" s="51" t="str" cm="1">
        <f t="array" ref="B826">INDEX($A$3:$A$36,C826)</f>
        <v>Beta-hexachlorocyclohexane</v>
      </c>
      <c r="C826" s="47">
        <v>23</v>
      </c>
      <c r="D826" s="47">
        <v>6.6539999999999999</v>
      </c>
      <c r="E826" s="47">
        <v>31802624</v>
      </c>
      <c r="F826" s="47">
        <v>195.18430000000001</v>
      </c>
      <c r="G826" s="47">
        <v>-12.295919752700398</v>
      </c>
      <c r="H826" s="47">
        <v>6.7880000000000003</v>
      </c>
      <c r="I826" s="47">
        <v>725875</v>
      </c>
      <c r="J826" s="47">
        <v>219.07769999999999</v>
      </c>
      <c r="K826" s="52">
        <v>8.6727972692841035</v>
      </c>
    </row>
    <row r="827" spans="2:11" x14ac:dyDescent="0.35">
      <c r="B827" s="51" t="str" cm="1">
        <f t="array" ref="B827">INDEX($A$3:$A$36,C827)</f>
        <v>Beta-hexachlorocyclohexane</v>
      </c>
      <c r="C827" s="47">
        <v>23</v>
      </c>
      <c r="D827" s="47">
        <v>6.6520000000000001</v>
      </c>
      <c r="E827" s="47">
        <v>28676038</v>
      </c>
      <c r="F827" s="47">
        <v>195.18450000000001</v>
      </c>
      <c r="G827" s="47">
        <v>-11.271259773272295</v>
      </c>
      <c r="H827" s="47">
        <v>6.7809999999999997</v>
      </c>
      <c r="I827" s="47">
        <v>707496</v>
      </c>
      <c r="J827" s="47">
        <v>219.07759999999999</v>
      </c>
      <c r="K827" s="52">
        <v>8.2163342550975997</v>
      </c>
    </row>
    <row r="828" spans="2:11" x14ac:dyDescent="0.35">
      <c r="B828" s="51" t="str" cm="1">
        <f t="array" ref="B828">INDEX($A$3:$A$36,C828)</f>
        <v>Beta-hexachlorocyclohexane</v>
      </c>
      <c r="C828" s="47">
        <v>23</v>
      </c>
      <c r="D828" s="47">
        <v>6.657</v>
      </c>
      <c r="E828" s="47">
        <v>23960954</v>
      </c>
      <c r="F828" s="47">
        <v>195.1866</v>
      </c>
      <c r="G828" s="47">
        <v>-0.51232998971405153</v>
      </c>
      <c r="H828" s="47">
        <v>6.7830000000000004</v>
      </c>
      <c r="I828" s="47">
        <v>729711</v>
      </c>
      <c r="J828" s="47">
        <v>219.0778</v>
      </c>
      <c r="K828" s="52">
        <v>9.1292602834706074</v>
      </c>
    </row>
    <row r="829" spans="2:11" x14ac:dyDescent="0.35">
      <c r="B829" s="51" t="str" cm="1">
        <f t="array" ref="B829">INDEX($A$3:$A$36,C829)</f>
        <v>Beta-hexachlorocyclohexane</v>
      </c>
      <c r="C829" s="47">
        <v>23</v>
      </c>
      <c r="D829" s="47">
        <v>6.6559999999999997</v>
      </c>
      <c r="E829" s="47">
        <v>24364836</v>
      </c>
      <c r="F829" s="47">
        <v>195.1841</v>
      </c>
      <c r="G829" s="47">
        <v>-13.3205797321285</v>
      </c>
      <c r="H829" s="47">
        <v>6.7850000000000001</v>
      </c>
      <c r="I829" s="47">
        <v>772512</v>
      </c>
      <c r="J829" s="47">
        <v>219.07769999999999</v>
      </c>
      <c r="K829" s="52">
        <v>8.6727972692841035</v>
      </c>
    </row>
    <row r="830" spans="2:11" ht="15" thickBot="1" x14ac:dyDescent="0.4">
      <c r="B830" s="58" t="str" cm="1">
        <f t="array" ref="B830">INDEX($A$3:$A$36,C830)</f>
        <v>Beta-hexachlorocyclohexane</v>
      </c>
      <c r="C830" s="59">
        <v>23</v>
      </c>
      <c r="D830" s="59">
        <v>6.657</v>
      </c>
      <c r="E830" s="59">
        <v>29908246</v>
      </c>
      <c r="F830" s="59">
        <v>195.18620000000001</v>
      </c>
      <c r="G830" s="59">
        <v>-2.5616499484246447</v>
      </c>
      <c r="H830" s="59">
        <v>6.7839999999999998</v>
      </c>
      <c r="I830" s="59">
        <v>728145</v>
      </c>
      <c r="J830" s="59">
        <v>219.07740000000001</v>
      </c>
      <c r="K830" s="57">
        <v>7.3034082268543257</v>
      </c>
    </row>
    <row r="831" spans="2:11" x14ac:dyDescent="0.35">
      <c r="B831" s="48" t="str" cm="1">
        <f t="array" ref="B831">INDEX($A$3:$A$36,C831)</f>
        <v>Methyleugeneol</v>
      </c>
      <c r="C831" s="49">
        <v>24</v>
      </c>
      <c r="D831" s="49">
        <v>6.6139999999999999</v>
      </c>
      <c r="E831" s="49">
        <v>30033520</v>
      </c>
      <c r="F831" s="49">
        <v>195.18260000000001</v>
      </c>
      <c r="G831" s="49">
        <v>-21.005529577548046</v>
      </c>
      <c r="H831" s="49">
        <v>8.2370000000000001</v>
      </c>
      <c r="I831" s="49">
        <v>571796</v>
      </c>
      <c r="J831" s="49">
        <v>219.0771</v>
      </c>
      <c r="K831" s="50">
        <v>5.9340191842948151</v>
      </c>
    </row>
    <row r="832" spans="2:11" x14ac:dyDescent="0.35">
      <c r="B832" s="51" t="str" cm="1">
        <f t="array" ref="B832">INDEX($A$3:$A$36,C832)</f>
        <v>Methyleugeneol</v>
      </c>
      <c r="C832" s="47">
        <v>24</v>
      </c>
      <c r="D832" s="47">
        <v>6.6150000000000002</v>
      </c>
      <c r="E832" s="47">
        <v>36800968</v>
      </c>
      <c r="F832" s="47">
        <v>195.1831</v>
      </c>
      <c r="G832" s="47">
        <v>-18.443879629123401</v>
      </c>
      <c r="H832" s="47">
        <v>8.2370000000000001</v>
      </c>
      <c r="I832" s="47">
        <v>560663</v>
      </c>
      <c r="J832" s="47">
        <v>219.07730000000001</v>
      </c>
      <c r="K832" s="52">
        <v>6.8469452126678227</v>
      </c>
    </row>
    <row r="833" spans="2:11" x14ac:dyDescent="0.35">
      <c r="B833" s="51" t="str" cm="1">
        <f t="array" ref="B833">INDEX($A$3:$A$36,C833)</f>
        <v>Methyleugeneol</v>
      </c>
      <c r="C833" s="47">
        <v>24</v>
      </c>
      <c r="D833" s="47">
        <v>6.6109999999999998</v>
      </c>
      <c r="E833" s="47">
        <v>35271540</v>
      </c>
      <c r="F833" s="47">
        <v>195.18459999999999</v>
      </c>
      <c r="G833" s="47">
        <v>-10.758929783703856</v>
      </c>
      <c r="H833" s="47">
        <v>8.2360000000000007</v>
      </c>
      <c r="I833" s="47">
        <v>663764</v>
      </c>
      <c r="J833" s="47">
        <v>219.0772</v>
      </c>
      <c r="K833" s="52">
        <v>6.3904821984813189</v>
      </c>
    </row>
    <row r="834" spans="2:11" x14ac:dyDescent="0.35">
      <c r="B834" s="51" t="str" cm="1">
        <f t="array" ref="B834">INDEX($A$3:$A$36,C834)</f>
        <v>Methyleugeneol</v>
      </c>
      <c r="C834" s="47">
        <v>24</v>
      </c>
      <c r="D834" s="47">
        <v>6.6130000000000004</v>
      </c>
      <c r="E834" s="47">
        <v>35761064</v>
      </c>
      <c r="F834" s="47">
        <v>195.1842</v>
      </c>
      <c r="G834" s="47">
        <v>-12.80824974241445</v>
      </c>
      <c r="H834" s="47">
        <v>8.2360000000000007</v>
      </c>
      <c r="I834" s="47">
        <v>584280</v>
      </c>
      <c r="J834" s="47">
        <v>219.07730000000001</v>
      </c>
      <c r="K834" s="52">
        <v>6.8469452126678227</v>
      </c>
    </row>
    <row r="835" spans="2:11" x14ac:dyDescent="0.35">
      <c r="B835" s="51" t="str" cm="1">
        <f t="array" ref="B835">INDEX($A$3:$A$36,C835)</f>
        <v>Methyleugeneol</v>
      </c>
      <c r="C835" s="47">
        <v>24</v>
      </c>
      <c r="D835" s="47">
        <v>6.6130000000000004</v>
      </c>
      <c r="E835" s="47">
        <v>34664236</v>
      </c>
      <c r="F835" s="47">
        <v>195.18369999999999</v>
      </c>
      <c r="G835" s="47">
        <v>-15.369899690984706</v>
      </c>
      <c r="H835" s="47">
        <v>8.2390000000000008</v>
      </c>
      <c r="I835" s="47">
        <v>523043</v>
      </c>
      <c r="J835" s="47">
        <v>219.0772</v>
      </c>
      <c r="K835" s="52">
        <v>6.3904821984813189</v>
      </c>
    </row>
    <row r="836" spans="2:11" x14ac:dyDescent="0.35">
      <c r="B836" s="51" t="str" cm="1">
        <f t="array" ref="B836">INDEX($A$3:$A$36,C836)</f>
        <v>Methyleugeneol</v>
      </c>
      <c r="C836" s="47">
        <v>24</v>
      </c>
      <c r="D836" s="47">
        <v>6.61</v>
      </c>
      <c r="E836" s="47">
        <v>31510226</v>
      </c>
      <c r="F836" s="47">
        <v>195.1884</v>
      </c>
      <c r="G836" s="47">
        <v>8.7096098248476501</v>
      </c>
      <c r="H836" s="47">
        <v>8.24</v>
      </c>
      <c r="I836" s="47">
        <v>565662</v>
      </c>
      <c r="J836" s="47">
        <v>219.077</v>
      </c>
      <c r="K836" s="52">
        <v>5.4775561701083113</v>
      </c>
    </row>
    <row r="837" spans="2:11" x14ac:dyDescent="0.35">
      <c r="B837" s="51" t="str" cm="1">
        <f t="array" ref="B837">INDEX($A$3:$A$36,C837)</f>
        <v>Methyleugeneol</v>
      </c>
      <c r="C837" s="47">
        <v>24</v>
      </c>
      <c r="D837" s="47">
        <v>6.6150000000000002</v>
      </c>
      <c r="E837" s="47">
        <v>35105644</v>
      </c>
      <c r="F837" s="47">
        <v>195.18360000000001</v>
      </c>
      <c r="G837" s="47">
        <v>-15.882229680553145</v>
      </c>
      <c r="H837" s="47">
        <v>8.2379999999999995</v>
      </c>
      <c r="I837" s="47">
        <v>576593</v>
      </c>
      <c r="J837" s="47">
        <v>219.0772</v>
      </c>
      <c r="K837" s="52">
        <v>6.3904821984813189</v>
      </c>
    </row>
    <row r="838" spans="2:11" x14ac:dyDescent="0.35">
      <c r="B838" s="51" t="str" cm="1">
        <f t="array" ref="B838">INDEX($A$3:$A$36,C838)</f>
        <v>Methyleugeneol</v>
      </c>
      <c r="C838" s="47">
        <v>24</v>
      </c>
      <c r="D838" s="47">
        <v>6.609</v>
      </c>
      <c r="E838" s="47">
        <v>34248480</v>
      </c>
      <c r="F838" s="47">
        <v>195.1842</v>
      </c>
      <c r="G838" s="47">
        <v>-12.80824974241445</v>
      </c>
      <c r="H838" s="47">
        <v>8.24</v>
      </c>
      <c r="I838" s="47">
        <v>612277</v>
      </c>
      <c r="J838" s="47">
        <v>219.0772</v>
      </c>
      <c r="K838" s="52">
        <v>6.3904821984813189</v>
      </c>
    </row>
    <row r="839" spans="2:11" x14ac:dyDescent="0.35">
      <c r="B839" s="51" t="str" cm="1">
        <f t="array" ref="B839">INDEX($A$3:$A$36,C839)</f>
        <v>Methyleugeneol</v>
      </c>
      <c r="C839" s="47">
        <v>24</v>
      </c>
      <c r="D839" s="47">
        <v>6.6139999999999999</v>
      </c>
      <c r="E839" s="47">
        <v>29756938</v>
      </c>
      <c r="F839" s="47">
        <v>195.18709999999999</v>
      </c>
      <c r="G839" s="47">
        <v>2.0493199587105932</v>
      </c>
      <c r="H839" s="47">
        <v>8.2390000000000008</v>
      </c>
      <c r="I839" s="47">
        <v>584057</v>
      </c>
      <c r="J839" s="47">
        <v>219.0772</v>
      </c>
      <c r="K839" s="52">
        <v>6.3904821984813189</v>
      </c>
    </row>
    <row r="840" spans="2:11" x14ac:dyDescent="0.35">
      <c r="B840" s="51" t="str" cm="1">
        <f t="array" ref="B840">INDEX($A$3:$A$36,C840)</f>
        <v>Methyleugeneol</v>
      </c>
      <c r="C840" s="47">
        <v>24</v>
      </c>
      <c r="D840" s="47">
        <v>6.609</v>
      </c>
      <c r="E840" s="47">
        <v>28815810</v>
      </c>
      <c r="F840" s="47">
        <v>195.1816</v>
      </c>
      <c r="G840" s="47">
        <v>-26.12882947454295</v>
      </c>
      <c r="H840" s="47">
        <v>8.2330000000000005</v>
      </c>
      <c r="I840" s="47">
        <v>543990</v>
      </c>
      <c r="J840" s="47">
        <v>219.0772</v>
      </c>
      <c r="K840" s="52">
        <v>6.3904821984813189</v>
      </c>
    </row>
    <row r="841" spans="2:11" x14ac:dyDescent="0.35">
      <c r="B841" s="51" t="str" cm="1">
        <f t="array" ref="B841">INDEX($A$3:$A$36,C841)</f>
        <v>Methyleugeneol</v>
      </c>
      <c r="C841" s="47">
        <v>24</v>
      </c>
      <c r="D841" s="47">
        <v>6.6070000000000002</v>
      </c>
      <c r="E841" s="47">
        <v>37267332</v>
      </c>
      <c r="F841" s="47">
        <v>195.18350000000001</v>
      </c>
      <c r="G841" s="47">
        <v>-16.394559670267196</v>
      </c>
      <c r="H841" s="47">
        <v>8.2349999999999994</v>
      </c>
      <c r="I841" s="47">
        <v>563567</v>
      </c>
      <c r="J841" s="47">
        <v>219.0771</v>
      </c>
      <c r="K841" s="52">
        <v>5.9340191842948151</v>
      </c>
    </row>
    <row r="842" spans="2:11" x14ac:dyDescent="0.35">
      <c r="B842" s="51" t="str" cm="1">
        <f t="array" ref="B842">INDEX($A$3:$A$36,C842)</f>
        <v>Methyleugeneol</v>
      </c>
      <c r="C842" s="47">
        <v>24</v>
      </c>
      <c r="D842" s="47">
        <v>6.6120000000000001</v>
      </c>
      <c r="E842" s="47">
        <v>37844292</v>
      </c>
      <c r="F842" s="47">
        <v>195.18219999999999</v>
      </c>
      <c r="G842" s="47">
        <v>-23.054849536404255</v>
      </c>
      <c r="H842" s="47" t="s">
        <v>81</v>
      </c>
      <c r="I842" s="47" t="s">
        <v>81</v>
      </c>
      <c r="J842" s="47" t="s">
        <v>81</v>
      </c>
      <c r="K842" s="52" t="s">
        <v>82</v>
      </c>
    </row>
    <row r="843" spans="2:11" x14ac:dyDescent="0.35">
      <c r="B843" s="51" t="str" cm="1">
        <f t="array" ref="B843">INDEX($A$3:$A$36,C843)</f>
        <v>Methyleugeneol</v>
      </c>
      <c r="C843" s="47">
        <v>24</v>
      </c>
      <c r="D843" s="47">
        <v>6.6159999999999997</v>
      </c>
      <c r="E843" s="47">
        <v>32526128</v>
      </c>
      <c r="F843" s="47">
        <v>195.18430000000001</v>
      </c>
      <c r="G843" s="47">
        <v>-12.295919752700398</v>
      </c>
      <c r="H843" s="47">
        <v>8.24</v>
      </c>
      <c r="I843" s="47">
        <v>533423</v>
      </c>
      <c r="J843" s="47">
        <v>219.0771</v>
      </c>
      <c r="K843" s="52">
        <v>5.9340191842948151</v>
      </c>
    </row>
    <row r="844" spans="2:11" x14ac:dyDescent="0.35">
      <c r="B844" s="51" t="str" cm="1">
        <f t="array" ref="B844">INDEX($A$3:$A$36,C844)</f>
        <v>Methyleugeneol</v>
      </c>
      <c r="C844" s="47">
        <v>24</v>
      </c>
      <c r="D844" s="47">
        <v>6.6070000000000002</v>
      </c>
      <c r="E844" s="47">
        <v>34814464</v>
      </c>
      <c r="F844" s="47">
        <v>195.18450000000001</v>
      </c>
      <c r="G844" s="47">
        <v>-11.271259773272295</v>
      </c>
      <c r="H844" s="47">
        <v>8.2360000000000007</v>
      </c>
      <c r="I844" s="47">
        <v>611566</v>
      </c>
      <c r="J844" s="47">
        <v>219.0772</v>
      </c>
      <c r="K844" s="52">
        <v>6.3904821984813189</v>
      </c>
    </row>
    <row r="845" spans="2:11" x14ac:dyDescent="0.35">
      <c r="B845" s="51" t="str" cm="1">
        <f t="array" ref="B845">INDEX($A$3:$A$36,C845)</f>
        <v>Methyleugeneol</v>
      </c>
      <c r="C845" s="47">
        <v>24</v>
      </c>
      <c r="D845" s="47">
        <v>6.609</v>
      </c>
      <c r="E845" s="47">
        <v>27771372</v>
      </c>
      <c r="F845" s="47">
        <v>195.18289999999999</v>
      </c>
      <c r="G845" s="47">
        <v>-19.468539608551506</v>
      </c>
      <c r="H845" s="47">
        <v>8.2349999999999994</v>
      </c>
      <c r="I845" s="47">
        <v>539705</v>
      </c>
      <c r="J845" s="47">
        <v>219.077</v>
      </c>
      <c r="K845" s="52">
        <v>5.4775561701083113</v>
      </c>
    </row>
    <row r="846" spans="2:11" x14ac:dyDescent="0.35">
      <c r="B846" s="51" t="str" cm="1">
        <f t="array" ref="B846">INDEX($A$3:$A$36,C846)</f>
        <v>Methyleugeneol</v>
      </c>
      <c r="C846" s="47">
        <v>24</v>
      </c>
      <c r="D846" s="47">
        <v>6.6109999999999998</v>
      </c>
      <c r="E846" s="47">
        <v>32495732</v>
      </c>
      <c r="F846" s="47">
        <v>195.18279999999999</v>
      </c>
      <c r="G846" s="47">
        <v>-19.980869598265556</v>
      </c>
      <c r="H846" s="47">
        <v>8.2379999999999995</v>
      </c>
      <c r="I846" s="47">
        <v>532136</v>
      </c>
      <c r="J846" s="47">
        <v>219.077</v>
      </c>
      <c r="K846" s="52">
        <v>5.4775561701083113</v>
      </c>
    </row>
    <row r="847" spans="2:11" x14ac:dyDescent="0.35">
      <c r="B847" s="51" t="str" cm="1">
        <f t="array" ref="B847">INDEX($A$3:$A$36,C847)</f>
        <v>Methyleugeneol</v>
      </c>
      <c r="C847" s="47">
        <v>24</v>
      </c>
      <c r="D847" s="47">
        <v>6.6079999999999997</v>
      </c>
      <c r="E847" s="47">
        <v>32234186</v>
      </c>
      <c r="F847" s="47">
        <v>195.1823</v>
      </c>
      <c r="G847" s="47">
        <v>-22.542519546690201</v>
      </c>
      <c r="H847" s="47">
        <v>8.2370000000000001</v>
      </c>
      <c r="I847" s="47">
        <v>527859</v>
      </c>
      <c r="J847" s="47">
        <v>219.0772</v>
      </c>
      <c r="K847" s="52">
        <v>6.3904821984813189</v>
      </c>
    </row>
    <row r="848" spans="2:11" x14ac:dyDescent="0.35">
      <c r="B848" s="51" t="str" cm="1">
        <f t="array" ref="B848">INDEX($A$3:$A$36,C848)</f>
        <v>Methyleugeneol</v>
      </c>
      <c r="C848" s="47">
        <v>24</v>
      </c>
      <c r="D848" s="47">
        <v>6.61</v>
      </c>
      <c r="E848" s="47">
        <v>31021422</v>
      </c>
      <c r="F848" s="47">
        <v>195.18289999999999</v>
      </c>
      <c r="G848" s="47">
        <v>-19.468539608551506</v>
      </c>
      <c r="H848" s="47">
        <v>8.234</v>
      </c>
      <c r="I848" s="47">
        <v>569046</v>
      </c>
      <c r="J848" s="47">
        <v>219.0772</v>
      </c>
      <c r="K848" s="52">
        <v>6.3904821984813189</v>
      </c>
    </row>
    <row r="849" spans="2:11" x14ac:dyDescent="0.35">
      <c r="B849" s="51" t="str" cm="1">
        <f t="array" ref="B849">INDEX($A$3:$A$36,C849)</f>
        <v>Methyleugeneol</v>
      </c>
      <c r="C849" s="47">
        <v>24</v>
      </c>
      <c r="D849" s="47">
        <v>6.6040000000000001</v>
      </c>
      <c r="E849" s="47">
        <v>34097640</v>
      </c>
      <c r="F849" s="47">
        <v>195.1841</v>
      </c>
      <c r="G849" s="47">
        <v>-13.3205797321285</v>
      </c>
      <c r="H849" s="47">
        <v>8.24</v>
      </c>
      <c r="I849" s="47">
        <v>571727</v>
      </c>
      <c r="J849" s="47">
        <v>219.0772</v>
      </c>
      <c r="K849" s="52">
        <v>6.3904821984813189</v>
      </c>
    </row>
    <row r="850" spans="2:11" x14ac:dyDescent="0.35">
      <c r="B850" s="51" t="str" cm="1">
        <f t="array" ref="B850">INDEX($A$3:$A$36,C850)</f>
        <v>Methyleugeneol</v>
      </c>
      <c r="C850" s="47">
        <v>24</v>
      </c>
      <c r="D850" s="47">
        <v>6.6120000000000001</v>
      </c>
      <c r="E850" s="47">
        <v>37209236</v>
      </c>
      <c r="F850" s="47">
        <v>195.18219999999999</v>
      </c>
      <c r="G850" s="47">
        <v>-23.054849536404255</v>
      </c>
      <c r="H850" s="47">
        <v>8.2390000000000008</v>
      </c>
      <c r="I850" s="47">
        <v>616819</v>
      </c>
      <c r="J850" s="47">
        <v>219.07730000000001</v>
      </c>
      <c r="K850" s="52">
        <v>6.8469452126678227</v>
      </c>
    </row>
    <row r="851" spans="2:11" x14ac:dyDescent="0.35">
      <c r="B851" s="51" t="str" cm="1">
        <f t="array" ref="B851">INDEX($A$3:$A$36,C851)</f>
        <v>Methyleugeneol</v>
      </c>
      <c r="C851" s="47">
        <v>24</v>
      </c>
      <c r="D851" s="47">
        <v>6.61</v>
      </c>
      <c r="E851" s="47">
        <v>32752998</v>
      </c>
      <c r="F851" s="47">
        <v>195.184</v>
      </c>
      <c r="G851" s="47">
        <v>-13.832909721842553</v>
      </c>
      <c r="H851" s="47">
        <v>8.2409999999999997</v>
      </c>
      <c r="I851" s="47">
        <v>575531</v>
      </c>
      <c r="J851" s="47">
        <v>219.07730000000001</v>
      </c>
      <c r="K851" s="52">
        <v>6.8469452126678227</v>
      </c>
    </row>
    <row r="852" spans="2:11" x14ac:dyDescent="0.35">
      <c r="B852" s="51" t="str" cm="1">
        <f t="array" ref="B852">INDEX($A$3:$A$36,C852)</f>
        <v>Methyleugeneol</v>
      </c>
      <c r="C852" s="47">
        <v>24</v>
      </c>
      <c r="D852" s="47">
        <v>6.6130000000000004</v>
      </c>
      <c r="E852" s="47">
        <v>29089114</v>
      </c>
      <c r="F852" s="47">
        <v>195.18129999999999</v>
      </c>
      <c r="G852" s="47">
        <v>-27.665819443685105</v>
      </c>
      <c r="H852" s="47">
        <v>8.2390000000000008</v>
      </c>
      <c r="I852" s="47">
        <v>575520</v>
      </c>
      <c r="J852" s="47">
        <v>219.0772</v>
      </c>
      <c r="K852" s="52">
        <v>6.3904821984813189</v>
      </c>
    </row>
    <row r="853" spans="2:11" x14ac:dyDescent="0.35">
      <c r="B853" s="51" t="str" cm="1">
        <f t="array" ref="B853">INDEX($A$3:$A$36,C853)</f>
        <v>Methyleugeneol</v>
      </c>
      <c r="C853" s="47">
        <v>24</v>
      </c>
      <c r="D853" s="47">
        <v>6.6150000000000002</v>
      </c>
      <c r="E853" s="47">
        <v>27061050</v>
      </c>
      <c r="F853" s="47">
        <v>195.18190000000001</v>
      </c>
      <c r="G853" s="47">
        <v>-24.591839505400795</v>
      </c>
      <c r="H853" s="47">
        <v>8.2360000000000007</v>
      </c>
      <c r="I853" s="47">
        <v>569313</v>
      </c>
      <c r="J853" s="47">
        <v>219.0772</v>
      </c>
      <c r="K853" s="52">
        <v>6.3904821984813189</v>
      </c>
    </row>
    <row r="854" spans="2:11" x14ac:dyDescent="0.35">
      <c r="B854" s="51" t="str" cm="1">
        <f t="array" ref="B854">INDEX($A$3:$A$36,C854)</f>
        <v>Methyleugeneol</v>
      </c>
      <c r="C854" s="47">
        <v>24</v>
      </c>
      <c r="D854" s="47">
        <v>6.6139999999999999</v>
      </c>
      <c r="E854" s="47">
        <v>26995410</v>
      </c>
      <c r="F854" s="47">
        <v>195.1814</v>
      </c>
      <c r="G854" s="47">
        <v>-27.153489453971051</v>
      </c>
      <c r="H854" s="47">
        <v>8.2390000000000008</v>
      </c>
      <c r="I854" s="47">
        <v>556363</v>
      </c>
      <c r="J854" s="47">
        <v>219.0772</v>
      </c>
      <c r="K854" s="52">
        <v>6.3904821984813189</v>
      </c>
    </row>
    <row r="855" spans="2:11" x14ac:dyDescent="0.35">
      <c r="B855" s="51" t="str" cm="1">
        <f t="array" ref="B855">INDEX($A$3:$A$36,C855)</f>
        <v>Methyleugeneol</v>
      </c>
      <c r="C855" s="47">
        <v>24</v>
      </c>
      <c r="D855" s="47">
        <v>6.609</v>
      </c>
      <c r="E855" s="47">
        <v>25620620</v>
      </c>
      <c r="F855" s="47">
        <v>195.1849</v>
      </c>
      <c r="G855" s="47">
        <v>-9.2219398145617006</v>
      </c>
      <c r="H855" s="47">
        <v>8.24</v>
      </c>
      <c r="I855" s="47">
        <v>541284</v>
      </c>
      <c r="J855" s="47">
        <v>219.077</v>
      </c>
      <c r="K855" s="52">
        <v>5.4775561701083113</v>
      </c>
    </row>
    <row r="856" spans="2:11" x14ac:dyDescent="0.35">
      <c r="B856" s="51" t="str" cm="1">
        <f t="array" ref="B856">INDEX($A$3:$A$36,C856)</f>
        <v>Methyleugeneol</v>
      </c>
      <c r="C856" s="47">
        <v>24</v>
      </c>
      <c r="D856" s="47">
        <v>6.609</v>
      </c>
      <c r="E856" s="47">
        <v>27756892</v>
      </c>
      <c r="F856" s="47">
        <v>195.18360000000001</v>
      </c>
      <c r="G856" s="47">
        <v>-15.882229680553145</v>
      </c>
      <c r="H856" s="47">
        <v>8.24</v>
      </c>
      <c r="I856" s="47">
        <v>537405</v>
      </c>
      <c r="J856" s="47">
        <v>219.0772</v>
      </c>
      <c r="K856" s="52">
        <v>6.3904821984813189</v>
      </c>
    </row>
    <row r="857" spans="2:11" x14ac:dyDescent="0.35">
      <c r="B857" s="51" t="str" cm="1">
        <f t="array" ref="B857">INDEX($A$3:$A$36,C857)</f>
        <v>Methyleugeneol</v>
      </c>
      <c r="C857" s="47">
        <v>24</v>
      </c>
      <c r="D857" s="47">
        <v>6.61</v>
      </c>
      <c r="E857" s="47">
        <v>29644688</v>
      </c>
      <c r="F857" s="47">
        <v>195.18379999999999</v>
      </c>
      <c r="G857" s="47">
        <v>-14.857569701270656</v>
      </c>
      <c r="H857" s="47">
        <v>8.234</v>
      </c>
      <c r="I857" s="47">
        <v>422359</v>
      </c>
      <c r="J857" s="47">
        <v>219.07689999999999</v>
      </c>
      <c r="K857" s="52">
        <v>5.0210931559218075</v>
      </c>
    </row>
    <row r="858" spans="2:11" x14ac:dyDescent="0.35">
      <c r="B858" s="51" t="str" cm="1">
        <f t="array" ref="B858">INDEX($A$3:$A$36,C858)</f>
        <v>Methyleugeneol</v>
      </c>
      <c r="C858" s="47">
        <v>24</v>
      </c>
      <c r="D858" s="47">
        <v>6.6150000000000002</v>
      </c>
      <c r="E858" s="47">
        <v>29812596</v>
      </c>
      <c r="F858" s="47">
        <v>195.18350000000001</v>
      </c>
      <c r="G858" s="47">
        <v>-16.394559670267196</v>
      </c>
      <c r="H858" s="47">
        <v>8.2379999999999995</v>
      </c>
      <c r="I858" s="47">
        <v>499260</v>
      </c>
      <c r="J858" s="47">
        <v>219.0772</v>
      </c>
      <c r="K858" s="52">
        <v>6.3904821984813189</v>
      </c>
    </row>
    <row r="859" spans="2:11" x14ac:dyDescent="0.35">
      <c r="B859" s="51" t="str" cm="1">
        <f t="array" ref="B859">INDEX($A$3:$A$36,C859)</f>
        <v>Methyleugeneol</v>
      </c>
      <c r="C859" s="47">
        <v>24</v>
      </c>
      <c r="D859" s="47">
        <v>6.6079999999999997</v>
      </c>
      <c r="E859" s="47">
        <v>31255114</v>
      </c>
      <c r="F859" s="47">
        <v>195.18440000000001</v>
      </c>
      <c r="G859" s="47">
        <v>-11.783589762986345</v>
      </c>
      <c r="H859" s="47">
        <v>8.2349999999999994</v>
      </c>
      <c r="I859" s="47">
        <v>502079</v>
      </c>
      <c r="J859" s="47">
        <v>219.077</v>
      </c>
      <c r="K859" s="52">
        <v>5.4775561701083113</v>
      </c>
    </row>
    <row r="860" spans="2:11" x14ac:dyDescent="0.35">
      <c r="B860" s="51" t="str" cm="1">
        <f t="array" ref="B860">INDEX($A$3:$A$36,C860)</f>
        <v>Methyleugeneol</v>
      </c>
      <c r="C860" s="47">
        <v>24</v>
      </c>
      <c r="D860" s="47">
        <v>6.6040000000000001</v>
      </c>
      <c r="E860" s="47">
        <v>36498892</v>
      </c>
      <c r="F860" s="47">
        <v>195.1842</v>
      </c>
      <c r="G860" s="47">
        <v>-12.80824974241445</v>
      </c>
      <c r="H860" s="47">
        <v>8.2390000000000008</v>
      </c>
      <c r="I860" s="47">
        <v>598751</v>
      </c>
      <c r="J860" s="47">
        <v>219.077</v>
      </c>
      <c r="K860" s="52">
        <v>5.4775561701083113</v>
      </c>
    </row>
    <row r="861" spans="2:11" x14ac:dyDescent="0.35">
      <c r="B861" s="51" t="str" cm="1">
        <f t="array" ref="B861">INDEX($A$3:$A$36,C861)</f>
        <v>Methyleugeneol</v>
      </c>
      <c r="C861" s="47">
        <v>24</v>
      </c>
      <c r="D861" s="47">
        <v>6.61</v>
      </c>
      <c r="E861" s="47">
        <v>27413444</v>
      </c>
      <c r="F861" s="47">
        <v>195.18389999999999</v>
      </c>
      <c r="G861" s="47">
        <v>-14.345239711556603</v>
      </c>
      <c r="H861" s="47">
        <v>8.2409999999999997</v>
      </c>
      <c r="I861" s="47">
        <v>501913</v>
      </c>
      <c r="J861" s="47">
        <v>219.077</v>
      </c>
      <c r="K861" s="52">
        <v>5.4775561701083113</v>
      </c>
    </row>
    <row r="862" spans="2:11" x14ac:dyDescent="0.35">
      <c r="B862" s="51" t="str" cm="1">
        <f t="array" ref="B862">INDEX($A$3:$A$36,C862)</f>
        <v>Methyleugeneol</v>
      </c>
      <c r="C862" s="47">
        <v>24</v>
      </c>
      <c r="D862" s="47">
        <v>6.6040000000000001</v>
      </c>
      <c r="E862" s="47">
        <v>29153534</v>
      </c>
      <c r="F862" s="47">
        <v>195.1841</v>
      </c>
      <c r="G862" s="47">
        <v>-13.3205797321285</v>
      </c>
      <c r="H862" s="47" t="s">
        <v>81</v>
      </c>
      <c r="I862" s="47" t="s">
        <v>81</v>
      </c>
      <c r="J862" s="47" t="s">
        <v>81</v>
      </c>
      <c r="K862" s="52" t="s">
        <v>82</v>
      </c>
    </row>
    <row r="863" spans="2:11" x14ac:dyDescent="0.35">
      <c r="B863" s="51" t="str" cm="1">
        <f t="array" ref="B863">INDEX($A$3:$A$36,C863)</f>
        <v>Methyleugeneol</v>
      </c>
      <c r="C863" s="47">
        <v>24</v>
      </c>
      <c r="D863" s="47">
        <v>6.609</v>
      </c>
      <c r="E863" s="47">
        <v>24240868</v>
      </c>
      <c r="F863" s="47">
        <v>195.18430000000001</v>
      </c>
      <c r="G863" s="47">
        <v>-12.295919752700398</v>
      </c>
      <c r="H863" s="47">
        <v>8.234</v>
      </c>
      <c r="I863" s="47">
        <v>471953</v>
      </c>
      <c r="J863" s="47">
        <v>219.0771</v>
      </c>
      <c r="K863" s="52">
        <v>5.9340191842948151</v>
      </c>
    </row>
    <row r="864" spans="2:11" x14ac:dyDescent="0.35">
      <c r="B864" s="51" t="str" cm="1">
        <f t="array" ref="B864">INDEX($A$3:$A$36,C864)</f>
        <v>Methyleugeneol</v>
      </c>
      <c r="C864" s="47">
        <v>24</v>
      </c>
      <c r="D864" s="47">
        <v>6.609</v>
      </c>
      <c r="E864" s="47">
        <v>32842718</v>
      </c>
      <c r="F864" s="47">
        <v>195.18430000000001</v>
      </c>
      <c r="G864" s="47">
        <v>-12.295919752700398</v>
      </c>
      <c r="H864" s="47">
        <v>8.2379999999999995</v>
      </c>
      <c r="I864" s="47">
        <v>529235</v>
      </c>
      <c r="J864" s="47">
        <v>219.0771</v>
      </c>
      <c r="K864" s="52">
        <v>5.9340191842948151</v>
      </c>
    </row>
    <row r="865" spans="2:11" x14ac:dyDescent="0.35">
      <c r="B865" s="51" t="str" cm="1">
        <f t="array" ref="B865">INDEX($A$3:$A$36,C865)</f>
        <v>Methyleugeneol</v>
      </c>
      <c r="C865" s="47">
        <v>24</v>
      </c>
      <c r="D865" s="47">
        <v>6.609</v>
      </c>
      <c r="E865" s="47">
        <v>27809266</v>
      </c>
      <c r="F865" s="47">
        <v>195.1842</v>
      </c>
      <c r="G865" s="47">
        <v>-12.80824974241445</v>
      </c>
      <c r="H865" s="47">
        <v>8.2430000000000003</v>
      </c>
      <c r="I865" s="47">
        <v>527066</v>
      </c>
      <c r="J865" s="47">
        <v>219.0771</v>
      </c>
      <c r="K865" s="52">
        <v>5.9340191842948151</v>
      </c>
    </row>
    <row r="866" spans="2:11" ht="15" thickBot="1" x14ac:dyDescent="0.4">
      <c r="B866" s="53" t="str" cm="1">
        <f t="array" ref="B866">INDEX($A$3:$A$36,C866)</f>
        <v>Methyleugeneol</v>
      </c>
      <c r="C866" s="7">
        <v>24</v>
      </c>
      <c r="D866" s="7">
        <v>6.6120000000000001</v>
      </c>
      <c r="E866" s="7">
        <v>28532104</v>
      </c>
      <c r="F866" s="7">
        <v>195.18469999999999</v>
      </c>
      <c r="G866" s="7">
        <v>-10.246599793989805</v>
      </c>
      <c r="H866" s="7">
        <v>8.2390000000000008</v>
      </c>
      <c r="I866" s="7">
        <v>495512</v>
      </c>
      <c r="J866" s="7">
        <v>219.0771</v>
      </c>
      <c r="K866" s="6">
        <v>5.9340191842948151</v>
      </c>
    </row>
    <row r="867" spans="2:11" x14ac:dyDescent="0.35">
      <c r="B867" s="48" t="str" cm="1">
        <f t="array" ref="B867">INDEX($A$3:$A$36,C867)</f>
        <v>Butylated hydroxytoluene</v>
      </c>
      <c r="C867" s="49">
        <v>25</v>
      </c>
      <c r="D867" s="49">
        <v>6.609</v>
      </c>
      <c r="E867" s="49">
        <v>25058354</v>
      </c>
      <c r="F867" s="49">
        <v>195.18340000000001</v>
      </c>
      <c r="G867" s="49">
        <v>-16.90688965998125</v>
      </c>
      <c r="H867" s="49">
        <v>8.18</v>
      </c>
      <c r="I867" s="49">
        <v>647530</v>
      </c>
      <c r="J867" s="49">
        <v>219.07759999999999</v>
      </c>
      <c r="K867" s="50">
        <v>8.2163342550975997</v>
      </c>
    </row>
    <row r="868" spans="2:11" x14ac:dyDescent="0.35">
      <c r="B868" s="51" t="str" cm="1">
        <f t="array" ref="B868">INDEX($A$3:$A$36,C868)</f>
        <v>Butylated hydroxytoluene</v>
      </c>
      <c r="C868" s="47">
        <v>25</v>
      </c>
      <c r="D868" s="47">
        <v>6.6079999999999997</v>
      </c>
      <c r="E868" s="47">
        <v>25377556</v>
      </c>
      <c r="F868" s="47">
        <v>195.18379999999999</v>
      </c>
      <c r="G868" s="47">
        <v>-14.857569701270656</v>
      </c>
      <c r="H868" s="47">
        <v>8.1769999999999996</v>
      </c>
      <c r="I868" s="47">
        <v>665714</v>
      </c>
      <c r="J868" s="47">
        <v>219.07759999999999</v>
      </c>
      <c r="K868" s="52">
        <v>8.2163342550975997</v>
      </c>
    </row>
    <row r="869" spans="2:11" x14ac:dyDescent="0.35">
      <c r="B869" s="51" t="str" cm="1">
        <f t="array" ref="B869">INDEX($A$3:$A$36,C869)</f>
        <v>Butylated hydroxytoluene</v>
      </c>
      <c r="C869" s="47">
        <v>25</v>
      </c>
      <c r="D869" s="47">
        <v>6.6120000000000001</v>
      </c>
      <c r="E869" s="47">
        <v>33752688</v>
      </c>
      <c r="F869" s="47">
        <v>195.18440000000001</v>
      </c>
      <c r="G869" s="47">
        <v>-11.783589762986345</v>
      </c>
      <c r="H869" s="47">
        <v>8.1780000000000008</v>
      </c>
      <c r="I869" s="47">
        <v>643366</v>
      </c>
      <c r="J869" s="47">
        <v>219.07769999999999</v>
      </c>
      <c r="K869" s="52">
        <v>8.6727972692841035</v>
      </c>
    </row>
    <row r="870" spans="2:11" x14ac:dyDescent="0.35">
      <c r="B870" s="51" t="str" cm="1">
        <f t="array" ref="B870">INDEX($A$3:$A$36,C870)</f>
        <v>Butylated hydroxytoluene</v>
      </c>
      <c r="C870" s="47">
        <v>25</v>
      </c>
      <c r="D870" s="47">
        <v>6.61</v>
      </c>
      <c r="E870" s="47">
        <v>30820284</v>
      </c>
      <c r="F870" s="47">
        <v>195.1848</v>
      </c>
      <c r="G870" s="47">
        <v>-9.7342698042757529</v>
      </c>
      <c r="H870" s="47">
        <v>8.18</v>
      </c>
      <c r="I870" s="47">
        <v>659380</v>
      </c>
      <c r="J870" s="47">
        <v>219.07769999999999</v>
      </c>
      <c r="K870" s="52">
        <v>8.6727972692841035</v>
      </c>
    </row>
    <row r="871" spans="2:11" x14ac:dyDescent="0.35">
      <c r="B871" s="51" t="str" cm="1">
        <f t="array" ref="B871">INDEX($A$3:$A$36,C871)</f>
        <v>Butylated hydroxytoluene</v>
      </c>
      <c r="C871" s="47">
        <v>25</v>
      </c>
      <c r="D871" s="47">
        <v>6.6040000000000001</v>
      </c>
      <c r="E871" s="47">
        <v>27653730</v>
      </c>
      <c r="F871" s="47">
        <v>195.1833</v>
      </c>
      <c r="G871" s="47">
        <v>-17.4192196496953</v>
      </c>
      <c r="H871" s="47">
        <v>8.1509999999999998</v>
      </c>
      <c r="I871" s="47">
        <v>200461</v>
      </c>
      <c r="J871" s="47">
        <v>219.0779</v>
      </c>
      <c r="K871" s="52">
        <v>9.5857232976571112</v>
      </c>
    </row>
    <row r="872" spans="2:11" x14ac:dyDescent="0.35">
      <c r="B872" s="51" t="str" cm="1">
        <f t="array" ref="B872">INDEX($A$3:$A$36,C872)</f>
        <v>Butylated hydroxytoluene</v>
      </c>
      <c r="C872" s="47">
        <v>25</v>
      </c>
      <c r="D872" s="47">
        <v>6.6130000000000004</v>
      </c>
      <c r="E872" s="47">
        <v>30825492</v>
      </c>
      <c r="F872" s="47">
        <v>195.18350000000001</v>
      </c>
      <c r="G872" s="47">
        <v>-16.394559670267196</v>
      </c>
      <c r="H872" s="47">
        <v>8.1820000000000004</v>
      </c>
      <c r="I872" s="47">
        <v>662830</v>
      </c>
      <c r="J872" s="47">
        <v>219.07769999999999</v>
      </c>
      <c r="K872" s="52">
        <v>8.6727972692841035</v>
      </c>
    </row>
    <row r="873" spans="2:11" x14ac:dyDescent="0.35">
      <c r="B873" s="51" t="str" cm="1">
        <f t="array" ref="B873">INDEX($A$3:$A$36,C873)</f>
        <v>Butylated hydroxytoluene</v>
      </c>
      <c r="C873" s="47">
        <v>25</v>
      </c>
      <c r="D873" s="47">
        <v>6.6079999999999997</v>
      </c>
      <c r="E873" s="47">
        <v>37125752</v>
      </c>
      <c r="F873" s="47">
        <v>195.184</v>
      </c>
      <c r="G873" s="47">
        <v>-13.832909721842553</v>
      </c>
      <c r="H873" s="47">
        <v>8.1809999999999992</v>
      </c>
      <c r="I873" s="47">
        <v>666243</v>
      </c>
      <c r="J873" s="47">
        <v>219.07769999999999</v>
      </c>
      <c r="K873" s="52">
        <v>8.6727972692841035</v>
      </c>
    </row>
    <row r="874" spans="2:11" x14ac:dyDescent="0.35">
      <c r="B874" s="51" t="str" cm="1">
        <f t="array" ref="B874">INDEX($A$3:$A$36,C874)</f>
        <v>Butylated hydroxytoluene</v>
      </c>
      <c r="C874" s="47">
        <v>25</v>
      </c>
      <c r="D874" s="47">
        <v>6.6109999999999998</v>
      </c>
      <c r="E874" s="47">
        <v>32110160</v>
      </c>
      <c r="F874" s="47">
        <v>195.18530000000001</v>
      </c>
      <c r="G874" s="47">
        <v>-7.172619855705495</v>
      </c>
      <c r="H874" s="47">
        <v>8.1780000000000008</v>
      </c>
      <c r="I874" s="47">
        <v>672308</v>
      </c>
      <c r="J874" s="47">
        <v>219.07769999999999</v>
      </c>
      <c r="K874" s="52">
        <v>8.6727972692841035</v>
      </c>
    </row>
    <row r="875" spans="2:11" x14ac:dyDescent="0.35">
      <c r="B875" s="51" t="str" cm="1">
        <f t="array" ref="B875">INDEX($A$3:$A$36,C875)</f>
        <v>Butylated hydroxytoluene</v>
      </c>
      <c r="C875" s="47">
        <v>25</v>
      </c>
      <c r="D875" s="47">
        <v>6.6139999999999999</v>
      </c>
      <c r="E875" s="47">
        <v>35980780</v>
      </c>
      <c r="F875" s="47">
        <v>195.18539999999999</v>
      </c>
      <c r="G875" s="47">
        <v>-6.6602898661370569</v>
      </c>
      <c r="H875" s="47">
        <v>8.1780000000000008</v>
      </c>
      <c r="I875" s="47">
        <v>640208</v>
      </c>
      <c r="J875" s="47">
        <v>219.07759999999999</v>
      </c>
      <c r="K875" s="52">
        <v>8.2163342550975997</v>
      </c>
    </row>
    <row r="876" spans="2:11" x14ac:dyDescent="0.35">
      <c r="B876" s="51" t="str" cm="1">
        <f t="array" ref="B876">INDEX($A$3:$A$36,C876)</f>
        <v>Butylated hydroxytoluene</v>
      </c>
      <c r="C876" s="47">
        <v>25</v>
      </c>
      <c r="D876" s="47">
        <v>6.6109999999999998</v>
      </c>
      <c r="E876" s="47">
        <v>34511124</v>
      </c>
      <c r="F876" s="47">
        <v>195.18350000000001</v>
      </c>
      <c r="G876" s="47">
        <v>-16.394559670267196</v>
      </c>
      <c r="H876" s="47">
        <v>8.1809999999999992</v>
      </c>
      <c r="I876" s="47">
        <v>688332</v>
      </c>
      <c r="J876" s="47">
        <v>219.07759999999999</v>
      </c>
      <c r="K876" s="52">
        <v>8.2163342550975997</v>
      </c>
    </row>
    <row r="877" spans="2:11" x14ac:dyDescent="0.35">
      <c r="B877" s="51" t="str" cm="1">
        <f t="array" ref="B877">INDEX($A$3:$A$36,C877)</f>
        <v>Butylated hydroxytoluene</v>
      </c>
      <c r="C877" s="47">
        <v>25</v>
      </c>
      <c r="D877" s="47">
        <v>6.62</v>
      </c>
      <c r="E877" s="47">
        <v>33288902</v>
      </c>
      <c r="F877" s="47">
        <v>195.1848</v>
      </c>
      <c r="G877" s="47">
        <v>-9.7342698042757529</v>
      </c>
      <c r="H877" s="47">
        <v>8.1850000000000005</v>
      </c>
      <c r="I877" s="47">
        <v>669473</v>
      </c>
      <c r="J877" s="47">
        <v>219.07769999999999</v>
      </c>
      <c r="K877" s="52">
        <v>8.6727972692841035</v>
      </c>
    </row>
    <row r="878" spans="2:11" x14ac:dyDescent="0.35">
      <c r="B878" s="51" t="str" cm="1">
        <f t="array" ref="B878">INDEX($A$3:$A$36,C878)</f>
        <v>Butylated hydroxytoluene</v>
      </c>
      <c r="C878" s="47">
        <v>25</v>
      </c>
      <c r="D878" s="47">
        <v>6.6059999999999999</v>
      </c>
      <c r="E878" s="47">
        <v>27065086</v>
      </c>
      <c r="F878" s="47">
        <v>195.18389999999999</v>
      </c>
      <c r="G878" s="47">
        <v>-14.345239711556603</v>
      </c>
      <c r="H878" s="47">
        <v>8.1790000000000003</v>
      </c>
      <c r="I878" s="47">
        <v>648789</v>
      </c>
      <c r="J878" s="47">
        <v>219.07769999999999</v>
      </c>
      <c r="K878" s="52">
        <v>8.6727972692841035</v>
      </c>
    </row>
    <row r="879" spans="2:11" x14ac:dyDescent="0.35">
      <c r="B879" s="51" t="str" cm="1">
        <f t="array" ref="B879">INDEX($A$3:$A$36,C879)</f>
        <v>Butylated hydroxytoluene</v>
      </c>
      <c r="C879" s="47">
        <v>25</v>
      </c>
      <c r="D879" s="47">
        <v>6.61</v>
      </c>
      <c r="E879" s="47">
        <v>24630994</v>
      </c>
      <c r="F879" s="47">
        <v>195.18440000000001</v>
      </c>
      <c r="G879" s="47">
        <v>-11.783589762986345</v>
      </c>
      <c r="H879" s="47">
        <v>8.1820000000000004</v>
      </c>
      <c r="I879" s="47">
        <v>680535</v>
      </c>
      <c r="J879" s="47">
        <v>219.07759999999999</v>
      </c>
      <c r="K879" s="52">
        <v>8.2163342550975997</v>
      </c>
    </row>
    <row r="880" spans="2:11" x14ac:dyDescent="0.35">
      <c r="B880" s="51" t="str" cm="1">
        <f t="array" ref="B880">INDEX($A$3:$A$36,C880)</f>
        <v>Butylated hydroxytoluene</v>
      </c>
      <c r="C880" s="47">
        <v>25</v>
      </c>
      <c r="D880" s="47">
        <v>6.6029999999999998</v>
      </c>
      <c r="E880" s="47">
        <v>29657326</v>
      </c>
      <c r="F880" s="47">
        <v>195.18440000000001</v>
      </c>
      <c r="G880" s="47">
        <v>-11.783589762986345</v>
      </c>
      <c r="H880" s="47">
        <v>8.1829999999999998</v>
      </c>
      <c r="I880" s="47">
        <v>614301</v>
      </c>
      <c r="J880" s="47">
        <v>219.07759999999999</v>
      </c>
      <c r="K880" s="52">
        <v>8.2163342550975997</v>
      </c>
    </row>
    <row r="881" spans="2:11" x14ac:dyDescent="0.35">
      <c r="B881" s="51" t="str" cm="1">
        <f t="array" ref="B881">INDEX($A$3:$A$36,C881)</f>
        <v>Butylated hydroxytoluene</v>
      </c>
      <c r="C881" s="47">
        <v>25</v>
      </c>
      <c r="D881" s="47">
        <v>6.61</v>
      </c>
      <c r="E881" s="47">
        <v>24882354</v>
      </c>
      <c r="F881" s="47">
        <v>195.18389999999999</v>
      </c>
      <c r="G881" s="47">
        <v>-14.345239711556603</v>
      </c>
      <c r="H881" s="47">
        <v>8.1809999999999992</v>
      </c>
      <c r="I881" s="47">
        <v>630613</v>
      </c>
      <c r="J881" s="47">
        <v>219.07769999999999</v>
      </c>
      <c r="K881" s="52">
        <v>8.6727972692841035</v>
      </c>
    </row>
    <row r="882" spans="2:11" x14ac:dyDescent="0.35">
      <c r="B882" s="51" t="str" cm="1">
        <f t="array" ref="B882">INDEX($A$3:$A$36,C882)</f>
        <v>Butylated hydroxytoluene</v>
      </c>
      <c r="C882" s="47">
        <v>25</v>
      </c>
      <c r="D882" s="47">
        <v>6.6079999999999997</v>
      </c>
      <c r="E882" s="47">
        <v>24973168</v>
      </c>
      <c r="F882" s="47">
        <v>195.1842</v>
      </c>
      <c r="G882" s="47">
        <v>-12.80824974241445</v>
      </c>
      <c r="H882" s="47">
        <v>8.18</v>
      </c>
      <c r="I882" s="47">
        <v>619395</v>
      </c>
      <c r="J882" s="47">
        <v>219.07769999999999</v>
      </c>
      <c r="K882" s="52">
        <v>8.6727972692841035</v>
      </c>
    </row>
    <row r="883" spans="2:11" x14ac:dyDescent="0.35">
      <c r="B883" s="51" t="str" cm="1">
        <f t="array" ref="B883">INDEX($A$3:$A$36,C883)</f>
        <v>Butylated hydroxytoluene</v>
      </c>
      <c r="C883" s="47">
        <v>25</v>
      </c>
      <c r="D883" s="47">
        <v>6.609</v>
      </c>
      <c r="E883" s="47">
        <v>30405922</v>
      </c>
      <c r="F883" s="47">
        <v>195.18530000000001</v>
      </c>
      <c r="G883" s="47">
        <v>-7.172619855705495</v>
      </c>
      <c r="H883" s="47">
        <v>8.1820000000000004</v>
      </c>
      <c r="I883" s="47">
        <v>706240</v>
      </c>
      <c r="J883" s="47">
        <v>219.07769999999999</v>
      </c>
      <c r="K883" s="52">
        <v>8.6727972692841035</v>
      </c>
    </row>
    <row r="884" spans="2:11" x14ac:dyDescent="0.35">
      <c r="B884" s="51" t="str" cm="1">
        <f t="array" ref="B884">INDEX($A$3:$A$36,C884)</f>
        <v>Butylated hydroxytoluene</v>
      </c>
      <c r="C884" s="47">
        <v>25</v>
      </c>
      <c r="D884" s="47">
        <v>6.6139999999999999</v>
      </c>
      <c r="E884" s="47">
        <v>30234510</v>
      </c>
      <c r="F884" s="47">
        <v>195.18539999999999</v>
      </c>
      <c r="G884" s="47">
        <v>-6.6602898661370569</v>
      </c>
      <c r="H884" s="47">
        <v>8.18</v>
      </c>
      <c r="I884" s="47">
        <v>644466</v>
      </c>
      <c r="J884" s="47">
        <v>219.07759999999999</v>
      </c>
      <c r="K884" s="52">
        <v>8.2163342550975997</v>
      </c>
    </row>
    <row r="885" spans="2:11" x14ac:dyDescent="0.35">
      <c r="B885" s="51" t="str" cm="1">
        <f t="array" ref="B885">INDEX($A$3:$A$36,C885)</f>
        <v>Butylated hydroxytoluene</v>
      </c>
      <c r="C885" s="47">
        <v>25</v>
      </c>
      <c r="D885" s="47">
        <v>6.6070000000000002</v>
      </c>
      <c r="E885" s="47">
        <v>35253700</v>
      </c>
      <c r="F885" s="47">
        <v>195.1842</v>
      </c>
      <c r="G885" s="47">
        <v>-12.80824974241445</v>
      </c>
      <c r="H885" s="47">
        <v>8.1820000000000004</v>
      </c>
      <c r="I885" s="47">
        <v>666409</v>
      </c>
      <c r="J885" s="47">
        <v>219.07769999999999</v>
      </c>
      <c r="K885" s="52">
        <v>8.6727972692841035</v>
      </c>
    </row>
    <row r="886" spans="2:11" x14ac:dyDescent="0.35">
      <c r="B886" s="51" t="str" cm="1">
        <f t="array" ref="B886">INDEX($A$3:$A$36,C886)</f>
        <v>Butylated hydroxytoluene</v>
      </c>
      <c r="C886" s="47">
        <v>25</v>
      </c>
      <c r="D886" s="47">
        <v>6.61</v>
      </c>
      <c r="E886" s="47">
        <v>30478408</v>
      </c>
      <c r="F886" s="47">
        <v>195.18539999999999</v>
      </c>
      <c r="G886" s="47">
        <v>-6.6602898661370569</v>
      </c>
      <c r="H886" s="47">
        <v>8.1809999999999992</v>
      </c>
      <c r="I886" s="47">
        <v>638470</v>
      </c>
      <c r="J886" s="47">
        <v>219.07769999999999</v>
      </c>
      <c r="K886" s="52">
        <v>8.6727972692841035</v>
      </c>
    </row>
    <row r="887" spans="2:11" x14ac:dyDescent="0.35">
      <c r="B887" s="51" t="str" cm="1">
        <f t="array" ref="B887">INDEX($A$3:$A$36,C887)</f>
        <v>Butylated hydroxytoluene</v>
      </c>
      <c r="C887" s="47">
        <v>25</v>
      </c>
      <c r="D887" s="47">
        <v>6.6059999999999999</v>
      </c>
      <c r="E887" s="47">
        <v>31464732</v>
      </c>
      <c r="F887" s="47">
        <v>195.184</v>
      </c>
      <c r="G887" s="47">
        <v>-13.832909721842553</v>
      </c>
      <c r="H887" s="47">
        <v>8.1809999999999992</v>
      </c>
      <c r="I887" s="47">
        <v>654036</v>
      </c>
      <c r="J887" s="47">
        <v>219.07749999999999</v>
      </c>
      <c r="K887" s="52">
        <v>7.759871240911095</v>
      </c>
    </row>
    <row r="888" spans="2:11" x14ac:dyDescent="0.35">
      <c r="B888" s="51" t="str" cm="1">
        <f t="array" ref="B888">INDEX($A$3:$A$36,C888)</f>
        <v>Butylated hydroxytoluene</v>
      </c>
      <c r="C888" s="47">
        <v>25</v>
      </c>
      <c r="D888" s="47">
        <v>6.6210000000000004</v>
      </c>
      <c r="E888" s="47">
        <v>30752782</v>
      </c>
      <c r="F888" s="47">
        <v>195.18510000000001</v>
      </c>
      <c r="G888" s="47">
        <v>-8.1972798351335978</v>
      </c>
      <c r="H888" s="47">
        <v>8.18</v>
      </c>
      <c r="I888" s="47">
        <v>639381</v>
      </c>
      <c r="J888" s="47">
        <v>219.07769999999999</v>
      </c>
      <c r="K888" s="52">
        <v>8.6727972692841035</v>
      </c>
    </row>
    <row r="889" spans="2:11" x14ac:dyDescent="0.35">
      <c r="B889" s="51" t="str" cm="1">
        <f t="array" ref="B889">INDEX($A$3:$A$36,C889)</f>
        <v>Butylated hydroxytoluene</v>
      </c>
      <c r="C889" s="47">
        <v>25</v>
      </c>
      <c r="D889" s="47">
        <v>6.6120000000000001</v>
      </c>
      <c r="E889" s="47">
        <v>30448184</v>
      </c>
      <c r="F889" s="47">
        <v>195.18530000000001</v>
      </c>
      <c r="G889" s="47">
        <v>-7.172619855705495</v>
      </c>
      <c r="H889" s="47">
        <v>8.1790000000000003</v>
      </c>
      <c r="I889" s="47">
        <v>693446</v>
      </c>
      <c r="J889" s="47">
        <v>219.07769999999999</v>
      </c>
      <c r="K889" s="52">
        <v>8.6727972692841035</v>
      </c>
    </row>
    <row r="890" spans="2:11" x14ac:dyDescent="0.35">
      <c r="B890" s="51" t="str" cm="1">
        <f t="array" ref="B890">INDEX($A$3:$A$36,C890)</f>
        <v>Butylated hydroxytoluene</v>
      </c>
      <c r="C890" s="47">
        <v>25</v>
      </c>
      <c r="D890" s="47">
        <v>6.6079999999999997</v>
      </c>
      <c r="E890" s="47">
        <v>27661288</v>
      </c>
      <c r="F890" s="47">
        <v>195.18520000000001</v>
      </c>
      <c r="G890" s="47">
        <v>-7.6849498454195473</v>
      </c>
      <c r="H890" s="47">
        <v>8.1809999999999992</v>
      </c>
      <c r="I890" s="47">
        <v>601490</v>
      </c>
      <c r="J890" s="47">
        <v>219.07759999999999</v>
      </c>
      <c r="K890" s="52">
        <v>8.2163342550975997</v>
      </c>
    </row>
    <row r="891" spans="2:11" x14ac:dyDescent="0.35">
      <c r="B891" s="51" t="str" cm="1">
        <f t="array" ref="B891">INDEX($A$3:$A$36,C891)</f>
        <v>Butylated hydroxytoluene</v>
      </c>
      <c r="C891" s="47">
        <v>25</v>
      </c>
      <c r="D891" s="47">
        <v>6.6180000000000003</v>
      </c>
      <c r="E891" s="47">
        <v>29253256</v>
      </c>
      <c r="F891" s="47">
        <v>195.18510000000001</v>
      </c>
      <c r="G891" s="47">
        <v>-8.1972798351335978</v>
      </c>
      <c r="H891" s="47">
        <v>8.1820000000000004</v>
      </c>
      <c r="I891" s="47">
        <v>630763</v>
      </c>
      <c r="J891" s="47">
        <v>219.07740000000001</v>
      </c>
      <c r="K891" s="52">
        <v>7.3034082268543257</v>
      </c>
    </row>
    <row r="892" spans="2:11" x14ac:dyDescent="0.35">
      <c r="B892" s="51" t="str" cm="1">
        <f t="array" ref="B892">INDEX($A$3:$A$36,C892)</f>
        <v>Butylated hydroxytoluene</v>
      </c>
      <c r="C892" s="47">
        <v>25</v>
      </c>
      <c r="D892" s="47">
        <v>6.6150000000000002</v>
      </c>
      <c r="E892" s="47">
        <v>28353286</v>
      </c>
      <c r="F892" s="47">
        <v>195.18510000000001</v>
      </c>
      <c r="G892" s="47">
        <v>-8.1972798351335978</v>
      </c>
      <c r="H892" s="47">
        <v>8.1839999999999993</v>
      </c>
      <c r="I892" s="47">
        <v>644648</v>
      </c>
      <c r="J892" s="47">
        <v>219.07749999999999</v>
      </c>
      <c r="K892" s="52">
        <v>7.759871240911095</v>
      </c>
    </row>
    <row r="893" spans="2:11" x14ac:dyDescent="0.35">
      <c r="B893" s="51" t="str" cm="1">
        <f t="array" ref="B893">INDEX($A$3:$A$36,C893)</f>
        <v>Butylated hydroxytoluene</v>
      </c>
      <c r="C893" s="47">
        <v>25</v>
      </c>
      <c r="D893" s="47">
        <v>6.6219999999999999</v>
      </c>
      <c r="E893" s="47">
        <v>28310870</v>
      </c>
      <c r="F893" s="47">
        <v>195.1848</v>
      </c>
      <c r="G893" s="47">
        <v>-9.7342698042757529</v>
      </c>
      <c r="H893" s="47">
        <v>8.1839999999999993</v>
      </c>
      <c r="I893" s="47">
        <v>595877</v>
      </c>
      <c r="J893" s="47">
        <v>219.07749999999999</v>
      </c>
      <c r="K893" s="52">
        <v>7.759871240911095</v>
      </c>
    </row>
    <row r="894" spans="2:11" x14ac:dyDescent="0.35">
      <c r="B894" s="51" t="str" cm="1">
        <f t="array" ref="B894">INDEX($A$3:$A$36,C894)</f>
        <v>Butylated hydroxytoluene</v>
      </c>
      <c r="C894" s="47">
        <v>25</v>
      </c>
      <c r="D894" s="47">
        <v>6.6159999999999997</v>
      </c>
      <c r="E894" s="47">
        <v>29222992</v>
      </c>
      <c r="F894" s="47">
        <v>195.1848</v>
      </c>
      <c r="G894" s="47">
        <v>-9.7342698042757529</v>
      </c>
      <c r="H894" s="47">
        <v>8.1780000000000008</v>
      </c>
      <c r="I894" s="47">
        <v>505475</v>
      </c>
      <c r="J894" s="47">
        <v>219.07759999999999</v>
      </c>
      <c r="K894" s="52">
        <v>8.2163342550975997</v>
      </c>
    </row>
    <row r="895" spans="2:11" x14ac:dyDescent="0.35">
      <c r="B895" s="51" t="str" cm="1">
        <f t="array" ref="B895">INDEX($A$3:$A$36,C895)</f>
        <v>Butylated hydroxytoluene</v>
      </c>
      <c r="C895" s="47">
        <v>25</v>
      </c>
      <c r="D895" s="47">
        <v>6.6180000000000003</v>
      </c>
      <c r="E895" s="47">
        <v>27329396</v>
      </c>
      <c r="F895" s="47">
        <v>195.18530000000001</v>
      </c>
      <c r="G895" s="47">
        <v>-7.172619855705495</v>
      </c>
      <c r="H895" s="47">
        <v>8.1820000000000004</v>
      </c>
      <c r="I895" s="47">
        <v>574057</v>
      </c>
      <c r="J895" s="47">
        <v>219.07769999999999</v>
      </c>
      <c r="K895" s="52">
        <v>8.6727972692841035</v>
      </c>
    </row>
    <row r="896" spans="2:11" x14ac:dyDescent="0.35">
      <c r="B896" s="51" t="str" cm="1">
        <f t="array" ref="B896">INDEX($A$3:$A$36,C896)</f>
        <v>Butylated hydroxytoluene</v>
      </c>
      <c r="C896" s="47">
        <v>25</v>
      </c>
      <c r="D896" s="47">
        <v>6.62</v>
      </c>
      <c r="E896" s="47">
        <v>29671932</v>
      </c>
      <c r="F896" s="47">
        <v>195.18379999999999</v>
      </c>
      <c r="G896" s="47">
        <v>-14.857569701270656</v>
      </c>
      <c r="H896" s="47">
        <v>8.1820000000000004</v>
      </c>
      <c r="I896" s="47">
        <v>613772</v>
      </c>
      <c r="J896" s="47">
        <v>219.07740000000001</v>
      </c>
      <c r="K896" s="52">
        <v>7.3034082268543257</v>
      </c>
    </row>
    <row r="897" spans="2:11" x14ac:dyDescent="0.35">
      <c r="B897" s="51" t="str" cm="1">
        <f t="array" ref="B897">INDEX($A$3:$A$36,C897)</f>
        <v>Butylated hydroxytoluene</v>
      </c>
      <c r="C897" s="47">
        <v>25</v>
      </c>
      <c r="D897" s="47">
        <v>6.6159999999999997</v>
      </c>
      <c r="E897" s="47">
        <v>26781102</v>
      </c>
      <c r="F897" s="47">
        <v>195.18610000000001</v>
      </c>
      <c r="G897" s="47">
        <v>-3.0739799381386961</v>
      </c>
      <c r="H897" s="47">
        <v>8.1809999999999992</v>
      </c>
      <c r="I897" s="47">
        <v>625420</v>
      </c>
      <c r="J897" s="47">
        <v>219.07749999999999</v>
      </c>
      <c r="K897" s="52">
        <v>7.759871240911095</v>
      </c>
    </row>
    <row r="898" spans="2:11" x14ac:dyDescent="0.35">
      <c r="B898" s="51" t="str" cm="1">
        <f t="array" ref="B898">INDEX($A$3:$A$36,C898)</f>
        <v>Butylated hydroxytoluene</v>
      </c>
      <c r="C898" s="47">
        <v>25</v>
      </c>
      <c r="D898" s="47">
        <v>6.6210000000000004</v>
      </c>
      <c r="E898" s="47">
        <v>23036178</v>
      </c>
      <c r="F898" s="47">
        <v>195.18350000000001</v>
      </c>
      <c r="G898" s="47">
        <v>-16.394559670267196</v>
      </c>
      <c r="H898" s="47">
        <v>8.1850000000000005</v>
      </c>
      <c r="I898" s="47">
        <v>578574</v>
      </c>
      <c r="J898" s="47">
        <v>219.0778</v>
      </c>
      <c r="K898" s="52">
        <v>9.1292602834706074</v>
      </c>
    </row>
    <row r="899" spans="2:11" x14ac:dyDescent="0.35">
      <c r="B899" s="51" t="str" cm="1">
        <f t="array" ref="B899">INDEX($A$3:$A$36,C899)</f>
        <v>Butylated hydroxytoluene</v>
      </c>
      <c r="C899" s="47">
        <v>25</v>
      </c>
      <c r="D899" s="47">
        <v>6.6189999999999998</v>
      </c>
      <c r="E899" s="47">
        <v>32616460</v>
      </c>
      <c r="F899" s="47">
        <v>195.18450000000001</v>
      </c>
      <c r="G899" s="47">
        <v>-11.271259773272295</v>
      </c>
      <c r="H899" s="47">
        <v>8.1839999999999993</v>
      </c>
      <c r="I899" s="47">
        <v>568183</v>
      </c>
      <c r="J899" s="47">
        <v>219.07759999999999</v>
      </c>
      <c r="K899" s="52">
        <v>8.2163342550975997</v>
      </c>
    </row>
    <row r="900" spans="2:11" x14ac:dyDescent="0.35">
      <c r="B900" s="51" t="str" cm="1">
        <f t="array" ref="B900">INDEX($A$3:$A$36,C900)</f>
        <v>Butylated hydroxytoluene</v>
      </c>
      <c r="C900" s="47">
        <v>25</v>
      </c>
      <c r="D900" s="47">
        <v>6.617</v>
      </c>
      <c r="E900" s="47">
        <v>29018292</v>
      </c>
      <c r="F900" s="47">
        <v>195.18340000000001</v>
      </c>
      <c r="G900" s="47">
        <v>-16.90688965998125</v>
      </c>
      <c r="H900" s="47">
        <v>8.1859999999999999</v>
      </c>
      <c r="I900" s="47">
        <v>591971</v>
      </c>
      <c r="J900" s="47">
        <v>219.07749999999999</v>
      </c>
      <c r="K900" s="52">
        <v>7.759871240911095</v>
      </c>
    </row>
    <row r="901" spans="2:11" x14ac:dyDescent="0.35">
      <c r="B901" s="51" t="str" cm="1">
        <f t="array" ref="B901">INDEX($A$3:$A$36,C901)</f>
        <v>Butylated hydroxytoluene</v>
      </c>
      <c r="C901" s="47">
        <v>25</v>
      </c>
      <c r="D901" s="47">
        <v>6.6219999999999999</v>
      </c>
      <c r="E901" s="47">
        <v>29690258</v>
      </c>
      <c r="F901" s="47">
        <v>195.18549999999999</v>
      </c>
      <c r="G901" s="47">
        <v>-6.1479598764230055</v>
      </c>
      <c r="H901" s="47">
        <v>8.1850000000000005</v>
      </c>
      <c r="I901" s="47">
        <v>693443</v>
      </c>
      <c r="J901" s="47">
        <v>219.07749999999999</v>
      </c>
      <c r="K901" s="52">
        <v>7.759871240911095</v>
      </c>
    </row>
    <row r="902" spans="2:11" ht="15" thickBot="1" x14ac:dyDescent="0.4">
      <c r="B902" s="53" t="str" cm="1">
        <f t="array" ref="B902">INDEX($A$3:$A$36,C902)</f>
        <v>Butylated hydroxytoluene</v>
      </c>
      <c r="C902" s="7">
        <v>25</v>
      </c>
      <c r="D902" s="7">
        <v>6.6159999999999997</v>
      </c>
      <c r="E902" s="7">
        <v>29958164</v>
      </c>
      <c r="F902" s="7">
        <v>195.18360000000001</v>
      </c>
      <c r="G902" s="7">
        <v>-15.882229680553145</v>
      </c>
      <c r="H902" s="7">
        <v>8.1859999999999999</v>
      </c>
      <c r="I902" s="7">
        <v>541511</v>
      </c>
      <c r="J902" s="7">
        <v>219.07769999999999</v>
      </c>
      <c r="K902" s="6">
        <v>8.6727972692841035</v>
      </c>
    </row>
    <row r="903" spans="2:11" x14ac:dyDescent="0.35">
      <c r="B903" s="54" t="str" cm="1">
        <f t="array" ref="B903">INDEX($A$3:$A$36,C903)</f>
        <v>Benzyl acetate</v>
      </c>
      <c r="C903" s="55">
        <v>26</v>
      </c>
      <c r="D903" s="55">
        <v>6.62</v>
      </c>
      <c r="E903" s="55">
        <v>30873832</v>
      </c>
      <c r="F903" s="55">
        <v>195.18520000000001</v>
      </c>
      <c r="G903" s="55">
        <v>-7.6849498454195473</v>
      </c>
      <c r="H903" s="55">
        <v>8.1780000000000008</v>
      </c>
      <c r="I903" s="55">
        <v>660616</v>
      </c>
      <c r="J903" s="55">
        <v>219.07759999999999</v>
      </c>
      <c r="K903" s="56">
        <v>8.2163342550975997</v>
      </c>
    </row>
    <row r="904" spans="2:11" x14ac:dyDescent="0.35">
      <c r="B904" s="51" t="str" cm="1">
        <f t="array" ref="B904">INDEX($A$3:$A$36,C904)</f>
        <v>Benzyl acetate</v>
      </c>
      <c r="C904" s="47">
        <v>26</v>
      </c>
      <c r="D904" s="47">
        <v>6.6180000000000003</v>
      </c>
      <c r="E904" s="47">
        <v>28990466</v>
      </c>
      <c r="F904" s="47">
        <v>195.185</v>
      </c>
      <c r="G904" s="47">
        <v>-8.7096098248476501</v>
      </c>
      <c r="H904" s="47">
        <v>8.1820000000000004</v>
      </c>
      <c r="I904" s="47">
        <v>643455</v>
      </c>
      <c r="J904" s="47">
        <v>219.07749999999999</v>
      </c>
      <c r="K904" s="52">
        <v>7.759871240911095</v>
      </c>
    </row>
    <row r="905" spans="2:11" x14ac:dyDescent="0.35">
      <c r="B905" s="51" t="str" cm="1">
        <f t="array" ref="B905">INDEX($A$3:$A$36,C905)</f>
        <v>Benzyl acetate</v>
      </c>
      <c r="C905" s="47">
        <v>26</v>
      </c>
      <c r="D905" s="47">
        <v>6.6210000000000004</v>
      </c>
      <c r="E905" s="47">
        <v>29024158</v>
      </c>
      <c r="F905" s="47">
        <v>195.18539999999999</v>
      </c>
      <c r="G905" s="47">
        <v>-6.6602898661370569</v>
      </c>
      <c r="H905" s="47">
        <v>8.1809999999999992</v>
      </c>
      <c r="I905" s="47">
        <v>635223</v>
      </c>
      <c r="J905" s="47">
        <v>219.07759999999999</v>
      </c>
      <c r="K905" s="52">
        <v>8.2163342550975997</v>
      </c>
    </row>
    <row r="906" spans="2:11" x14ac:dyDescent="0.35">
      <c r="B906" s="51" t="str" cm="1">
        <f t="array" ref="B906">INDEX($A$3:$A$36,C906)</f>
        <v>Benzyl acetate</v>
      </c>
      <c r="C906" s="47">
        <v>26</v>
      </c>
      <c r="D906" s="47">
        <v>6.6180000000000003</v>
      </c>
      <c r="E906" s="47">
        <v>29167388</v>
      </c>
      <c r="F906" s="47">
        <v>195.1848</v>
      </c>
      <c r="G906" s="47">
        <v>-9.7342698042757529</v>
      </c>
      <c r="H906" s="47">
        <v>8.1850000000000005</v>
      </c>
      <c r="I906" s="47">
        <v>645598</v>
      </c>
      <c r="J906" s="47">
        <v>219.07769999999999</v>
      </c>
      <c r="K906" s="52">
        <v>8.6727972692841035</v>
      </c>
    </row>
    <row r="907" spans="2:11" x14ac:dyDescent="0.35">
      <c r="B907" s="51" t="str" cm="1">
        <f t="array" ref="B907">INDEX($A$3:$A$36,C907)</f>
        <v>Benzyl acetate</v>
      </c>
      <c r="C907" s="47">
        <v>26</v>
      </c>
      <c r="D907" s="47">
        <v>6.6180000000000003</v>
      </c>
      <c r="E907" s="47">
        <v>31825348</v>
      </c>
      <c r="F907" s="47">
        <v>195.1848</v>
      </c>
      <c r="G907" s="47">
        <v>-9.7342698042757529</v>
      </c>
      <c r="H907" s="47">
        <v>8.1809999999999992</v>
      </c>
      <c r="I907" s="47">
        <v>633639</v>
      </c>
      <c r="J907" s="47">
        <v>219.07749999999999</v>
      </c>
      <c r="K907" s="52">
        <v>7.759871240911095</v>
      </c>
    </row>
    <row r="908" spans="2:11" x14ac:dyDescent="0.35">
      <c r="B908" s="51" t="str" cm="1">
        <f t="array" ref="B908">INDEX($A$3:$A$36,C908)</f>
        <v>Benzyl acetate</v>
      </c>
      <c r="C908" s="47">
        <v>26</v>
      </c>
      <c r="D908" s="47">
        <v>6.6150000000000002</v>
      </c>
      <c r="E908" s="47">
        <v>31192640</v>
      </c>
      <c r="F908" s="47">
        <v>195.18620000000001</v>
      </c>
      <c r="G908" s="47">
        <v>-2.5616499484246447</v>
      </c>
      <c r="H908" s="47">
        <v>8.1820000000000004</v>
      </c>
      <c r="I908" s="47">
        <v>603119</v>
      </c>
      <c r="J908" s="47">
        <v>219.07769999999999</v>
      </c>
      <c r="K908" s="52">
        <v>8.6727972692841035</v>
      </c>
    </row>
    <row r="909" spans="2:11" x14ac:dyDescent="0.35">
      <c r="B909" s="51" t="str" cm="1">
        <f t="array" ref="B909">INDEX($A$3:$A$36,C909)</f>
        <v>Benzyl acetate</v>
      </c>
      <c r="C909" s="47">
        <v>26</v>
      </c>
      <c r="D909" s="47">
        <v>6.617</v>
      </c>
      <c r="E909" s="47">
        <v>30910022</v>
      </c>
      <c r="F909" s="47">
        <v>195.18610000000001</v>
      </c>
      <c r="G909" s="47">
        <v>-3.0739799381386961</v>
      </c>
      <c r="H909" s="47">
        <v>8.1769999999999996</v>
      </c>
      <c r="I909" s="47">
        <v>583346</v>
      </c>
      <c r="J909" s="47">
        <v>219.0778</v>
      </c>
      <c r="K909" s="52">
        <v>9.1292602834706074</v>
      </c>
    </row>
    <row r="910" spans="2:11" x14ac:dyDescent="0.35">
      <c r="B910" s="51" t="str" cm="1">
        <f t="array" ref="B910">INDEX($A$3:$A$36,C910)</f>
        <v>Benzyl acetate</v>
      </c>
      <c r="C910" s="47">
        <v>26</v>
      </c>
      <c r="D910" s="47">
        <v>6.6139999999999999</v>
      </c>
      <c r="E910" s="47">
        <v>29907458</v>
      </c>
      <c r="F910" s="47">
        <v>195.18379999999999</v>
      </c>
      <c r="G910" s="47">
        <v>-14.857569701270656</v>
      </c>
      <c r="H910" s="47">
        <v>8.1820000000000004</v>
      </c>
      <c r="I910" s="47">
        <v>640434</v>
      </c>
      <c r="J910" s="47">
        <v>219.07759999999999</v>
      </c>
      <c r="K910" s="52">
        <v>8.2163342550975997</v>
      </c>
    </row>
    <row r="911" spans="2:11" x14ac:dyDescent="0.35">
      <c r="B911" s="51" t="str" cm="1">
        <f t="array" ref="B911">INDEX($A$3:$A$36,C911)</f>
        <v>Benzyl acetate</v>
      </c>
      <c r="C911" s="47">
        <v>26</v>
      </c>
      <c r="D911" s="47">
        <v>6.6130000000000004</v>
      </c>
      <c r="E911" s="47">
        <v>32464016</v>
      </c>
      <c r="F911" s="47">
        <v>195.18600000000001</v>
      </c>
      <c r="G911" s="47">
        <v>-3.5863099278527475</v>
      </c>
      <c r="H911" s="47">
        <v>8.1820000000000004</v>
      </c>
      <c r="I911" s="47">
        <v>516108</v>
      </c>
      <c r="J911" s="47">
        <v>219.0778</v>
      </c>
      <c r="K911" s="52">
        <v>9.1292602834706074</v>
      </c>
    </row>
    <row r="912" spans="2:11" x14ac:dyDescent="0.35">
      <c r="B912" s="51" t="str" cm="1">
        <f t="array" ref="B912">INDEX($A$3:$A$36,C912)</f>
        <v>Benzyl acetate</v>
      </c>
      <c r="C912" s="47">
        <v>26</v>
      </c>
      <c r="D912" s="47">
        <v>6.6180000000000003</v>
      </c>
      <c r="E912" s="47">
        <v>28401074</v>
      </c>
      <c r="F912" s="47">
        <v>195.18340000000001</v>
      </c>
      <c r="G912" s="47">
        <v>-16.90688965998125</v>
      </c>
      <c r="H912" s="47">
        <v>8.1839999999999993</v>
      </c>
      <c r="I912" s="47">
        <v>615539</v>
      </c>
      <c r="J912" s="47">
        <v>219.07759999999999</v>
      </c>
      <c r="K912" s="52">
        <v>8.2163342550975997</v>
      </c>
    </row>
    <row r="913" spans="2:11" x14ac:dyDescent="0.35">
      <c r="B913" s="51" t="str" cm="1">
        <f t="array" ref="B913">INDEX($A$3:$A$36,C913)</f>
        <v>Benzyl acetate</v>
      </c>
      <c r="C913" s="47">
        <v>26</v>
      </c>
      <c r="D913" s="47">
        <v>6.62</v>
      </c>
      <c r="E913" s="47">
        <v>23471636</v>
      </c>
      <c r="F913" s="47">
        <v>195.18530000000001</v>
      </c>
      <c r="G913" s="47">
        <v>-7.172619855705495</v>
      </c>
      <c r="H913" s="47">
        <v>8.1839999999999993</v>
      </c>
      <c r="I913" s="47">
        <v>629734</v>
      </c>
      <c r="J913" s="47">
        <v>219.07749999999999</v>
      </c>
      <c r="K913" s="52">
        <v>7.759871240911095</v>
      </c>
    </row>
    <row r="914" spans="2:11" x14ac:dyDescent="0.35">
      <c r="B914" s="51" t="str" cm="1">
        <f t="array" ref="B914">INDEX($A$3:$A$36,C914)</f>
        <v>Benzyl acetate</v>
      </c>
      <c r="C914" s="47">
        <v>26</v>
      </c>
      <c r="D914" s="47">
        <v>6.6109999999999998</v>
      </c>
      <c r="E914" s="47">
        <v>31677968</v>
      </c>
      <c r="F914" s="47">
        <v>195.185</v>
      </c>
      <c r="G914" s="47">
        <v>-8.7096098248476501</v>
      </c>
      <c r="H914" s="47">
        <v>8.1850000000000005</v>
      </c>
      <c r="I914" s="47">
        <v>662176</v>
      </c>
      <c r="J914" s="47">
        <v>219.07769999999999</v>
      </c>
      <c r="K914" s="52">
        <v>8.6727972692841035</v>
      </c>
    </row>
    <row r="915" spans="2:11" x14ac:dyDescent="0.35">
      <c r="B915" s="51" t="str" cm="1">
        <f t="array" ref="B915">INDEX($A$3:$A$36,C915)</f>
        <v>Benzyl acetate</v>
      </c>
      <c r="C915" s="47">
        <v>26</v>
      </c>
      <c r="D915" s="47">
        <v>6.6189999999999998</v>
      </c>
      <c r="E915" s="47">
        <v>27563998</v>
      </c>
      <c r="F915" s="47">
        <v>195.18539999999999</v>
      </c>
      <c r="G915" s="47">
        <v>-6.6602898661370569</v>
      </c>
      <c r="H915" s="47">
        <v>8.18</v>
      </c>
      <c r="I915" s="47">
        <v>622686</v>
      </c>
      <c r="J915" s="47">
        <v>219.07769999999999</v>
      </c>
      <c r="K915" s="52">
        <v>8.6727972692841035</v>
      </c>
    </row>
    <row r="916" spans="2:11" x14ac:dyDescent="0.35">
      <c r="B916" s="51" t="str" cm="1">
        <f t="array" ref="B916">INDEX($A$3:$A$36,C916)</f>
        <v>Benzyl acetate</v>
      </c>
      <c r="C916" s="47">
        <v>26</v>
      </c>
      <c r="D916" s="47">
        <v>6.62</v>
      </c>
      <c r="E916" s="47">
        <v>28806280</v>
      </c>
      <c r="F916" s="47">
        <v>195.184</v>
      </c>
      <c r="G916" s="47">
        <v>-13.832909721842553</v>
      </c>
      <c r="H916" s="47">
        <v>8.1809999999999992</v>
      </c>
      <c r="I916" s="47">
        <v>668463</v>
      </c>
      <c r="J916" s="47">
        <v>219.07769999999999</v>
      </c>
      <c r="K916" s="52">
        <v>8.6727972692841035</v>
      </c>
    </row>
    <row r="917" spans="2:11" x14ac:dyDescent="0.35">
      <c r="B917" s="51" t="str" cm="1">
        <f t="array" ref="B917">INDEX($A$3:$A$36,C917)</f>
        <v>Benzyl acetate</v>
      </c>
      <c r="C917" s="47">
        <v>26</v>
      </c>
      <c r="D917" s="47">
        <v>6.6130000000000004</v>
      </c>
      <c r="E917" s="47">
        <v>27039700</v>
      </c>
      <c r="F917" s="47">
        <v>195.1842</v>
      </c>
      <c r="G917" s="47">
        <v>-12.80824974241445</v>
      </c>
      <c r="H917" s="47">
        <v>8.1839999999999993</v>
      </c>
      <c r="I917" s="47">
        <v>631070</v>
      </c>
      <c r="J917" s="47">
        <v>219.07759999999999</v>
      </c>
      <c r="K917" s="52">
        <v>8.2163342550975997</v>
      </c>
    </row>
    <row r="918" spans="2:11" x14ac:dyDescent="0.35">
      <c r="B918" s="51" t="str" cm="1">
        <f t="array" ref="B918">INDEX($A$3:$A$36,C918)</f>
        <v>Benzyl acetate</v>
      </c>
      <c r="C918" s="47">
        <v>26</v>
      </c>
      <c r="D918" s="47">
        <v>6.6219999999999999</v>
      </c>
      <c r="E918" s="47">
        <v>27834790</v>
      </c>
      <c r="F918" s="47">
        <v>195.18450000000001</v>
      </c>
      <c r="G918" s="47">
        <v>-11.271259773272295</v>
      </c>
      <c r="H918" s="47">
        <v>8.1890000000000001</v>
      </c>
      <c r="I918" s="47">
        <v>665970</v>
      </c>
      <c r="J918" s="47">
        <v>219.07759999999999</v>
      </c>
      <c r="K918" s="52">
        <v>8.2163342550975997</v>
      </c>
    </row>
    <row r="919" spans="2:11" x14ac:dyDescent="0.35">
      <c r="B919" s="51" t="str" cm="1">
        <f t="array" ref="B919">INDEX($A$3:$A$36,C919)</f>
        <v>Benzyl acetate</v>
      </c>
      <c r="C919" s="47">
        <v>26</v>
      </c>
      <c r="D919" s="47">
        <v>6.6159999999999997</v>
      </c>
      <c r="E919" s="47">
        <v>33653368</v>
      </c>
      <c r="F919" s="47">
        <v>195.18360000000001</v>
      </c>
      <c r="G919" s="47">
        <v>-15.882229680553145</v>
      </c>
      <c r="H919" s="47">
        <v>8.1839999999999993</v>
      </c>
      <c r="I919" s="47">
        <v>677601</v>
      </c>
      <c r="J919" s="47">
        <v>219.07759999999999</v>
      </c>
      <c r="K919" s="52">
        <v>8.2163342550975997</v>
      </c>
    </row>
    <row r="920" spans="2:11" x14ac:dyDescent="0.35">
      <c r="B920" s="51" t="str" cm="1">
        <f t="array" ref="B920">INDEX($A$3:$A$36,C920)</f>
        <v>Benzyl acetate</v>
      </c>
      <c r="C920" s="47">
        <v>26</v>
      </c>
      <c r="D920" s="47">
        <v>6.6189999999999998</v>
      </c>
      <c r="E920" s="47">
        <v>26783314</v>
      </c>
      <c r="F920" s="47">
        <v>195.1848</v>
      </c>
      <c r="G920" s="47">
        <v>-9.7342698042757529</v>
      </c>
      <c r="H920" s="47">
        <v>8.1820000000000004</v>
      </c>
      <c r="I920" s="47">
        <v>623427</v>
      </c>
      <c r="J920" s="47">
        <v>219.07769999999999</v>
      </c>
      <c r="K920" s="52">
        <v>8.6727972692841035</v>
      </c>
    </row>
    <row r="921" spans="2:11" x14ac:dyDescent="0.35">
      <c r="B921" s="51" t="str" cm="1">
        <f t="array" ref="B921">INDEX($A$3:$A$36,C921)</f>
        <v>Benzyl acetate</v>
      </c>
      <c r="C921" s="47">
        <v>26</v>
      </c>
      <c r="D921" s="47">
        <v>6.6189999999999998</v>
      </c>
      <c r="E921" s="47">
        <v>34452964</v>
      </c>
      <c r="F921" s="47">
        <v>195.18469999999999</v>
      </c>
      <c r="G921" s="47">
        <v>-10.246599793989805</v>
      </c>
      <c r="H921" s="47">
        <v>8.1869999999999994</v>
      </c>
      <c r="I921" s="47">
        <v>685637</v>
      </c>
      <c r="J921" s="47">
        <v>219.07759999999999</v>
      </c>
      <c r="K921" s="52">
        <v>8.2163342550975997</v>
      </c>
    </row>
    <row r="922" spans="2:11" x14ac:dyDescent="0.35">
      <c r="B922" s="51" t="str" cm="1">
        <f t="array" ref="B922">INDEX($A$3:$A$36,C922)</f>
        <v>Benzyl acetate</v>
      </c>
      <c r="C922" s="47">
        <v>26</v>
      </c>
      <c r="D922" s="47">
        <v>6.6159999999999997</v>
      </c>
      <c r="E922" s="47">
        <v>28767366</v>
      </c>
      <c r="F922" s="47">
        <v>195.1857</v>
      </c>
      <c r="G922" s="47">
        <v>-5.1232998969949026</v>
      </c>
      <c r="H922" s="47">
        <v>8.1839999999999993</v>
      </c>
      <c r="I922" s="47">
        <v>661252</v>
      </c>
      <c r="J922" s="47">
        <v>219.07769999999999</v>
      </c>
      <c r="K922" s="52">
        <v>8.6727972692841035</v>
      </c>
    </row>
    <row r="923" spans="2:11" x14ac:dyDescent="0.35">
      <c r="B923" s="51" t="str" cm="1">
        <f t="array" ref="B923">INDEX($A$3:$A$36,C923)</f>
        <v>Benzyl acetate</v>
      </c>
      <c r="C923" s="47">
        <v>26</v>
      </c>
      <c r="D923" s="47">
        <v>6.6130000000000004</v>
      </c>
      <c r="E923" s="47">
        <v>31225422</v>
      </c>
      <c r="F923" s="47">
        <v>195.1849</v>
      </c>
      <c r="G923" s="47">
        <v>-9.2219398145617006</v>
      </c>
      <c r="H923" s="47">
        <v>8.1859999999999999</v>
      </c>
      <c r="I923" s="47">
        <v>622323</v>
      </c>
      <c r="J923" s="47">
        <v>219.07769999999999</v>
      </c>
      <c r="K923" s="52">
        <v>8.6727972692841035</v>
      </c>
    </row>
    <row r="924" spans="2:11" x14ac:dyDescent="0.35">
      <c r="B924" s="51" t="str" cm="1">
        <f t="array" ref="B924">INDEX($A$3:$A$36,C924)</f>
        <v>Benzyl acetate</v>
      </c>
      <c r="C924" s="47">
        <v>26</v>
      </c>
      <c r="D924" s="47">
        <v>6.6130000000000004</v>
      </c>
      <c r="E924" s="47">
        <v>30138750</v>
      </c>
      <c r="F924" s="47">
        <v>195.18530000000001</v>
      </c>
      <c r="G924" s="47">
        <v>-7.172619855705495</v>
      </c>
      <c r="H924" s="47">
        <v>8.1869999999999994</v>
      </c>
      <c r="I924" s="47">
        <v>608290</v>
      </c>
      <c r="J924" s="47">
        <v>219.07759999999999</v>
      </c>
      <c r="K924" s="52">
        <v>8.2163342550975997</v>
      </c>
    </row>
    <row r="925" spans="2:11" x14ac:dyDescent="0.35">
      <c r="B925" s="51" t="str" cm="1">
        <f t="array" ref="B925">INDEX($A$3:$A$36,C925)</f>
        <v>Benzyl acetate</v>
      </c>
      <c r="C925" s="47">
        <v>26</v>
      </c>
      <c r="D925" s="47">
        <v>6.6159999999999997</v>
      </c>
      <c r="E925" s="47">
        <v>28901706</v>
      </c>
      <c r="F925" s="47">
        <v>195.18389999999999</v>
      </c>
      <c r="G925" s="47">
        <v>-14.345239711556603</v>
      </c>
      <c r="H925" s="47">
        <v>8.1880000000000006</v>
      </c>
      <c r="I925" s="47">
        <v>688191</v>
      </c>
      <c r="J925" s="47">
        <v>219.07769999999999</v>
      </c>
      <c r="K925" s="52">
        <v>8.6727972692841035</v>
      </c>
    </row>
    <row r="926" spans="2:11" x14ac:dyDescent="0.35">
      <c r="B926" s="51" t="str" cm="1">
        <f t="array" ref="B926">INDEX($A$3:$A$36,C926)</f>
        <v>Benzyl acetate</v>
      </c>
      <c r="C926" s="47">
        <v>26</v>
      </c>
      <c r="D926" s="47">
        <v>6.6150000000000002</v>
      </c>
      <c r="E926" s="47">
        <v>28991620</v>
      </c>
      <c r="F926" s="47">
        <v>195.1848</v>
      </c>
      <c r="G926" s="47">
        <v>-9.7342698042757529</v>
      </c>
      <c r="H926" s="47">
        <v>8.1850000000000005</v>
      </c>
      <c r="I926" s="47">
        <v>519678</v>
      </c>
      <c r="J926" s="47">
        <v>219.0778</v>
      </c>
      <c r="K926" s="52">
        <v>9.1292602834706074</v>
      </c>
    </row>
    <row r="927" spans="2:11" x14ac:dyDescent="0.35">
      <c r="B927" s="51" t="str" cm="1">
        <f t="array" ref="B927">INDEX($A$3:$A$36,C927)</f>
        <v>Benzyl acetate</v>
      </c>
      <c r="C927" s="47">
        <v>26</v>
      </c>
      <c r="D927" s="47">
        <v>6.6180000000000003</v>
      </c>
      <c r="E927" s="47">
        <v>27079926</v>
      </c>
      <c r="F927" s="47">
        <v>195.1849</v>
      </c>
      <c r="G927" s="47">
        <v>-9.2219398145617006</v>
      </c>
      <c r="H927" s="47">
        <v>8.1839999999999993</v>
      </c>
      <c r="I927" s="47">
        <v>609091</v>
      </c>
      <c r="J927" s="47">
        <v>219.07769999999999</v>
      </c>
      <c r="K927" s="52">
        <v>8.6727972692841035</v>
      </c>
    </row>
    <row r="928" spans="2:11" x14ac:dyDescent="0.35">
      <c r="B928" s="51" t="str" cm="1">
        <f t="array" ref="B928">INDEX($A$3:$A$36,C928)</f>
        <v>Benzyl acetate</v>
      </c>
      <c r="C928" s="47">
        <v>26</v>
      </c>
      <c r="D928" s="47">
        <v>6.6120000000000001</v>
      </c>
      <c r="E928" s="47">
        <v>26500788</v>
      </c>
      <c r="F928" s="47">
        <v>195.18469999999999</v>
      </c>
      <c r="G928" s="47">
        <v>-10.246599793989805</v>
      </c>
      <c r="H928" s="47">
        <v>8.1920000000000002</v>
      </c>
      <c r="I928" s="47">
        <v>606219</v>
      </c>
      <c r="J928" s="47">
        <v>219.07769999999999</v>
      </c>
      <c r="K928" s="52">
        <v>8.6727972692841035</v>
      </c>
    </row>
    <row r="929" spans="2:11" x14ac:dyDescent="0.35">
      <c r="B929" s="51" t="str" cm="1">
        <f t="array" ref="B929">INDEX($A$3:$A$36,C929)</f>
        <v>Benzyl acetate</v>
      </c>
      <c r="C929" s="47">
        <v>26</v>
      </c>
      <c r="D929" s="47">
        <v>6.6120000000000001</v>
      </c>
      <c r="E929" s="47">
        <v>28611464</v>
      </c>
      <c r="F929" s="47">
        <v>195.184</v>
      </c>
      <c r="G929" s="47">
        <v>-13.832909721842553</v>
      </c>
      <c r="H929" s="47">
        <v>8.1880000000000006</v>
      </c>
      <c r="I929" s="47">
        <v>585376</v>
      </c>
      <c r="J929" s="47">
        <v>219.07769999999999</v>
      </c>
      <c r="K929" s="52">
        <v>8.6727972692841035</v>
      </c>
    </row>
    <row r="930" spans="2:11" x14ac:dyDescent="0.35">
      <c r="B930" s="51" t="str" cm="1">
        <f t="array" ref="B930">INDEX($A$3:$A$36,C930)</f>
        <v>Benzyl acetate</v>
      </c>
      <c r="C930" s="47">
        <v>26</v>
      </c>
      <c r="D930" s="47">
        <v>6.6130000000000004</v>
      </c>
      <c r="E930" s="47">
        <v>27405188</v>
      </c>
      <c r="F930" s="47">
        <v>195.1848</v>
      </c>
      <c r="G930" s="47">
        <v>-9.7342698042757529</v>
      </c>
      <c r="H930" s="47">
        <v>8.1829999999999998</v>
      </c>
      <c r="I930" s="47">
        <v>610667</v>
      </c>
      <c r="J930" s="47">
        <v>219.07749999999999</v>
      </c>
      <c r="K930" s="52">
        <v>7.759871240911095</v>
      </c>
    </row>
    <row r="931" spans="2:11" x14ac:dyDescent="0.35">
      <c r="B931" s="51" t="str" cm="1">
        <f t="array" ref="B931">INDEX($A$3:$A$36,C931)</f>
        <v>Benzyl acetate</v>
      </c>
      <c r="C931" s="47">
        <v>26</v>
      </c>
      <c r="D931" s="47">
        <v>6.6189999999999998</v>
      </c>
      <c r="E931" s="47">
        <v>29014400</v>
      </c>
      <c r="F931" s="47">
        <v>195.1858</v>
      </c>
      <c r="G931" s="47">
        <v>-4.6109699072808503</v>
      </c>
      <c r="H931" s="47">
        <v>8.1910000000000007</v>
      </c>
      <c r="I931" s="47">
        <v>583875</v>
      </c>
      <c r="J931" s="47">
        <v>219.0778</v>
      </c>
      <c r="K931" s="52">
        <v>9.1292602834706074</v>
      </c>
    </row>
    <row r="932" spans="2:11" x14ac:dyDescent="0.35">
      <c r="B932" s="51" t="str" cm="1">
        <f t="array" ref="B932">INDEX($A$3:$A$36,C932)</f>
        <v>Benzyl acetate</v>
      </c>
      <c r="C932" s="47">
        <v>26</v>
      </c>
      <c r="D932" s="47">
        <v>6.6109999999999998</v>
      </c>
      <c r="E932" s="47">
        <v>31703540</v>
      </c>
      <c r="F932" s="47">
        <v>195.1842</v>
      </c>
      <c r="G932" s="47">
        <v>-12.80824974241445</v>
      </c>
      <c r="H932" s="47">
        <v>8.1929999999999996</v>
      </c>
      <c r="I932" s="47">
        <v>593778</v>
      </c>
      <c r="J932" s="47">
        <v>219.0778</v>
      </c>
      <c r="K932" s="52">
        <v>9.1292602834706074</v>
      </c>
    </row>
    <row r="933" spans="2:11" x14ac:dyDescent="0.35">
      <c r="B933" s="51" t="str" cm="1">
        <f t="array" ref="B933">INDEX($A$3:$A$36,C933)</f>
        <v>Benzyl acetate</v>
      </c>
      <c r="C933" s="47">
        <v>26</v>
      </c>
      <c r="D933" s="47">
        <v>6.617</v>
      </c>
      <c r="E933" s="47">
        <v>28701502</v>
      </c>
      <c r="F933" s="47">
        <v>195.18530000000001</v>
      </c>
      <c r="G933" s="47">
        <v>-7.172619855705495</v>
      </c>
      <c r="H933" s="47">
        <v>8.1920000000000002</v>
      </c>
      <c r="I933" s="47">
        <v>632781</v>
      </c>
      <c r="J933" s="47">
        <v>219.07769999999999</v>
      </c>
      <c r="K933" s="52">
        <v>8.6727972692841035</v>
      </c>
    </row>
    <row r="934" spans="2:11" x14ac:dyDescent="0.35">
      <c r="B934" s="51" t="str" cm="1">
        <f t="array" ref="B934">INDEX($A$3:$A$36,C934)</f>
        <v>Benzyl acetate</v>
      </c>
      <c r="C934" s="47">
        <v>26</v>
      </c>
      <c r="D934" s="47">
        <v>6.6139999999999999</v>
      </c>
      <c r="E934" s="47">
        <v>23147374</v>
      </c>
      <c r="F934" s="47">
        <v>195.18440000000001</v>
      </c>
      <c r="G934" s="47">
        <v>-11.783589762986345</v>
      </c>
      <c r="H934" s="47">
        <v>8.1880000000000006</v>
      </c>
      <c r="I934" s="47">
        <v>591648</v>
      </c>
      <c r="J934" s="47">
        <v>219.07769999999999</v>
      </c>
      <c r="K934" s="52">
        <v>8.6727972692841035</v>
      </c>
    </row>
    <row r="935" spans="2:11" x14ac:dyDescent="0.35">
      <c r="B935" s="51" t="str" cm="1">
        <f t="array" ref="B935">INDEX($A$3:$A$36,C935)</f>
        <v>Benzyl acetate</v>
      </c>
      <c r="C935" s="47">
        <v>26</v>
      </c>
      <c r="D935" s="47">
        <v>6.62</v>
      </c>
      <c r="E935" s="47">
        <v>33433284</v>
      </c>
      <c r="F935" s="47">
        <v>195.18469999999999</v>
      </c>
      <c r="G935" s="47">
        <v>-10.246599793989805</v>
      </c>
      <c r="H935" s="47">
        <v>8.1839999999999993</v>
      </c>
      <c r="I935" s="47">
        <v>613409</v>
      </c>
      <c r="J935" s="47">
        <v>219.07769999999999</v>
      </c>
      <c r="K935" s="52">
        <v>8.6727972692841035</v>
      </c>
    </row>
    <row r="936" spans="2:11" x14ac:dyDescent="0.35">
      <c r="B936" s="51" t="str" cm="1">
        <f t="array" ref="B936">INDEX($A$3:$A$36,C936)</f>
        <v>Benzyl acetate</v>
      </c>
      <c r="C936" s="47">
        <v>26</v>
      </c>
      <c r="D936" s="47">
        <v>6.6109999999999998</v>
      </c>
      <c r="E936" s="47">
        <v>26466938</v>
      </c>
      <c r="F936" s="47">
        <v>195.18610000000001</v>
      </c>
      <c r="G936" s="47">
        <v>-3.0739799381386961</v>
      </c>
      <c r="H936" s="47">
        <v>8.1869999999999994</v>
      </c>
      <c r="I936" s="47">
        <v>597681</v>
      </c>
      <c r="J936" s="47">
        <v>219.07759999999999</v>
      </c>
      <c r="K936" s="52">
        <v>8.2163342550975997</v>
      </c>
    </row>
    <row r="937" spans="2:11" x14ac:dyDescent="0.35">
      <c r="B937" s="51" t="str" cm="1">
        <f t="array" ref="B937">INDEX($A$3:$A$36,C937)</f>
        <v>Benzyl acetate</v>
      </c>
      <c r="C937" s="47">
        <v>26</v>
      </c>
      <c r="D937" s="47">
        <v>6.6159999999999997</v>
      </c>
      <c r="E937" s="47">
        <v>27565770</v>
      </c>
      <c r="F937" s="47">
        <v>195.185</v>
      </c>
      <c r="G937" s="47">
        <v>-8.7096098248476501</v>
      </c>
      <c r="H937" s="47">
        <v>8.1929999999999996</v>
      </c>
      <c r="I937" s="47">
        <v>617331</v>
      </c>
      <c r="J937" s="47">
        <v>219.07769999999999</v>
      </c>
      <c r="K937" s="52">
        <v>8.6727972692841035</v>
      </c>
    </row>
    <row r="938" spans="2:11" ht="15" thickBot="1" x14ac:dyDescent="0.4">
      <c r="B938" s="58" t="str" cm="1">
        <f t="array" ref="B938">INDEX($A$3:$A$36,C938)</f>
        <v>Benzyl acetate</v>
      </c>
      <c r="C938" s="59">
        <v>26</v>
      </c>
      <c r="D938" s="59">
        <v>6.609</v>
      </c>
      <c r="E938" s="59">
        <v>28430832</v>
      </c>
      <c r="F938" s="59">
        <v>195.1857</v>
      </c>
      <c r="G938" s="59">
        <v>-5.1232998969949026</v>
      </c>
      <c r="H938" s="59">
        <v>8.19</v>
      </c>
      <c r="I938" s="59">
        <v>583777</v>
      </c>
      <c r="J938" s="59">
        <v>219.07759999999999</v>
      </c>
      <c r="K938" s="57">
        <v>8.2163342550975997</v>
      </c>
    </row>
    <row r="939" spans="2:11" x14ac:dyDescent="0.35">
      <c r="B939" s="48" t="str" cm="1">
        <f t="array" ref="B939">INDEX($A$3:$A$36,C939)</f>
        <v>Acetone</v>
      </c>
      <c r="C939" s="49">
        <v>27</v>
      </c>
      <c r="D939" s="49">
        <v>6.62</v>
      </c>
      <c r="E939" s="49">
        <v>22369772</v>
      </c>
      <c r="F939" s="49">
        <v>195.18549999999999</v>
      </c>
      <c r="G939" s="49">
        <v>-6.1479598764230055</v>
      </c>
      <c r="H939" s="49">
        <v>8.2460000000000004</v>
      </c>
      <c r="I939" s="49">
        <v>642230</v>
      </c>
      <c r="J939" s="49">
        <v>219.0771</v>
      </c>
      <c r="K939" s="50">
        <v>5.9340191842948151</v>
      </c>
    </row>
    <row r="940" spans="2:11" x14ac:dyDescent="0.35">
      <c r="B940" s="51" t="str" cm="1">
        <f t="array" ref="B940">INDEX($A$3:$A$36,C940)</f>
        <v>Acetone</v>
      </c>
      <c r="C940" s="47">
        <v>27</v>
      </c>
      <c r="D940" s="47">
        <v>6.6239999999999997</v>
      </c>
      <c r="E940" s="47">
        <v>28517354</v>
      </c>
      <c r="F940" s="47">
        <v>195.1849</v>
      </c>
      <c r="G940" s="47">
        <v>-9.2219398145617006</v>
      </c>
      <c r="H940" s="47">
        <v>8.2409999999999997</v>
      </c>
      <c r="I940" s="47">
        <v>625805</v>
      </c>
      <c r="J940" s="47">
        <v>219.0771</v>
      </c>
      <c r="K940" s="52">
        <v>5.9340191842948151</v>
      </c>
    </row>
    <row r="941" spans="2:11" x14ac:dyDescent="0.35">
      <c r="B941" s="51" t="str" cm="1">
        <f t="array" ref="B941">INDEX($A$3:$A$36,C941)</f>
        <v>Acetone</v>
      </c>
      <c r="C941" s="47">
        <v>27</v>
      </c>
      <c r="D941" s="47">
        <v>6.6219999999999999</v>
      </c>
      <c r="E941" s="47">
        <v>22451410</v>
      </c>
      <c r="F941" s="47">
        <v>195.18549999999999</v>
      </c>
      <c r="G941" s="47">
        <v>-6.1479598764230055</v>
      </c>
      <c r="H941" s="47">
        <v>8.2409999999999997</v>
      </c>
      <c r="I941" s="47">
        <v>608307</v>
      </c>
      <c r="J941" s="47">
        <v>219.07730000000001</v>
      </c>
      <c r="K941" s="52">
        <v>6.8469452126678227</v>
      </c>
    </row>
    <row r="942" spans="2:11" x14ac:dyDescent="0.35">
      <c r="B942" s="51" t="str" cm="1">
        <f t="array" ref="B942">INDEX($A$3:$A$36,C942)</f>
        <v>Acetone</v>
      </c>
      <c r="C942" s="47">
        <v>27</v>
      </c>
      <c r="D942" s="47">
        <v>6.625</v>
      </c>
      <c r="E942" s="47">
        <v>18364816</v>
      </c>
      <c r="F942" s="47">
        <v>195.18469999999999</v>
      </c>
      <c r="G942" s="47">
        <v>-10.246599793989805</v>
      </c>
      <c r="H942" s="47">
        <v>8.2409999999999997</v>
      </c>
      <c r="I942" s="47">
        <v>664394</v>
      </c>
      <c r="J942" s="47">
        <v>219.0771</v>
      </c>
      <c r="K942" s="52">
        <v>5.9340191842948151</v>
      </c>
    </row>
    <row r="943" spans="2:11" x14ac:dyDescent="0.35">
      <c r="B943" s="51" t="str" cm="1">
        <f t="array" ref="B943">INDEX($A$3:$A$36,C943)</f>
        <v>Acetone</v>
      </c>
      <c r="C943" s="47">
        <v>27</v>
      </c>
      <c r="D943" s="47">
        <v>6.6219999999999999</v>
      </c>
      <c r="E943" s="47">
        <v>19773408</v>
      </c>
      <c r="F943" s="47">
        <v>195.1842</v>
      </c>
      <c r="G943" s="47">
        <v>-12.80824974241445</v>
      </c>
      <c r="H943" s="47">
        <v>8.2430000000000003</v>
      </c>
      <c r="I943" s="47">
        <v>653548</v>
      </c>
      <c r="J943" s="47">
        <v>219.0772</v>
      </c>
      <c r="K943" s="52">
        <v>6.3904821984813189</v>
      </c>
    </row>
    <row r="944" spans="2:11" x14ac:dyDescent="0.35">
      <c r="B944" s="51" t="str" cm="1">
        <f t="array" ref="B944">INDEX($A$3:$A$36,C944)</f>
        <v>Acetone</v>
      </c>
      <c r="C944" s="47">
        <v>27</v>
      </c>
      <c r="D944" s="47">
        <v>6.6210000000000004</v>
      </c>
      <c r="E944" s="47">
        <v>16481538</v>
      </c>
      <c r="F944" s="47">
        <v>195.18430000000001</v>
      </c>
      <c r="G944" s="47">
        <v>-12.295919752700398</v>
      </c>
      <c r="H944" s="47">
        <v>8.2420000000000009</v>
      </c>
      <c r="I944" s="47">
        <v>651263</v>
      </c>
      <c r="J944" s="47">
        <v>219.077</v>
      </c>
      <c r="K944" s="52">
        <v>5.4775561701083113</v>
      </c>
    </row>
    <row r="945" spans="2:11" x14ac:dyDescent="0.35">
      <c r="B945" s="51" t="str" cm="1">
        <f t="array" ref="B945">INDEX($A$3:$A$36,C945)</f>
        <v>Acetone</v>
      </c>
      <c r="C945" s="47">
        <v>27</v>
      </c>
      <c r="D945" s="47">
        <v>6.6219999999999999</v>
      </c>
      <c r="E945" s="47">
        <v>24217674</v>
      </c>
      <c r="F945" s="47">
        <v>195.1841</v>
      </c>
      <c r="G945" s="47">
        <v>-13.3205797321285</v>
      </c>
      <c r="H945" s="47">
        <v>8.2370000000000001</v>
      </c>
      <c r="I945" s="47">
        <v>642265</v>
      </c>
      <c r="J945" s="47">
        <v>219.077</v>
      </c>
      <c r="K945" s="52">
        <v>5.4775561701083113</v>
      </c>
    </row>
    <row r="946" spans="2:11" x14ac:dyDescent="0.35">
      <c r="B946" s="51" t="str" cm="1">
        <f t="array" ref="B946">INDEX($A$3:$A$36,C946)</f>
        <v>Acetone</v>
      </c>
      <c r="C946" s="47">
        <v>27</v>
      </c>
      <c r="D946" s="47">
        <v>6.6219999999999999</v>
      </c>
      <c r="E946" s="47">
        <v>21425910</v>
      </c>
      <c r="F946" s="47">
        <v>195.184</v>
      </c>
      <c r="G946" s="47">
        <v>-13.832909721842553</v>
      </c>
      <c r="H946" s="47">
        <v>8.2439999999999998</v>
      </c>
      <c r="I946" s="47">
        <v>639625</v>
      </c>
      <c r="J946" s="47">
        <v>219.0771</v>
      </c>
      <c r="K946" s="52">
        <v>5.9340191842948151</v>
      </c>
    </row>
    <row r="947" spans="2:11" x14ac:dyDescent="0.35">
      <c r="B947" s="51" t="str" cm="1">
        <f t="array" ref="B947">INDEX($A$3:$A$36,C947)</f>
        <v>Acetone</v>
      </c>
      <c r="C947" s="47">
        <v>27</v>
      </c>
      <c r="D947" s="47">
        <v>6.62</v>
      </c>
      <c r="E947" s="47">
        <v>25788588</v>
      </c>
      <c r="F947" s="47">
        <v>195.18459999999999</v>
      </c>
      <c r="G947" s="47">
        <v>-10.758929783703856</v>
      </c>
      <c r="H947" s="47">
        <v>8.2409999999999997</v>
      </c>
      <c r="I947" s="47">
        <v>627532</v>
      </c>
      <c r="J947" s="47">
        <v>219.0771</v>
      </c>
      <c r="K947" s="52">
        <v>5.9340191842948151</v>
      </c>
    </row>
    <row r="948" spans="2:11" x14ac:dyDescent="0.35">
      <c r="B948" s="51" t="str" cm="1">
        <f t="array" ref="B948">INDEX($A$3:$A$36,C948)</f>
        <v>Acetone</v>
      </c>
      <c r="C948" s="47">
        <v>27</v>
      </c>
      <c r="D948" s="47">
        <v>6.6269999999999998</v>
      </c>
      <c r="E948" s="47">
        <v>29465940</v>
      </c>
      <c r="F948" s="47">
        <v>195.1842</v>
      </c>
      <c r="G948" s="47">
        <v>-12.80824974241445</v>
      </c>
      <c r="H948" s="47">
        <v>8.2469999999999999</v>
      </c>
      <c r="I948" s="47">
        <v>639895</v>
      </c>
      <c r="J948" s="47">
        <v>219.0772</v>
      </c>
      <c r="K948" s="52">
        <v>6.3904821984813189</v>
      </c>
    </row>
    <row r="949" spans="2:11" x14ac:dyDescent="0.35">
      <c r="B949" s="51" t="str" cm="1">
        <f t="array" ref="B949">INDEX($A$3:$A$36,C949)</f>
        <v>Acetone</v>
      </c>
      <c r="C949" s="47">
        <v>27</v>
      </c>
      <c r="D949" s="47">
        <v>6.6210000000000004</v>
      </c>
      <c r="E949" s="47">
        <v>30691494</v>
      </c>
      <c r="F949" s="47">
        <v>195.18450000000001</v>
      </c>
      <c r="G949" s="47">
        <v>-11.271259773272295</v>
      </c>
      <c r="H949" s="47">
        <v>8.2439999999999998</v>
      </c>
      <c r="I949" s="47">
        <v>780771</v>
      </c>
      <c r="J949" s="47">
        <v>219.0771</v>
      </c>
      <c r="K949" s="52">
        <v>5.9340191842948151</v>
      </c>
    </row>
    <row r="950" spans="2:11" x14ac:dyDescent="0.35">
      <c r="B950" s="51" t="str" cm="1">
        <f t="array" ref="B950">INDEX($A$3:$A$36,C950)</f>
        <v>Acetone</v>
      </c>
      <c r="C950" s="47">
        <v>27</v>
      </c>
      <c r="D950" s="47">
        <v>6.6189999999999998</v>
      </c>
      <c r="E950" s="47">
        <v>21054412</v>
      </c>
      <c r="F950" s="47">
        <v>195.18360000000001</v>
      </c>
      <c r="G950" s="47">
        <v>-15.882229680553145</v>
      </c>
      <c r="H950" s="47">
        <v>8.2390000000000008</v>
      </c>
      <c r="I950" s="47">
        <v>615587</v>
      </c>
      <c r="J950" s="47">
        <v>219.07730000000001</v>
      </c>
      <c r="K950" s="52">
        <v>6.8469452126678227</v>
      </c>
    </row>
    <row r="951" spans="2:11" x14ac:dyDescent="0.35">
      <c r="B951" s="51" t="str" cm="1">
        <f t="array" ref="B951">INDEX($A$3:$A$36,C951)</f>
        <v>Acetone</v>
      </c>
      <c r="C951" s="47">
        <v>27</v>
      </c>
      <c r="D951" s="47">
        <v>6.6210000000000004</v>
      </c>
      <c r="E951" s="47">
        <v>24900674</v>
      </c>
      <c r="F951" s="47">
        <v>195.18520000000001</v>
      </c>
      <c r="G951" s="47">
        <v>-7.6849498454195473</v>
      </c>
      <c r="H951" s="47">
        <v>8.2560000000000002</v>
      </c>
      <c r="I951" s="47">
        <v>464966</v>
      </c>
      <c r="J951" s="47">
        <v>219.077</v>
      </c>
      <c r="K951" s="52">
        <v>5.4775561701083113</v>
      </c>
    </row>
    <row r="952" spans="2:11" x14ac:dyDescent="0.35">
      <c r="B952" s="51" t="str" cm="1">
        <f t="array" ref="B952">INDEX($A$3:$A$36,C952)</f>
        <v>Acetone</v>
      </c>
      <c r="C952" s="47">
        <v>27</v>
      </c>
      <c r="D952" s="47">
        <v>6.6189999999999998</v>
      </c>
      <c r="E952" s="47">
        <v>26817946</v>
      </c>
      <c r="F952" s="47">
        <v>195.18510000000001</v>
      </c>
      <c r="G952" s="47">
        <v>-8.1972798351335978</v>
      </c>
      <c r="H952" s="47">
        <v>8.2379999999999995</v>
      </c>
      <c r="I952" s="47">
        <v>633924</v>
      </c>
      <c r="J952" s="47">
        <v>219.0771</v>
      </c>
      <c r="K952" s="52">
        <v>5.9340191842948151</v>
      </c>
    </row>
    <row r="953" spans="2:11" x14ac:dyDescent="0.35">
      <c r="B953" s="51" t="str" cm="1">
        <f t="array" ref="B953">INDEX($A$3:$A$36,C953)</f>
        <v>Acetone</v>
      </c>
      <c r="C953" s="47">
        <v>27</v>
      </c>
      <c r="D953" s="47">
        <v>6.6210000000000004</v>
      </c>
      <c r="E953" s="47">
        <v>26876614</v>
      </c>
      <c r="F953" s="47">
        <v>195.184</v>
      </c>
      <c r="G953" s="47">
        <v>-13.832909721842553</v>
      </c>
      <c r="H953" s="47">
        <v>8.2460000000000004</v>
      </c>
      <c r="I953" s="47">
        <v>618398</v>
      </c>
      <c r="J953" s="47">
        <v>219.077</v>
      </c>
      <c r="K953" s="52">
        <v>5.4775561701083113</v>
      </c>
    </row>
    <row r="954" spans="2:11" x14ac:dyDescent="0.35">
      <c r="B954" s="51" t="str" cm="1">
        <f t="array" ref="B954">INDEX($A$3:$A$36,C954)</f>
        <v>Acetone</v>
      </c>
      <c r="C954" s="47">
        <v>27</v>
      </c>
      <c r="D954" s="47">
        <v>6.62</v>
      </c>
      <c r="E954" s="47">
        <v>27807274</v>
      </c>
      <c r="F954" s="47">
        <v>195.18389999999999</v>
      </c>
      <c r="G954" s="47">
        <v>-14.345239711556603</v>
      </c>
      <c r="H954" s="47">
        <v>8.2439999999999998</v>
      </c>
      <c r="I954" s="47">
        <v>600903</v>
      </c>
      <c r="J954" s="47">
        <v>219.0771</v>
      </c>
      <c r="K954" s="52">
        <v>5.9340191842948151</v>
      </c>
    </row>
    <row r="955" spans="2:11" x14ac:dyDescent="0.35">
      <c r="B955" s="51" t="str" cm="1">
        <f t="array" ref="B955">INDEX($A$3:$A$36,C955)</f>
        <v>Acetone</v>
      </c>
      <c r="C955" s="47">
        <v>27</v>
      </c>
      <c r="D955" s="47">
        <v>6.6180000000000003</v>
      </c>
      <c r="E955" s="47">
        <v>26645692</v>
      </c>
      <c r="F955" s="47">
        <v>195.18389999999999</v>
      </c>
      <c r="G955" s="47">
        <v>-14.345239711556603</v>
      </c>
      <c r="H955" s="47">
        <v>8.2430000000000003</v>
      </c>
      <c r="I955" s="47">
        <v>620386</v>
      </c>
      <c r="J955" s="47">
        <v>219.077</v>
      </c>
      <c r="K955" s="52">
        <v>5.4775561701083113</v>
      </c>
    </row>
    <row r="956" spans="2:11" x14ac:dyDescent="0.35">
      <c r="B956" s="51" t="str" cm="1">
        <f t="array" ref="B956">INDEX($A$3:$A$36,C956)</f>
        <v>Acetone</v>
      </c>
      <c r="C956" s="47">
        <v>27</v>
      </c>
      <c r="D956" s="47">
        <v>6.6239999999999997</v>
      </c>
      <c r="E956" s="47">
        <v>26464944</v>
      </c>
      <c r="F956" s="47">
        <v>195.1842</v>
      </c>
      <c r="G956" s="47">
        <v>-12.80824974241445</v>
      </c>
      <c r="H956" s="47">
        <v>8.2469999999999999</v>
      </c>
      <c r="I956" s="47">
        <v>635055</v>
      </c>
      <c r="J956" s="47">
        <v>219.0771</v>
      </c>
      <c r="K956" s="52">
        <v>5.9340191842948151</v>
      </c>
    </row>
    <row r="957" spans="2:11" x14ac:dyDescent="0.35">
      <c r="B957" s="51" t="str" cm="1">
        <f t="array" ref="B957">INDEX($A$3:$A$36,C957)</f>
        <v>Acetone</v>
      </c>
      <c r="C957" s="47">
        <v>27</v>
      </c>
      <c r="D957" s="47">
        <v>6.6189999999999998</v>
      </c>
      <c r="E957" s="47">
        <v>27797776</v>
      </c>
      <c r="F957" s="47">
        <v>195.1848</v>
      </c>
      <c r="G957" s="47">
        <v>-9.7342698042757529</v>
      </c>
      <c r="H957" s="47">
        <v>8.2460000000000004</v>
      </c>
      <c r="I957" s="47">
        <v>631785</v>
      </c>
      <c r="J957" s="47">
        <v>219.0771</v>
      </c>
      <c r="K957" s="52">
        <v>5.9340191842948151</v>
      </c>
    </row>
    <row r="958" spans="2:11" x14ac:dyDescent="0.35">
      <c r="B958" s="51" t="str" cm="1">
        <f t="array" ref="B958">INDEX($A$3:$A$36,C958)</f>
        <v>Acetone</v>
      </c>
      <c r="C958" s="47">
        <v>27</v>
      </c>
      <c r="D958" s="47">
        <v>6.6219999999999999</v>
      </c>
      <c r="E958" s="47">
        <v>27283074</v>
      </c>
      <c r="F958" s="47">
        <v>195.18389999999999</v>
      </c>
      <c r="G958" s="47">
        <v>-14.345239711556603</v>
      </c>
      <c r="H958" s="47">
        <v>8.2490000000000006</v>
      </c>
      <c r="I958" s="47">
        <v>589738</v>
      </c>
      <c r="J958" s="47">
        <v>219.0771</v>
      </c>
      <c r="K958" s="52">
        <v>5.9340191842948151</v>
      </c>
    </row>
    <row r="959" spans="2:11" x14ac:dyDescent="0.35">
      <c r="B959" s="51" t="str" cm="1">
        <f t="array" ref="B959">INDEX($A$3:$A$36,C959)</f>
        <v>Acetone</v>
      </c>
      <c r="C959" s="47">
        <v>27</v>
      </c>
      <c r="D959" s="47">
        <v>6.6219999999999999</v>
      </c>
      <c r="E959" s="47">
        <v>27169416</v>
      </c>
      <c r="F959" s="47">
        <v>195.18430000000001</v>
      </c>
      <c r="G959" s="47">
        <v>-12.295919752700398</v>
      </c>
      <c r="H959" s="47">
        <v>8.2490000000000006</v>
      </c>
      <c r="I959" s="47">
        <v>601209</v>
      </c>
      <c r="J959" s="47">
        <v>219.0772</v>
      </c>
      <c r="K959" s="52">
        <v>6.3904821984813189</v>
      </c>
    </row>
    <row r="960" spans="2:11" x14ac:dyDescent="0.35">
      <c r="B960" s="51" t="str" cm="1">
        <f t="array" ref="B960">INDEX($A$3:$A$36,C960)</f>
        <v>Acetone</v>
      </c>
      <c r="C960" s="47">
        <v>27</v>
      </c>
      <c r="D960" s="47">
        <v>6.6189999999999998</v>
      </c>
      <c r="E960" s="47">
        <v>28220600</v>
      </c>
      <c r="F960" s="47">
        <v>195.18469999999999</v>
      </c>
      <c r="G960" s="47">
        <v>-10.246599793989805</v>
      </c>
      <c r="H960" s="47">
        <v>8.2449999999999992</v>
      </c>
      <c r="I960" s="47">
        <v>676730</v>
      </c>
      <c r="J960" s="47">
        <v>219.0771</v>
      </c>
      <c r="K960" s="52">
        <v>5.9340191842948151</v>
      </c>
    </row>
    <row r="961" spans="2:11" x14ac:dyDescent="0.35">
      <c r="B961" s="51" t="str" cm="1">
        <f t="array" ref="B961">INDEX($A$3:$A$36,C961)</f>
        <v>Acetone</v>
      </c>
      <c r="C961" s="47">
        <v>27</v>
      </c>
      <c r="D961" s="47">
        <v>6.6139999999999999</v>
      </c>
      <c r="E961" s="47">
        <v>25762162</v>
      </c>
      <c r="F961" s="47">
        <v>195.18379999999999</v>
      </c>
      <c r="G961" s="47">
        <v>-14.857569701270656</v>
      </c>
      <c r="H961" s="47">
        <v>8.2449999999999992</v>
      </c>
      <c r="I961" s="47">
        <v>635356</v>
      </c>
      <c r="J961" s="47">
        <v>219.0771</v>
      </c>
      <c r="K961" s="52">
        <v>5.9340191842948151</v>
      </c>
    </row>
    <row r="962" spans="2:11" x14ac:dyDescent="0.35">
      <c r="B962" s="51" t="str" cm="1">
        <f t="array" ref="B962">INDEX($A$3:$A$36,C962)</f>
        <v>Acetone</v>
      </c>
      <c r="C962" s="47">
        <v>27</v>
      </c>
      <c r="D962" s="47">
        <v>6.6239999999999997</v>
      </c>
      <c r="E962" s="47">
        <v>27613982</v>
      </c>
      <c r="F962" s="47">
        <v>195.18430000000001</v>
      </c>
      <c r="G962" s="47">
        <v>-12.295919752700398</v>
      </c>
      <c r="H962" s="47">
        <v>8.2460000000000004</v>
      </c>
      <c r="I962" s="47">
        <v>644081</v>
      </c>
      <c r="J962" s="47">
        <v>219.077</v>
      </c>
      <c r="K962" s="52">
        <v>5.4775561701083113</v>
      </c>
    </row>
    <row r="963" spans="2:11" x14ac:dyDescent="0.35">
      <c r="B963" s="51" t="str" cm="1">
        <f t="array" ref="B963">INDEX($A$3:$A$36,C963)</f>
        <v>Acetone</v>
      </c>
      <c r="C963" s="47">
        <v>27</v>
      </c>
      <c r="D963" s="47">
        <v>6.6180000000000003</v>
      </c>
      <c r="E963" s="47">
        <v>20816076</v>
      </c>
      <c r="F963" s="47">
        <v>195.18299999999999</v>
      </c>
      <c r="G963" s="47">
        <v>-18.956209618837455</v>
      </c>
      <c r="H963" s="47">
        <v>8.2439999999999998</v>
      </c>
      <c r="I963" s="47">
        <v>635165</v>
      </c>
      <c r="J963" s="47">
        <v>219.077</v>
      </c>
      <c r="K963" s="52">
        <v>5.4775561701083113</v>
      </c>
    </row>
    <row r="964" spans="2:11" x14ac:dyDescent="0.35">
      <c r="B964" s="51" t="str" cm="1">
        <f t="array" ref="B964">INDEX($A$3:$A$36,C964)</f>
        <v>Acetone</v>
      </c>
      <c r="C964" s="47">
        <v>27</v>
      </c>
      <c r="D964" s="47">
        <v>6.6210000000000004</v>
      </c>
      <c r="E964" s="47">
        <v>20276798</v>
      </c>
      <c r="F964" s="47">
        <v>195.1832</v>
      </c>
      <c r="G964" s="47">
        <v>-17.931549639409351</v>
      </c>
      <c r="H964" s="47">
        <v>8.2449999999999992</v>
      </c>
      <c r="I964" s="47">
        <v>612598</v>
      </c>
      <c r="J964" s="47">
        <v>219.07730000000001</v>
      </c>
      <c r="K964" s="52">
        <v>6.8469452126678227</v>
      </c>
    </row>
    <row r="965" spans="2:11" x14ac:dyDescent="0.35">
      <c r="B965" s="51" t="str" cm="1">
        <f t="array" ref="B965">INDEX($A$3:$A$36,C965)</f>
        <v>Acetone</v>
      </c>
      <c r="C965" s="47">
        <v>27</v>
      </c>
      <c r="D965" s="47">
        <v>6.6189999999999998</v>
      </c>
      <c r="E965" s="47">
        <v>27577284</v>
      </c>
      <c r="F965" s="47">
        <v>195.1849</v>
      </c>
      <c r="G965" s="47">
        <v>-9.2219398145617006</v>
      </c>
      <c r="H965" s="47">
        <v>8.2509999999999994</v>
      </c>
      <c r="I965" s="47">
        <v>628301</v>
      </c>
      <c r="J965" s="47">
        <v>219.0772</v>
      </c>
      <c r="K965" s="52">
        <v>6.3904821984813189</v>
      </c>
    </row>
    <row r="966" spans="2:11" x14ac:dyDescent="0.35">
      <c r="B966" s="51" t="str" cm="1">
        <f t="array" ref="B966">INDEX($A$3:$A$36,C966)</f>
        <v>Acetone</v>
      </c>
      <c r="C966" s="47">
        <v>27</v>
      </c>
      <c r="D966" s="47">
        <v>6.62</v>
      </c>
      <c r="E966" s="47">
        <v>21764892</v>
      </c>
      <c r="F966" s="47">
        <v>195.1841</v>
      </c>
      <c r="G966" s="47">
        <v>-13.3205797321285</v>
      </c>
      <c r="H966" s="47">
        <v>8.2460000000000004</v>
      </c>
      <c r="I966" s="47">
        <v>617277</v>
      </c>
      <c r="J966" s="47">
        <v>219.077</v>
      </c>
      <c r="K966" s="52">
        <v>5.4775561701083113</v>
      </c>
    </row>
    <row r="967" spans="2:11" x14ac:dyDescent="0.35">
      <c r="B967" s="51" t="str" cm="1">
        <f t="array" ref="B967">INDEX($A$3:$A$36,C967)</f>
        <v>Acetone</v>
      </c>
      <c r="C967" s="47">
        <v>27</v>
      </c>
      <c r="D967" s="47">
        <v>6.6219999999999999</v>
      </c>
      <c r="E967" s="47">
        <v>21419804</v>
      </c>
      <c r="F967" s="47">
        <v>195.1833</v>
      </c>
      <c r="G967" s="47">
        <v>-17.4192196496953</v>
      </c>
      <c r="H967" s="47">
        <v>8.2469999999999999</v>
      </c>
      <c r="I967" s="47">
        <v>647019</v>
      </c>
      <c r="J967" s="47">
        <v>219.0771</v>
      </c>
      <c r="K967" s="52">
        <v>5.9340191842948151</v>
      </c>
    </row>
    <row r="968" spans="2:11" x14ac:dyDescent="0.35">
      <c r="B968" s="51" t="str" cm="1">
        <f t="array" ref="B968">INDEX($A$3:$A$36,C968)</f>
        <v>Acetone</v>
      </c>
      <c r="C968" s="47">
        <v>27</v>
      </c>
      <c r="D968" s="47">
        <v>6.6230000000000002</v>
      </c>
      <c r="E968" s="47">
        <v>21528382</v>
      </c>
      <c r="F968" s="47">
        <v>195.1832</v>
      </c>
      <c r="G968" s="47">
        <v>-17.931549639409351</v>
      </c>
      <c r="H968" s="47">
        <v>8.2469999999999999</v>
      </c>
      <c r="I968" s="47">
        <v>634370</v>
      </c>
      <c r="J968" s="47">
        <v>219.0772</v>
      </c>
      <c r="K968" s="52">
        <v>6.3904821984813189</v>
      </c>
    </row>
    <row r="969" spans="2:11" x14ac:dyDescent="0.35">
      <c r="B969" s="51" t="str" cm="1">
        <f t="array" ref="B969">INDEX($A$3:$A$36,C969)</f>
        <v>Acetone</v>
      </c>
      <c r="C969" s="47">
        <v>27</v>
      </c>
      <c r="D969" s="47">
        <v>6.6210000000000004</v>
      </c>
      <c r="E969" s="47">
        <v>22958996</v>
      </c>
      <c r="F969" s="47">
        <v>195.18340000000001</v>
      </c>
      <c r="G969" s="47">
        <v>-16.90688965998125</v>
      </c>
      <c r="H969" s="47">
        <v>8.2460000000000004</v>
      </c>
      <c r="I969" s="47">
        <v>610070</v>
      </c>
      <c r="J969" s="47">
        <v>219.0771</v>
      </c>
      <c r="K969" s="52">
        <v>5.9340191842948151</v>
      </c>
    </row>
    <row r="970" spans="2:11" x14ac:dyDescent="0.35">
      <c r="B970" s="51" t="str" cm="1">
        <f t="array" ref="B970">INDEX($A$3:$A$36,C970)</f>
        <v>Acetone</v>
      </c>
      <c r="C970" s="47">
        <v>27</v>
      </c>
      <c r="D970" s="47">
        <v>6.6180000000000003</v>
      </c>
      <c r="E970" s="47">
        <v>17452828</v>
      </c>
      <c r="F970" s="47">
        <v>195.18350000000001</v>
      </c>
      <c r="G970" s="47">
        <v>-16.394559670267196</v>
      </c>
      <c r="H970" s="47">
        <v>8.2479999999999993</v>
      </c>
      <c r="I970" s="47">
        <v>649988</v>
      </c>
      <c r="J970" s="47">
        <v>219.0771</v>
      </c>
      <c r="K970" s="52">
        <v>5.9340191842948151</v>
      </c>
    </row>
    <row r="971" spans="2:11" x14ac:dyDescent="0.35">
      <c r="B971" s="51" t="str" cm="1">
        <f t="array" ref="B971">INDEX($A$3:$A$36,C971)</f>
        <v>Acetone</v>
      </c>
      <c r="C971" s="47">
        <v>27</v>
      </c>
      <c r="D971" s="47">
        <v>6.6180000000000003</v>
      </c>
      <c r="E971" s="47">
        <v>22538594</v>
      </c>
      <c r="F971" s="47">
        <v>195.18389999999999</v>
      </c>
      <c r="G971" s="47">
        <v>-14.345239711556603</v>
      </c>
      <c r="H971" s="47">
        <v>8.2479999999999993</v>
      </c>
      <c r="I971" s="47">
        <v>684358</v>
      </c>
      <c r="J971" s="47">
        <v>219.0772</v>
      </c>
      <c r="K971" s="52">
        <v>6.3904821984813189</v>
      </c>
    </row>
    <row r="972" spans="2:11" x14ac:dyDescent="0.35">
      <c r="B972" s="51" t="str" cm="1">
        <f t="array" ref="B972">INDEX($A$3:$A$36,C972)</f>
        <v>Acetone</v>
      </c>
      <c r="C972" s="47">
        <v>27</v>
      </c>
      <c r="D972" s="47">
        <v>6.6219999999999999</v>
      </c>
      <c r="E972" s="47">
        <v>25124182</v>
      </c>
      <c r="F972" s="47">
        <v>195.18350000000001</v>
      </c>
      <c r="G972" s="47">
        <v>-16.394559670267196</v>
      </c>
      <c r="H972" s="47">
        <v>8.2460000000000004</v>
      </c>
      <c r="I972" s="47">
        <v>648350</v>
      </c>
      <c r="J972" s="47">
        <v>219.0772</v>
      </c>
      <c r="K972" s="52">
        <v>6.3904821984813189</v>
      </c>
    </row>
    <row r="973" spans="2:11" x14ac:dyDescent="0.35">
      <c r="B973" s="51" t="str" cm="1">
        <f t="array" ref="B973">INDEX($A$3:$A$36,C973)</f>
        <v>Acetone</v>
      </c>
      <c r="C973" s="47">
        <v>27</v>
      </c>
      <c r="D973" s="47">
        <v>6.6150000000000002</v>
      </c>
      <c r="E973" s="47">
        <v>20626676</v>
      </c>
      <c r="F973" s="47">
        <v>195.1842</v>
      </c>
      <c r="G973" s="47">
        <v>-12.80824974241445</v>
      </c>
      <c r="H973" s="47">
        <v>8.2420000000000009</v>
      </c>
      <c r="I973" s="47">
        <v>624017</v>
      </c>
      <c r="J973" s="47">
        <v>219.0771</v>
      </c>
      <c r="K973" s="52">
        <v>5.9340191842948151</v>
      </c>
    </row>
    <row r="974" spans="2:11" ht="15" thickBot="1" x14ac:dyDescent="0.4">
      <c r="B974" s="53" t="str" cm="1">
        <f t="array" ref="B974">INDEX($A$3:$A$36,C974)</f>
        <v>Acetone</v>
      </c>
      <c r="C974" s="7">
        <v>27</v>
      </c>
      <c r="D974" s="7">
        <v>6.6139999999999999</v>
      </c>
      <c r="E974" s="7">
        <v>25071650</v>
      </c>
      <c r="F974" s="7">
        <v>195.1841</v>
      </c>
      <c r="G974" s="7">
        <v>-13.3205797321285</v>
      </c>
      <c r="H974" s="7">
        <v>8.2469999999999999</v>
      </c>
      <c r="I974" s="7">
        <v>582674</v>
      </c>
      <c r="J974" s="7">
        <v>219.077</v>
      </c>
      <c r="K974" s="6">
        <v>5.4775561701083113</v>
      </c>
    </row>
    <row r="975" spans="2:11" x14ac:dyDescent="0.35">
      <c r="B975" s="54" t="str" cm="1">
        <f t="array" ref="B975">INDEX($A$3:$A$36,C975)</f>
        <v>Sulindac</v>
      </c>
      <c r="C975" s="55">
        <v>28</v>
      </c>
      <c r="D975" s="55">
        <v>6.6210000000000004</v>
      </c>
      <c r="E975" s="55">
        <v>27697428</v>
      </c>
      <c r="F975" s="55">
        <v>195.18459999999999</v>
      </c>
      <c r="G975" s="55">
        <v>-10.758929783703856</v>
      </c>
      <c r="H975" s="55">
        <v>8.2460000000000004</v>
      </c>
      <c r="I975" s="55">
        <v>662210</v>
      </c>
      <c r="J975" s="55">
        <v>219.0771</v>
      </c>
      <c r="K975" s="56">
        <v>5.9340191842948151</v>
      </c>
    </row>
    <row r="976" spans="2:11" x14ac:dyDescent="0.35">
      <c r="B976" s="51" t="str" cm="1">
        <f t="array" ref="B976">INDEX($A$3:$A$36,C976)</f>
        <v>Sulindac</v>
      </c>
      <c r="C976" s="47">
        <v>28</v>
      </c>
      <c r="D976" s="47">
        <v>6.6139999999999999</v>
      </c>
      <c r="E976" s="47">
        <v>21699600</v>
      </c>
      <c r="F976" s="47">
        <v>195.18389999999999</v>
      </c>
      <c r="G976" s="47">
        <v>-14.345239711556603</v>
      </c>
      <c r="H976" s="47">
        <v>8.2509999999999994</v>
      </c>
      <c r="I976" s="47">
        <v>665049</v>
      </c>
      <c r="J976" s="47">
        <v>219.0771</v>
      </c>
      <c r="K976" s="52">
        <v>5.9340191842948151</v>
      </c>
    </row>
    <row r="977" spans="2:11" x14ac:dyDescent="0.35">
      <c r="B977" s="51" t="str" cm="1">
        <f t="array" ref="B977">INDEX($A$3:$A$36,C977)</f>
        <v>Sulindac</v>
      </c>
      <c r="C977" s="47">
        <v>28</v>
      </c>
      <c r="D977" s="47">
        <v>6.6189999999999998</v>
      </c>
      <c r="E977" s="47">
        <v>27050310</v>
      </c>
      <c r="F977" s="47">
        <v>195.18369999999999</v>
      </c>
      <c r="G977" s="47">
        <v>-15.369899690984706</v>
      </c>
      <c r="H977" s="47">
        <v>8.2479999999999993</v>
      </c>
      <c r="I977" s="47">
        <v>607226</v>
      </c>
      <c r="J977" s="47">
        <v>219.0771</v>
      </c>
      <c r="K977" s="52">
        <v>5.9340191842948151</v>
      </c>
    </row>
    <row r="978" spans="2:11" x14ac:dyDescent="0.35">
      <c r="B978" s="51" t="str" cm="1">
        <f t="array" ref="B978">INDEX($A$3:$A$36,C978)</f>
        <v>Sulindac</v>
      </c>
      <c r="C978" s="47">
        <v>28</v>
      </c>
      <c r="D978" s="47">
        <v>6.6189999999999998</v>
      </c>
      <c r="E978" s="47">
        <v>18746692</v>
      </c>
      <c r="F978" s="47">
        <v>195.18530000000001</v>
      </c>
      <c r="G978" s="47">
        <v>-7.172619855705495</v>
      </c>
      <c r="H978" s="47">
        <v>8.2460000000000004</v>
      </c>
      <c r="I978" s="47">
        <v>649870</v>
      </c>
      <c r="J978" s="47">
        <v>219.0772</v>
      </c>
      <c r="K978" s="52">
        <v>6.3904821984813189</v>
      </c>
    </row>
    <row r="979" spans="2:11" x14ac:dyDescent="0.35">
      <c r="B979" s="51" t="str" cm="1">
        <f t="array" ref="B979">INDEX($A$3:$A$36,C979)</f>
        <v>Sulindac</v>
      </c>
      <c r="C979" s="47">
        <v>28</v>
      </c>
      <c r="D979" s="47">
        <v>6.6139999999999999</v>
      </c>
      <c r="E979" s="47">
        <v>15008068</v>
      </c>
      <c r="F979" s="47">
        <v>195.1849</v>
      </c>
      <c r="G979" s="47">
        <v>-9.2219398145617006</v>
      </c>
      <c r="H979" s="47">
        <v>8.2479999999999993</v>
      </c>
      <c r="I979" s="47">
        <v>606023</v>
      </c>
      <c r="J979" s="47">
        <v>219.0772</v>
      </c>
      <c r="K979" s="52">
        <v>6.3904821984813189</v>
      </c>
    </row>
    <row r="980" spans="2:11" x14ac:dyDescent="0.35">
      <c r="B980" s="51" t="str" cm="1">
        <f t="array" ref="B980">INDEX($A$3:$A$36,C980)</f>
        <v>Sulindac</v>
      </c>
      <c r="C980" s="47">
        <v>28</v>
      </c>
      <c r="D980" s="47">
        <v>6.6189999999999998</v>
      </c>
      <c r="E980" s="47">
        <v>17807136</v>
      </c>
      <c r="F980" s="47">
        <v>195.18369999999999</v>
      </c>
      <c r="G980" s="47">
        <v>-15.369899690984706</v>
      </c>
      <c r="H980" s="47">
        <v>8.25</v>
      </c>
      <c r="I980" s="47">
        <v>631199</v>
      </c>
      <c r="J980" s="47">
        <v>219.07730000000001</v>
      </c>
      <c r="K980" s="52">
        <v>6.8469452126678227</v>
      </c>
    </row>
    <row r="981" spans="2:11" x14ac:dyDescent="0.35">
      <c r="B981" s="51" t="str" cm="1">
        <f t="array" ref="B981">INDEX($A$3:$A$36,C981)</f>
        <v>Sulindac</v>
      </c>
      <c r="C981" s="47">
        <v>28</v>
      </c>
      <c r="D981" s="47">
        <v>6.62</v>
      </c>
      <c r="E981" s="47">
        <v>16776440</v>
      </c>
      <c r="F981" s="47">
        <v>195.18340000000001</v>
      </c>
      <c r="G981" s="47">
        <v>-16.90688965998125</v>
      </c>
      <c r="H981" s="47">
        <v>8.2420000000000009</v>
      </c>
      <c r="I981" s="47">
        <v>614274</v>
      </c>
      <c r="J981" s="47">
        <v>219.07689999999999</v>
      </c>
      <c r="K981" s="52">
        <v>5.0210931559218075</v>
      </c>
    </row>
    <row r="982" spans="2:11" x14ac:dyDescent="0.35">
      <c r="B982" s="51" t="str" cm="1">
        <f t="array" ref="B982">INDEX($A$3:$A$36,C982)</f>
        <v>Sulindac</v>
      </c>
      <c r="C982" s="47">
        <v>28</v>
      </c>
      <c r="D982" s="47">
        <v>6.6230000000000002</v>
      </c>
      <c r="E982" s="47">
        <v>25760864</v>
      </c>
      <c r="F982" s="47">
        <v>195.18450000000001</v>
      </c>
      <c r="G982" s="47">
        <v>-11.271259773272295</v>
      </c>
      <c r="H982" s="47">
        <v>8.2469999999999999</v>
      </c>
      <c r="I982" s="47">
        <v>648133</v>
      </c>
      <c r="J982" s="47">
        <v>219.0772</v>
      </c>
      <c r="K982" s="52">
        <v>6.3904821984813189</v>
      </c>
    </row>
    <row r="983" spans="2:11" x14ac:dyDescent="0.35">
      <c r="B983" s="51" t="str" cm="1">
        <f t="array" ref="B983">INDEX($A$3:$A$36,C983)</f>
        <v>Sulindac</v>
      </c>
      <c r="C983" s="47">
        <v>28</v>
      </c>
      <c r="D983" s="47">
        <v>6.6189999999999998</v>
      </c>
      <c r="E983" s="47">
        <v>26466230</v>
      </c>
      <c r="F983" s="47">
        <v>195.1858</v>
      </c>
      <c r="G983" s="47">
        <v>-4.6109699072808503</v>
      </c>
      <c r="H983" s="47">
        <v>8.2469999999999999</v>
      </c>
      <c r="I983" s="47">
        <v>698944</v>
      </c>
      <c r="J983" s="47">
        <v>219.0771</v>
      </c>
      <c r="K983" s="52">
        <v>5.9340191842948151</v>
      </c>
    </row>
    <row r="984" spans="2:11" x14ac:dyDescent="0.35">
      <c r="B984" s="51" t="str" cm="1">
        <f t="array" ref="B984">INDEX($A$3:$A$36,C984)</f>
        <v>Sulindac</v>
      </c>
      <c r="C984" s="47">
        <v>28</v>
      </c>
      <c r="D984" s="47">
        <v>6.6130000000000004</v>
      </c>
      <c r="E984" s="47">
        <v>18232134</v>
      </c>
      <c r="F984" s="47">
        <v>195.18360000000001</v>
      </c>
      <c r="G984" s="47">
        <v>-15.882229680553145</v>
      </c>
      <c r="H984" s="47">
        <v>8.2439999999999998</v>
      </c>
      <c r="I984" s="47">
        <v>678640</v>
      </c>
      <c r="J984" s="47">
        <v>219.077</v>
      </c>
      <c r="K984" s="52">
        <v>5.4775561701083113</v>
      </c>
    </row>
    <row r="985" spans="2:11" x14ac:dyDescent="0.35">
      <c r="B985" s="51" t="str" cm="1">
        <f t="array" ref="B985">INDEX($A$3:$A$36,C985)</f>
        <v>Sulindac</v>
      </c>
      <c r="C985" s="47">
        <v>28</v>
      </c>
      <c r="D985" s="47">
        <v>6.6180000000000003</v>
      </c>
      <c r="E985" s="47">
        <v>19415816</v>
      </c>
      <c r="F985" s="47">
        <v>195.18430000000001</v>
      </c>
      <c r="G985" s="47">
        <v>-12.295919752700398</v>
      </c>
      <c r="H985" s="47">
        <v>8.2430000000000003</v>
      </c>
      <c r="I985" s="47">
        <v>669530</v>
      </c>
      <c r="J985" s="47">
        <v>219.0772</v>
      </c>
      <c r="K985" s="52">
        <v>6.3904821984813189</v>
      </c>
    </row>
    <row r="986" spans="2:11" x14ac:dyDescent="0.35">
      <c r="B986" s="51" t="str" cm="1">
        <f t="array" ref="B986">INDEX($A$3:$A$36,C986)</f>
        <v>Sulindac</v>
      </c>
      <c r="C986" s="47">
        <v>28</v>
      </c>
      <c r="D986" s="47">
        <v>6.6120000000000001</v>
      </c>
      <c r="E986" s="47">
        <v>15687312</v>
      </c>
      <c r="F986" s="47">
        <v>195.18430000000001</v>
      </c>
      <c r="G986" s="47">
        <v>-12.295919752700398</v>
      </c>
      <c r="H986" s="47">
        <v>8.2469999999999999</v>
      </c>
      <c r="I986" s="47">
        <v>688259</v>
      </c>
      <c r="J986" s="47">
        <v>219.0771</v>
      </c>
      <c r="K986" s="52">
        <v>5.9340191842948151</v>
      </c>
    </row>
    <row r="987" spans="2:11" x14ac:dyDescent="0.35">
      <c r="B987" s="51" t="str" cm="1">
        <f t="array" ref="B987">INDEX($A$3:$A$36,C987)</f>
        <v>Sulindac</v>
      </c>
      <c r="C987" s="47">
        <v>28</v>
      </c>
      <c r="D987" s="47">
        <v>6.617</v>
      </c>
      <c r="E987" s="47">
        <v>21330066</v>
      </c>
      <c r="F987" s="47">
        <v>195.18389999999999</v>
      </c>
      <c r="G987" s="47">
        <v>-14.345239711556603</v>
      </c>
      <c r="H987" s="47">
        <v>8.2509999999999994</v>
      </c>
      <c r="I987" s="47">
        <v>670741</v>
      </c>
      <c r="J987" s="47">
        <v>219.0771</v>
      </c>
      <c r="K987" s="52">
        <v>5.9340191842948151</v>
      </c>
    </row>
    <row r="988" spans="2:11" x14ac:dyDescent="0.35">
      <c r="B988" s="51" t="str" cm="1">
        <f t="array" ref="B988">INDEX($A$3:$A$36,C988)</f>
        <v>Sulindac</v>
      </c>
      <c r="C988" s="47">
        <v>28</v>
      </c>
      <c r="D988" s="47">
        <v>6.6180000000000003</v>
      </c>
      <c r="E988" s="47">
        <v>26895028</v>
      </c>
      <c r="F988" s="47">
        <v>195.18450000000001</v>
      </c>
      <c r="G988" s="47">
        <v>-11.271259773272295</v>
      </c>
      <c r="H988" s="47">
        <v>8.2460000000000004</v>
      </c>
      <c r="I988" s="47">
        <v>637789</v>
      </c>
      <c r="J988" s="47">
        <v>219.0772</v>
      </c>
      <c r="K988" s="52">
        <v>6.3904821984813189</v>
      </c>
    </row>
    <row r="989" spans="2:11" x14ac:dyDescent="0.35">
      <c r="B989" s="51" t="str" cm="1">
        <f t="array" ref="B989">INDEX($A$3:$A$36,C989)</f>
        <v>Sulindac</v>
      </c>
      <c r="C989" s="47">
        <v>28</v>
      </c>
      <c r="D989" s="47">
        <v>6.62</v>
      </c>
      <c r="E989" s="47">
        <v>26159930</v>
      </c>
      <c r="F989" s="47">
        <v>195.18389999999999</v>
      </c>
      <c r="G989" s="47">
        <v>-14.345239711556603</v>
      </c>
      <c r="H989" s="47">
        <v>8.2469999999999999</v>
      </c>
      <c r="I989" s="47">
        <v>648991</v>
      </c>
      <c r="J989" s="47">
        <v>219.0772</v>
      </c>
      <c r="K989" s="52">
        <v>6.3904821984813189</v>
      </c>
    </row>
    <row r="990" spans="2:11" x14ac:dyDescent="0.35">
      <c r="B990" s="51" t="str" cm="1">
        <f t="array" ref="B990">INDEX($A$3:$A$36,C990)</f>
        <v>Sulindac</v>
      </c>
      <c r="C990" s="47">
        <v>28</v>
      </c>
      <c r="D990" s="47">
        <v>6.6139999999999999</v>
      </c>
      <c r="E990" s="47">
        <v>24753156</v>
      </c>
      <c r="F990" s="47">
        <v>195.1842</v>
      </c>
      <c r="G990" s="47">
        <v>-12.80824974241445</v>
      </c>
      <c r="H990" s="47">
        <v>8.2430000000000003</v>
      </c>
      <c r="I990" s="47">
        <v>644606</v>
      </c>
      <c r="J990" s="47">
        <v>219.0771</v>
      </c>
      <c r="K990" s="52">
        <v>5.9340191842948151</v>
      </c>
    </row>
    <row r="991" spans="2:11" x14ac:dyDescent="0.35">
      <c r="B991" s="51" t="str" cm="1">
        <f t="array" ref="B991">INDEX($A$3:$A$36,C991)</f>
        <v>Sulindac</v>
      </c>
      <c r="C991" s="47">
        <v>28</v>
      </c>
      <c r="D991" s="47">
        <v>6.62</v>
      </c>
      <c r="E991" s="47">
        <v>19376864</v>
      </c>
      <c r="F991" s="47">
        <v>195.1849</v>
      </c>
      <c r="G991" s="47">
        <v>-9.2219398145617006</v>
      </c>
      <c r="H991" s="47">
        <v>8.2479999999999993</v>
      </c>
      <c r="I991" s="47">
        <v>660720</v>
      </c>
      <c r="J991" s="47">
        <v>219.0772</v>
      </c>
      <c r="K991" s="52">
        <v>6.3904821984813189</v>
      </c>
    </row>
    <row r="992" spans="2:11" x14ac:dyDescent="0.35">
      <c r="B992" s="51" t="str" cm="1">
        <f t="array" ref="B992">INDEX($A$3:$A$36,C992)</f>
        <v>Sulindac</v>
      </c>
      <c r="C992" s="47">
        <v>28</v>
      </c>
      <c r="D992" s="47">
        <v>6.6159999999999997</v>
      </c>
      <c r="E992" s="47">
        <v>25815370</v>
      </c>
      <c r="F992" s="47">
        <v>195.18510000000001</v>
      </c>
      <c r="G992" s="47">
        <v>-8.1972798351335978</v>
      </c>
      <c r="H992" s="47">
        <v>8.2430000000000003</v>
      </c>
      <c r="I992" s="47">
        <v>664228</v>
      </c>
      <c r="J992" s="47">
        <v>219.0771</v>
      </c>
      <c r="K992" s="52">
        <v>5.9340191842948151</v>
      </c>
    </row>
    <row r="993" spans="2:11" x14ac:dyDescent="0.35">
      <c r="B993" s="51" t="str" cm="1">
        <f t="array" ref="B993">INDEX($A$3:$A$36,C993)</f>
        <v>Sulindac</v>
      </c>
      <c r="C993" s="47">
        <v>28</v>
      </c>
      <c r="D993" s="47">
        <v>6.6210000000000004</v>
      </c>
      <c r="E993" s="47">
        <v>26056464</v>
      </c>
      <c r="F993" s="47">
        <v>195.1848</v>
      </c>
      <c r="G993" s="47">
        <v>-9.7342698042757529</v>
      </c>
      <c r="H993" s="47">
        <v>8.2449999999999992</v>
      </c>
      <c r="I993" s="47">
        <v>719313</v>
      </c>
      <c r="J993" s="47">
        <v>219.07730000000001</v>
      </c>
      <c r="K993" s="52">
        <v>6.8469452126678227</v>
      </c>
    </row>
    <row r="994" spans="2:11" x14ac:dyDescent="0.35">
      <c r="B994" s="51" t="str" cm="1">
        <f t="array" ref="B994">INDEX($A$3:$A$36,C994)</f>
        <v>Sulindac</v>
      </c>
      <c r="C994" s="47">
        <v>28</v>
      </c>
      <c r="D994" s="47">
        <v>6.6159999999999997</v>
      </c>
      <c r="E994" s="47">
        <v>25557664</v>
      </c>
      <c r="F994" s="47">
        <v>195.1841</v>
      </c>
      <c r="G994" s="47">
        <v>-13.3205797321285</v>
      </c>
      <c r="H994" s="47">
        <v>8.2430000000000003</v>
      </c>
      <c r="I994" s="47">
        <v>631975</v>
      </c>
      <c r="J994" s="47">
        <v>219.07730000000001</v>
      </c>
      <c r="K994" s="52">
        <v>6.8469452126678227</v>
      </c>
    </row>
    <row r="995" spans="2:11" x14ac:dyDescent="0.35">
      <c r="B995" s="51" t="str" cm="1">
        <f t="array" ref="B995">INDEX($A$3:$A$36,C995)</f>
        <v>Sulindac</v>
      </c>
      <c r="C995" s="47">
        <v>28</v>
      </c>
      <c r="D995" s="47">
        <v>6.6230000000000002</v>
      </c>
      <c r="E995" s="47">
        <v>23742998</v>
      </c>
      <c r="F995" s="47">
        <v>195.184</v>
      </c>
      <c r="G995" s="47">
        <v>-13.832909721842553</v>
      </c>
      <c r="H995" s="47">
        <v>8.2430000000000003</v>
      </c>
      <c r="I995" s="47">
        <v>690324</v>
      </c>
      <c r="J995" s="47">
        <v>219.0772</v>
      </c>
      <c r="K995" s="52">
        <v>6.3904821984813189</v>
      </c>
    </row>
    <row r="996" spans="2:11" x14ac:dyDescent="0.35">
      <c r="B996" s="51" t="str" cm="1">
        <f t="array" ref="B996">INDEX($A$3:$A$36,C996)</f>
        <v>Sulindac</v>
      </c>
      <c r="C996" s="47">
        <v>28</v>
      </c>
      <c r="D996" s="47">
        <v>6.62</v>
      </c>
      <c r="E996" s="47">
        <v>25416700</v>
      </c>
      <c r="F996" s="47">
        <v>195.1841</v>
      </c>
      <c r="G996" s="47">
        <v>-13.3205797321285</v>
      </c>
      <c r="H996" s="47">
        <v>8.2469999999999999</v>
      </c>
      <c r="I996" s="47">
        <v>692642</v>
      </c>
      <c r="J996" s="47">
        <v>219.077</v>
      </c>
      <c r="K996" s="52">
        <v>5.4775561701083113</v>
      </c>
    </row>
    <row r="997" spans="2:11" x14ac:dyDescent="0.35">
      <c r="B997" s="51" t="str" cm="1">
        <f t="array" ref="B997">INDEX($A$3:$A$36,C997)</f>
        <v>Sulindac</v>
      </c>
      <c r="C997" s="47">
        <v>28</v>
      </c>
      <c r="D997" s="47">
        <v>6.6159999999999997</v>
      </c>
      <c r="E997" s="47">
        <v>25095468</v>
      </c>
      <c r="F997" s="47">
        <v>195.18369999999999</v>
      </c>
      <c r="G997" s="47">
        <v>-15.369899690984706</v>
      </c>
      <c r="H997" s="47">
        <v>8.2029999999999994</v>
      </c>
      <c r="I997" s="47">
        <v>648769</v>
      </c>
      <c r="J997" s="47">
        <v>219.0771</v>
      </c>
      <c r="K997" s="52">
        <v>5.9340191842948151</v>
      </c>
    </row>
    <row r="998" spans="2:11" x14ac:dyDescent="0.35">
      <c r="B998" s="51" t="str" cm="1">
        <f t="array" ref="B998">INDEX($A$3:$A$36,C998)</f>
        <v>Sulindac</v>
      </c>
      <c r="C998" s="47">
        <v>28</v>
      </c>
      <c r="D998" s="47">
        <v>6.6230000000000002</v>
      </c>
      <c r="E998" s="47">
        <v>24038240</v>
      </c>
      <c r="F998" s="47">
        <v>195.18459999999999</v>
      </c>
      <c r="G998" s="47">
        <v>-10.758929783703856</v>
      </c>
      <c r="H998" s="47">
        <v>8.2070000000000007</v>
      </c>
      <c r="I998" s="47">
        <v>670358</v>
      </c>
      <c r="J998" s="47">
        <v>219.0771</v>
      </c>
      <c r="K998" s="52">
        <v>5.9340191842948151</v>
      </c>
    </row>
    <row r="999" spans="2:11" x14ac:dyDescent="0.35">
      <c r="B999" s="51" t="str" cm="1">
        <f t="array" ref="B999">INDEX($A$3:$A$36,C999)</f>
        <v>Sulindac</v>
      </c>
      <c r="C999" s="47">
        <v>28</v>
      </c>
      <c r="D999" s="47">
        <v>6.617</v>
      </c>
      <c r="E999" s="47">
        <v>26292482</v>
      </c>
      <c r="F999" s="47">
        <v>195.1841</v>
      </c>
      <c r="G999" s="47">
        <v>-13.3205797321285</v>
      </c>
      <c r="H999" s="47">
        <v>8.1989999999999998</v>
      </c>
      <c r="I999" s="47">
        <v>563842</v>
      </c>
      <c r="J999" s="47">
        <v>219.0772</v>
      </c>
      <c r="K999" s="52">
        <v>6.3904821984813189</v>
      </c>
    </row>
    <row r="1000" spans="2:11" x14ac:dyDescent="0.35">
      <c r="B1000" s="51" t="str" cm="1">
        <f t="array" ref="B1000">INDEX($A$3:$A$36,C1000)</f>
        <v>Sulindac</v>
      </c>
      <c r="C1000" s="47">
        <v>28</v>
      </c>
      <c r="D1000" s="47">
        <v>6.6210000000000004</v>
      </c>
      <c r="E1000" s="47">
        <v>25255720</v>
      </c>
      <c r="F1000" s="47">
        <v>195.18549999999999</v>
      </c>
      <c r="G1000" s="47">
        <v>-6.1479598764230055</v>
      </c>
      <c r="H1000" s="47">
        <v>8.2010000000000005</v>
      </c>
      <c r="I1000" s="47">
        <v>652743</v>
      </c>
      <c r="J1000" s="47">
        <v>219.0771</v>
      </c>
      <c r="K1000" s="52">
        <v>5.9340191842948151</v>
      </c>
    </row>
    <row r="1001" spans="2:11" x14ac:dyDescent="0.35">
      <c r="B1001" s="51" t="str" cm="1">
        <f t="array" ref="B1001">INDEX($A$3:$A$36,C1001)</f>
        <v>Sulindac</v>
      </c>
      <c r="C1001" s="47">
        <v>28</v>
      </c>
      <c r="D1001" s="47">
        <v>6.6120000000000001</v>
      </c>
      <c r="E1001" s="47">
        <v>22196218</v>
      </c>
      <c r="F1001" s="47">
        <v>195.184</v>
      </c>
      <c r="G1001" s="47">
        <v>-13.832909721842553</v>
      </c>
      <c r="H1001" s="47">
        <v>8.2059999999999995</v>
      </c>
      <c r="I1001" s="47">
        <v>646660</v>
      </c>
      <c r="J1001" s="47">
        <v>219.0772</v>
      </c>
      <c r="K1001" s="52">
        <v>6.3904821984813189</v>
      </c>
    </row>
    <row r="1002" spans="2:11" x14ac:dyDescent="0.35">
      <c r="B1002" s="51" t="str" cm="1">
        <f t="array" ref="B1002">INDEX($A$3:$A$36,C1002)</f>
        <v>Sulindac</v>
      </c>
      <c r="C1002" s="47">
        <v>28</v>
      </c>
      <c r="D1002" s="47">
        <v>6.62</v>
      </c>
      <c r="E1002" s="47">
        <v>22786382</v>
      </c>
      <c r="F1002" s="47">
        <v>195.18350000000001</v>
      </c>
      <c r="G1002" s="47">
        <v>-16.394559670267196</v>
      </c>
      <c r="H1002" s="47">
        <v>8.1999999999999993</v>
      </c>
      <c r="I1002" s="47">
        <v>660586</v>
      </c>
      <c r="J1002" s="47">
        <v>219.0771</v>
      </c>
      <c r="K1002" s="52">
        <v>5.9340191842948151</v>
      </c>
    </row>
    <row r="1003" spans="2:11" x14ac:dyDescent="0.35">
      <c r="B1003" s="51" t="str" cm="1">
        <f t="array" ref="B1003">INDEX($A$3:$A$36,C1003)</f>
        <v>Sulindac</v>
      </c>
      <c r="C1003" s="47">
        <v>28</v>
      </c>
      <c r="D1003" s="47">
        <v>6.6210000000000004</v>
      </c>
      <c r="E1003" s="47">
        <v>21910966</v>
      </c>
      <c r="F1003" s="47">
        <v>195.1849</v>
      </c>
      <c r="G1003" s="47">
        <v>-9.2219398145617006</v>
      </c>
      <c r="H1003" s="47">
        <v>8.2050000000000001</v>
      </c>
      <c r="I1003" s="47">
        <v>618425</v>
      </c>
      <c r="J1003" s="47">
        <v>219.0772</v>
      </c>
      <c r="K1003" s="52">
        <v>6.3904821984813189</v>
      </c>
    </row>
    <row r="1004" spans="2:11" x14ac:dyDescent="0.35">
      <c r="B1004" s="51" t="str" cm="1">
        <f t="array" ref="B1004">INDEX($A$3:$A$36,C1004)</f>
        <v>Sulindac</v>
      </c>
      <c r="C1004" s="47">
        <v>28</v>
      </c>
      <c r="D1004" s="47">
        <v>6.6230000000000002</v>
      </c>
      <c r="E1004" s="47">
        <v>22525946</v>
      </c>
      <c r="F1004" s="47">
        <v>195.18459999999999</v>
      </c>
      <c r="G1004" s="47">
        <v>-10.758929783703856</v>
      </c>
      <c r="H1004" s="47">
        <v>8.2070000000000007</v>
      </c>
      <c r="I1004" s="47">
        <v>660738</v>
      </c>
      <c r="J1004" s="47">
        <v>219.0771</v>
      </c>
      <c r="K1004" s="52">
        <v>5.9340191842948151</v>
      </c>
    </row>
    <row r="1005" spans="2:11" x14ac:dyDescent="0.35">
      <c r="B1005" s="51" t="str" cm="1">
        <f t="array" ref="B1005">INDEX($A$3:$A$36,C1005)</f>
        <v>Sulindac</v>
      </c>
      <c r="C1005" s="47">
        <v>28</v>
      </c>
      <c r="D1005" s="47">
        <v>6.625</v>
      </c>
      <c r="E1005" s="47">
        <v>23262746</v>
      </c>
      <c r="F1005" s="47">
        <v>195.18450000000001</v>
      </c>
      <c r="G1005" s="47">
        <v>-11.271259773272295</v>
      </c>
      <c r="H1005" s="47">
        <v>8.2059999999999995</v>
      </c>
      <c r="I1005" s="47">
        <v>680554</v>
      </c>
      <c r="J1005" s="47">
        <v>219.0771</v>
      </c>
      <c r="K1005" s="52">
        <v>5.9340191842948151</v>
      </c>
    </row>
    <row r="1006" spans="2:11" x14ac:dyDescent="0.35">
      <c r="B1006" s="51" t="str" cm="1">
        <f t="array" ref="B1006">INDEX($A$3:$A$36,C1006)</f>
        <v>Sulindac</v>
      </c>
      <c r="C1006" s="47">
        <v>28</v>
      </c>
      <c r="D1006" s="47">
        <v>6.6230000000000002</v>
      </c>
      <c r="E1006" s="47">
        <v>22588114</v>
      </c>
      <c r="F1006" s="47">
        <v>195.18440000000001</v>
      </c>
      <c r="G1006" s="47">
        <v>-11.783589762986345</v>
      </c>
      <c r="H1006" s="47">
        <v>8.2029999999999994</v>
      </c>
      <c r="I1006" s="47">
        <v>626299</v>
      </c>
      <c r="J1006" s="47">
        <v>219.0772</v>
      </c>
      <c r="K1006" s="52">
        <v>6.3904821984813189</v>
      </c>
    </row>
    <row r="1007" spans="2:11" x14ac:dyDescent="0.35">
      <c r="B1007" s="51" t="str" cm="1">
        <f t="array" ref="B1007">INDEX($A$3:$A$36,C1007)</f>
        <v>Sulindac</v>
      </c>
      <c r="C1007" s="47">
        <v>28</v>
      </c>
      <c r="D1007" s="47">
        <v>6.6130000000000004</v>
      </c>
      <c r="E1007" s="47">
        <v>21634600</v>
      </c>
      <c r="F1007" s="47">
        <v>195.18450000000001</v>
      </c>
      <c r="G1007" s="47">
        <v>-11.271259773272295</v>
      </c>
      <c r="H1007" s="47">
        <v>8.1989999999999998</v>
      </c>
      <c r="I1007" s="47">
        <v>631612</v>
      </c>
      <c r="J1007" s="47">
        <v>219.07730000000001</v>
      </c>
      <c r="K1007" s="52">
        <v>6.8469452126678227</v>
      </c>
    </row>
    <row r="1008" spans="2:11" x14ac:dyDescent="0.35">
      <c r="B1008" s="51" t="str" cm="1">
        <f t="array" ref="B1008">INDEX($A$3:$A$36,C1008)</f>
        <v>Sulindac</v>
      </c>
      <c r="C1008" s="47">
        <v>28</v>
      </c>
      <c r="D1008" s="47">
        <v>6.6150000000000002</v>
      </c>
      <c r="E1008" s="47">
        <v>23759232</v>
      </c>
      <c r="F1008" s="47">
        <v>195.18369999999999</v>
      </c>
      <c r="G1008" s="47">
        <v>-15.369899690984706</v>
      </c>
      <c r="H1008" s="47">
        <v>8.2050000000000001</v>
      </c>
      <c r="I1008" s="47">
        <v>661636</v>
      </c>
      <c r="J1008" s="47">
        <v>219.07740000000001</v>
      </c>
      <c r="K1008" s="52">
        <v>7.3034082268543257</v>
      </c>
    </row>
    <row r="1009" spans="2:11" x14ac:dyDescent="0.35">
      <c r="B1009" s="51" t="str" cm="1">
        <f t="array" ref="B1009">INDEX($A$3:$A$36,C1009)</f>
        <v>Sulindac</v>
      </c>
      <c r="C1009" s="47">
        <v>28</v>
      </c>
      <c r="D1009" s="47">
        <v>6.6189999999999998</v>
      </c>
      <c r="E1009" s="47">
        <v>24597686</v>
      </c>
      <c r="F1009" s="47">
        <v>195.1841</v>
      </c>
      <c r="G1009" s="47">
        <v>-13.3205797321285</v>
      </c>
      <c r="H1009" s="47">
        <v>8.2010000000000005</v>
      </c>
      <c r="I1009" s="47">
        <v>652302</v>
      </c>
      <c r="J1009" s="47">
        <v>219.07730000000001</v>
      </c>
      <c r="K1009" s="52">
        <v>6.8469452126678227</v>
      </c>
    </row>
    <row r="1010" spans="2:11" ht="15" thickBot="1" x14ac:dyDescent="0.4">
      <c r="B1010" s="58" t="str" cm="1">
        <f t="array" ref="B1010">INDEX($A$3:$A$36,C1010)</f>
        <v>Sulindac</v>
      </c>
      <c r="C1010" s="59">
        <v>28</v>
      </c>
      <c r="D1010" s="59">
        <v>6.6189999999999998</v>
      </c>
      <c r="E1010" s="59">
        <v>26071728</v>
      </c>
      <c r="F1010" s="59">
        <v>195.1842</v>
      </c>
      <c r="G1010" s="59">
        <v>-12.80824974241445</v>
      </c>
      <c r="H1010" s="59">
        <v>8.1989999999999998</v>
      </c>
      <c r="I1010" s="59">
        <v>618922</v>
      </c>
      <c r="J1010" s="59">
        <v>219.0772</v>
      </c>
      <c r="K1010" s="57">
        <v>6.3904821984813189</v>
      </c>
    </row>
    <row r="1011" spans="2:11" x14ac:dyDescent="0.35">
      <c r="B1011" s="48" t="str" cm="1">
        <f t="array" ref="B1011">INDEX($A$3:$A$36,C1011)</f>
        <v>Benzoic Acid</v>
      </c>
      <c r="C1011" s="49">
        <v>29</v>
      </c>
      <c r="D1011" s="49">
        <v>6.6230000000000002</v>
      </c>
      <c r="E1011" s="49">
        <v>20916786</v>
      </c>
      <c r="F1011" s="49">
        <v>195.18459999999999</v>
      </c>
      <c r="G1011" s="49">
        <v>-10.758929783703856</v>
      </c>
      <c r="H1011" s="49">
        <v>8.2050000000000001</v>
      </c>
      <c r="I1011" s="49">
        <v>698239</v>
      </c>
      <c r="J1011" s="49">
        <v>219.0772</v>
      </c>
      <c r="K1011" s="50">
        <v>6.3904821984813189</v>
      </c>
    </row>
    <row r="1012" spans="2:11" x14ac:dyDescent="0.35">
      <c r="B1012" s="51" t="str" cm="1">
        <f t="array" ref="B1012">INDEX($A$3:$A$36,C1012)</f>
        <v>Benzoic Acid</v>
      </c>
      <c r="C1012" s="47">
        <v>29</v>
      </c>
      <c r="D1012" s="47">
        <v>6.6239999999999997</v>
      </c>
      <c r="E1012" s="47">
        <v>18912424</v>
      </c>
      <c r="F1012" s="47">
        <v>195.1832</v>
      </c>
      <c r="G1012" s="47">
        <v>-17.931549639409351</v>
      </c>
      <c r="H1012" s="47">
        <v>8.2029999999999994</v>
      </c>
      <c r="I1012" s="47">
        <v>667533</v>
      </c>
      <c r="J1012" s="47">
        <v>219.0772</v>
      </c>
      <c r="K1012" s="52">
        <v>6.3904821984813189</v>
      </c>
    </row>
    <row r="1013" spans="2:11" x14ac:dyDescent="0.35">
      <c r="B1013" s="51" t="str" cm="1">
        <f t="array" ref="B1013">INDEX($A$3:$A$36,C1013)</f>
        <v>Benzoic Acid</v>
      </c>
      <c r="C1013" s="47">
        <v>29</v>
      </c>
      <c r="D1013" s="47">
        <v>6.6180000000000003</v>
      </c>
      <c r="E1013" s="47">
        <v>21075758</v>
      </c>
      <c r="F1013" s="47">
        <v>195.18389999999999</v>
      </c>
      <c r="G1013" s="47">
        <v>-14.345239711556603</v>
      </c>
      <c r="H1013" s="47">
        <v>8.2050000000000001</v>
      </c>
      <c r="I1013" s="47">
        <v>654476</v>
      </c>
      <c r="J1013" s="47">
        <v>219.07730000000001</v>
      </c>
      <c r="K1013" s="52">
        <v>6.8469452126678227</v>
      </c>
    </row>
    <row r="1014" spans="2:11" x14ac:dyDescent="0.35">
      <c r="B1014" s="51" t="str" cm="1">
        <f t="array" ref="B1014">INDEX($A$3:$A$36,C1014)</f>
        <v>Benzoic Acid</v>
      </c>
      <c r="C1014" s="47">
        <v>29</v>
      </c>
      <c r="D1014" s="47">
        <v>6.6219999999999999</v>
      </c>
      <c r="E1014" s="47">
        <v>15800461</v>
      </c>
      <c r="F1014" s="47">
        <v>195.18389999999999</v>
      </c>
      <c r="G1014" s="47">
        <v>-14.345239711556603</v>
      </c>
      <c r="H1014" s="47">
        <v>8.202</v>
      </c>
      <c r="I1014" s="47">
        <v>659175</v>
      </c>
      <c r="J1014" s="47">
        <v>219.0772</v>
      </c>
      <c r="K1014" s="52">
        <v>6.3904821984813189</v>
      </c>
    </row>
    <row r="1015" spans="2:11" x14ac:dyDescent="0.35">
      <c r="B1015" s="51" t="str" cm="1">
        <f t="array" ref="B1015">INDEX($A$3:$A$36,C1015)</f>
        <v>Benzoic Acid</v>
      </c>
      <c r="C1015" s="47">
        <v>29</v>
      </c>
      <c r="D1015" s="47">
        <v>6.6180000000000003</v>
      </c>
      <c r="E1015" s="47">
        <v>16921624</v>
      </c>
      <c r="F1015" s="47">
        <v>195.1841</v>
      </c>
      <c r="G1015" s="47">
        <v>-13.3205797321285</v>
      </c>
      <c r="H1015" s="47">
        <v>8.2040000000000006</v>
      </c>
      <c r="I1015" s="47">
        <v>662252</v>
      </c>
      <c r="J1015" s="47">
        <v>219.07730000000001</v>
      </c>
      <c r="K1015" s="52">
        <v>6.8469452126678227</v>
      </c>
    </row>
    <row r="1016" spans="2:11" x14ac:dyDescent="0.35">
      <c r="B1016" s="51" t="str" cm="1">
        <f t="array" ref="B1016">INDEX($A$3:$A$36,C1016)</f>
        <v>Benzoic Acid</v>
      </c>
      <c r="C1016" s="47">
        <v>29</v>
      </c>
      <c r="D1016" s="47">
        <v>6.6139999999999999</v>
      </c>
      <c r="E1016" s="47">
        <v>12944996</v>
      </c>
      <c r="F1016" s="47">
        <v>195.18369999999999</v>
      </c>
      <c r="G1016" s="47">
        <v>-15.369899690984706</v>
      </c>
      <c r="H1016" s="47">
        <v>8.2040000000000006</v>
      </c>
      <c r="I1016" s="47">
        <v>652540</v>
      </c>
      <c r="J1016" s="47">
        <v>219.07740000000001</v>
      </c>
      <c r="K1016" s="52">
        <v>7.3034082268543257</v>
      </c>
    </row>
    <row r="1017" spans="2:11" x14ac:dyDescent="0.35">
      <c r="B1017" s="51" t="str" cm="1">
        <f t="array" ref="B1017">INDEX($A$3:$A$36,C1017)</f>
        <v>Benzoic Acid</v>
      </c>
      <c r="C1017" s="47">
        <v>29</v>
      </c>
      <c r="D1017" s="47">
        <v>6.6189999999999998</v>
      </c>
      <c r="E1017" s="47">
        <v>13664970</v>
      </c>
      <c r="F1017" s="47">
        <v>195.1833</v>
      </c>
      <c r="G1017" s="47">
        <v>-17.4192196496953</v>
      </c>
      <c r="H1017" s="47">
        <v>8.2080000000000002</v>
      </c>
      <c r="I1017" s="47">
        <v>644153</v>
      </c>
      <c r="J1017" s="47">
        <v>219.0772</v>
      </c>
      <c r="K1017" s="52">
        <v>6.3904821984813189</v>
      </c>
    </row>
    <row r="1018" spans="2:11" x14ac:dyDescent="0.35">
      <c r="B1018" s="51" t="str" cm="1">
        <f t="array" ref="B1018">INDEX($A$3:$A$36,C1018)</f>
        <v>Benzoic Acid</v>
      </c>
      <c r="C1018" s="47">
        <v>29</v>
      </c>
      <c r="D1018" s="47">
        <v>6.6150000000000002</v>
      </c>
      <c r="E1018" s="47">
        <v>16525312</v>
      </c>
      <c r="F1018" s="47">
        <v>195.18369999999999</v>
      </c>
      <c r="G1018" s="47">
        <v>-15.369899690984706</v>
      </c>
      <c r="H1018" s="47">
        <v>8.202</v>
      </c>
      <c r="I1018" s="47">
        <v>675527</v>
      </c>
      <c r="J1018" s="47">
        <v>219.0772</v>
      </c>
      <c r="K1018" s="52">
        <v>6.3904821984813189</v>
      </c>
    </row>
    <row r="1019" spans="2:11" x14ac:dyDescent="0.35">
      <c r="B1019" s="51" t="str" cm="1">
        <f t="array" ref="B1019">INDEX($A$3:$A$36,C1019)</f>
        <v>Benzoic Acid</v>
      </c>
      <c r="C1019" s="47">
        <v>29</v>
      </c>
      <c r="D1019" s="47">
        <v>6.617</v>
      </c>
      <c r="E1019" s="47">
        <v>14233188</v>
      </c>
      <c r="F1019" s="47">
        <v>195.18350000000001</v>
      </c>
      <c r="G1019" s="47">
        <v>-16.394559670267196</v>
      </c>
      <c r="H1019" s="47">
        <v>8.2029999999999994</v>
      </c>
      <c r="I1019" s="47">
        <v>617191</v>
      </c>
      <c r="J1019" s="47">
        <v>219.077</v>
      </c>
      <c r="K1019" s="52">
        <v>5.4775561701083113</v>
      </c>
    </row>
    <row r="1020" spans="2:11" x14ac:dyDescent="0.35">
      <c r="B1020" s="51" t="str" cm="1">
        <f t="array" ref="B1020">INDEX($A$3:$A$36,C1020)</f>
        <v>Benzoic Acid</v>
      </c>
      <c r="C1020" s="47">
        <v>29</v>
      </c>
      <c r="D1020" s="47">
        <v>6.6180000000000003</v>
      </c>
      <c r="E1020" s="47">
        <v>12762610</v>
      </c>
      <c r="F1020" s="47">
        <v>195.18340000000001</v>
      </c>
      <c r="G1020" s="47">
        <v>-16.90688965998125</v>
      </c>
      <c r="H1020" s="47">
        <v>8.2059999999999995</v>
      </c>
      <c r="I1020" s="47">
        <v>629535</v>
      </c>
      <c r="J1020" s="47">
        <v>219.0772</v>
      </c>
      <c r="K1020" s="52">
        <v>6.3904821984813189</v>
      </c>
    </row>
    <row r="1021" spans="2:11" x14ac:dyDescent="0.35">
      <c r="B1021" s="51" t="str" cm="1">
        <f t="array" ref="B1021">INDEX($A$3:$A$36,C1021)</f>
        <v>Benzoic Acid</v>
      </c>
      <c r="C1021" s="47">
        <v>29</v>
      </c>
      <c r="D1021" s="47">
        <v>6.62</v>
      </c>
      <c r="E1021" s="47">
        <v>13876263</v>
      </c>
      <c r="F1021" s="47">
        <v>195.1841</v>
      </c>
      <c r="G1021" s="47">
        <v>-13.3205797321285</v>
      </c>
      <c r="H1021" s="47">
        <v>8.2070000000000007</v>
      </c>
      <c r="I1021" s="47">
        <v>681485</v>
      </c>
      <c r="J1021" s="47">
        <v>219.07740000000001</v>
      </c>
      <c r="K1021" s="52">
        <v>7.3034082268543257</v>
      </c>
    </row>
    <row r="1022" spans="2:11" x14ac:dyDescent="0.35">
      <c r="B1022" s="51" t="str" cm="1">
        <f t="array" ref="B1022">INDEX($A$3:$A$36,C1022)</f>
        <v>Benzoic Acid</v>
      </c>
      <c r="C1022" s="47">
        <v>29</v>
      </c>
      <c r="D1022" s="47">
        <v>6.6150000000000002</v>
      </c>
      <c r="E1022" s="47">
        <v>13284179</v>
      </c>
      <c r="F1022" s="47">
        <v>195.18440000000001</v>
      </c>
      <c r="G1022" s="47">
        <v>-11.783589762986345</v>
      </c>
      <c r="H1022" s="47">
        <v>8.2040000000000006</v>
      </c>
      <c r="I1022" s="47">
        <v>684016</v>
      </c>
      <c r="J1022" s="47">
        <v>219.0771</v>
      </c>
      <c r="K1022" s="52">
        <v>5.9340191842948151</v>
      </c>
    </row>
    <row r="1023" spans="2:11" x14ac:dyDescent="0.35">
      <c r="B1023" s="51" t="str" cm="1">
        <f t="array" ref="B1023">INDEX($A$3:$A$36,C1023)</f>
        <v>Benzoic Acid</v>
      </c>
      <c r="C1023" s="47">
        <v>29</v>
      </c>
      <c r="D1023" s="47">
        <v>6.6180000000000003</v>
      </c>
      <c r="E1023" s="47">
        <v>15264860</v>
      </c>
      <c r="F1023" s="47">
        <v>195.18450000000001</v>
      </c>
      <c r="G1023" s="47">
        <v>-11.271259773272295</v>
      </c>
      <c r="H1023" s="47">
        <v>8.2050000000000001</v>
      </c>
      <c r="I1023" s="47">
        <v>637147</v>
      </c>
      <c r="J1023" s="47">
        <v>219.0772</v>
      </c>
      <c r="K1023" s="52">
        <v>6.3904821984813189</v>
      </c>
    </row>
    <row r="1024" spans="2:11" x14ac:dyDescent="0.35">
      <c r="B1024" s="51" t="str" cm="1">
        <f t="array" ref="B1024">INDEX($A$3:$A$36,C1024)</f>
        <v>Benzoic Acid</v>
      </c>
      <c r="C1024" s="47">
        <v>29</v>
      </c>
      <c r="D1024" s="47">
        <v>6.6159999999999997</v>
      </c>
      <c r="E1024" s="47">
        <v>15080440</v>
      </c>
      <c r="F1024" s="47">
        <v>195.18430000000001</v>
      </c>
      <c r="G1024" s="47">
        <v>-12.295919752700398</v>
      </c>
      <c r="H1024" s="47">
        <v>8.2040000000000006</v>
      </c>
      <c r="I1024" s="47">
        <v>683633</v>
      </c>
      <c r="J1024" s="47">
        <v>219.07740000000001</v>
      </c>
      <c r="K1024" s="52">
        <v>7.3034082268543257</v>
      </c>
    </row>
    <row r="1025" spans="2:11" x14ac:dyDescent="0.35">
      <c r="B1025" s="51" t="str" cm="1">
        <f t="array" ref="B1025">INDEX($A$3:$A$36,C1025)</f>
        <v>Benzoic Acid</v>
      </c>
      <c r="C1025" s="47">
        <v>29</v>
      </c>
      <c r="D1025" s="47">
        <v>6.6130000000000004</v>
      </c>
      <c r="E1025" s="47">
        <v>18080494</v>
      </c>
      <c r="F1025" s="47">
        <v>195.18379999999999</v>
      </c>
      <c r="G1025" s="47">
        <v>-14.857569701270656</v>
      </c>
      <c r="H1025" s="47">
        <v>8.2089999999999996</v>
      </c>
      <c r="I1025" s="47">
        <v>657686</v>
      </c>
      <c r="J1025" s="47">
        <v>219.07730000000001</v>
      </c>
      <c r="K1025" s="52">
        <v>6.8469452126678227</v>
      </c>
    </row>
    <row r="1026" spans="2:11" x14ac:dyDescent="0.35">
      <c r="B1026" s="51" t="str" cm="1">
        <f t="array" ref="B1026">INDEX($A$3:$A$36,C1026)</f>
        <v>Benzoic Acid</v>
      </c>
      <c r="C1026" s="47">
        <v>29</v>
      </c>
      <c r="D1026" s="47">
        <v>6.6159999999999997</v>
      </c>
      <c r="E1026" s="47">
        <v>26007516</v>
      </c>
      <c r="F1026" s="47">
        <v>195.18469999999999</v>
      </c>
      <c r="G1026" s="47">
        <v>-10.246599793989805</v>
      </c>
      <c r="H1026" s="47">
        <v>8.2040000000000006</v>
      </c>
      <c r="I1026" s="47">
        <v>652516</v>
      </c>
      <c r="J1026" s="47">
        <v>219.0771</v>
      </c>
      <c r="K1026" s="52">
        <v>5.9340191842948151</v>
      </c>
    </row>
    <row r="1027" spans="2:11" x14ac:dyDescent="0.35">
      <c r="B1027" s="51" t="str" cm="1">
        <f t="array" ref="B1027">INDEX($A$3:$A$36,C1027)</f>
        <v>Benzoic Acid</v>
      </c>
      <c r="C1027" s="47">
        <v>29</v>
      </c>
      <c r="D1027" s="47">
        <v>6.6210000000000004</v>
      </c>
      <c r="E1027" s="47">
        <v>19632146</v>
      </c>
      <c r="F1027" s="47">
        <v>195.18450000000001</v>
      </c>
      <c r="G1027" s="47">
        <v>-11.271259773272295</v>
      </c>
      <c r="H1027" s="47">
        <v>8.2059999999999995</v>
      </c>
      <c r="I1027" s="47">
        <v>622457</v>
      </c>
      <c r="J1027" s="47">
        <v>219.0772</v>
      </c>
      <c r="K1027" s="52">
        <v>6.3904821984813189</v>
      </c>
    </row>
    <row r="1028" spans="2:11" x14ac:dyDescent="0.35">
      <c r="B1028" s="51" t="str" cm="1">
        <f t="array" ref="B1028">INDEX($A$3:$A$36,C1028)</f>
        <v>Benzoic Acid</v>
      </c>
      <c r="C1028" s="47">
        <v>29</v>
      </c>
      <c r="D1028" s="47">
        <v>6.6159999999999997</v>
      </c>
      <c r="E1028" s="47">
        <v>18963882</v>
      </c>
      <c r="F1028" s="47">
        <v>195.18379999999999</v>
      </c>
      <c r="G1028" s="47">
        <v>-14.857569701270656</v>
      </c>
      <c r="H1028" s="47">
        <v>8.2050000000000001</v>
      </c>
      <c r="I1028" s="47">
        <v>589436</v>
      </c>
      <c r="J1028" s="47">
        <v>219.0772</v>
      </c>
      <c r="K1028" s="52">
        <v>6.3904821984813189</v>
      </c>
    </row>
    <row r="1029" spans="2:11" x14ac:dyDescent="0.35">
      <c r="B1029" s="51" t="str" cm="1">
        <f t="array" ref="B1029">INDEX($A$3:$A$36,C1029)</f>
        <v>Benzoic Acid</v>
      </c>
      <c r="C1029" s="47">
        <v>29</v>
      </c>
      <c r="D1029" s="47">
        <v>6.6189999999999998</v>
      </c>
      <c r="E1029" s="47">
        <v>21043074</v>
      </c>
      <c r="F1029" s="47">
        <v>195.18340000000001</v>
      </c>
      <c r="G1029" s="47">
        <v>-16.90688965998125</v>
      </c>
      <c r="H1029" s="47">
        <v>8.2040000000000006</v>
      </c>
      <c r="I1029" s="47">
        <v>626230</v>
      </c>
      <c r="J1029" s="47">
        <v>219.07679999999999</v>
      </c>
      <c r="K1029" s="52">
        <v>4.5646301417353037</v>
      </c>
    </row>
    <row r="1030" spans="2:11" x14ac:dyDescent="0.35">
      <c r="B1030" s="51" t="str" cm="1">
        <f t="array" ref="B1030">INDEX($A$3:$A$36,C1030)</f>
        <v>Benzoic Acid</v>
      </c>
      <c r="C1030" s="47">
        <v>29</v>
      </c>
      <c r="D1030" s="47">
        <v>6.6130000000000004</v>
      </c>
      <c r="E1030" s="47">
        <v>20626778</v>
      </c>
      <c r="F1030" s="47">
        <v>195.18459999999999</v>
      </c>
      <c r="G1030" s="47">
        <v>-10.758929783703856</v>
      </c>
      <c r="H1030" s="47">
        <v>8.2040000000000006</v>
      </c>
      <c r="I1030" s="47">
        <v>706473</v>
      </c>
      <c r="J1030" s="47">
        <v>219.0772</v>
      </c>
      <c r="K1030" s="52">
        <v>6.3904821984813189</v>
      </c>
    </row>
    <row r="1031" spans="2:11" x14ac:dyDescent="0.35">
      <c r="B1031" s="51" t="str" cm="1">
        <f t="array" ref="B1031">INDEX($A$3:$A$36,C1031)</f>
        <v>Benzoic Acid</v>
      </c>
      <c r="C1031" s="47">
        <v>29</v>
      </c>
      <c r="D1031" s="47">
        <v>6.62</v>
      </c>
      <c r="E1031" s="47">
        <v>22922340</v>
      </c>
      <c r="F1031" s="47">
        <v>195.18450000000001</v>
      </c>
      <c r="G1031" s="47">
        <v>-11.271259773272295</v>
      </c>
      <c r="H1031" s="47">
        <v>8.2050000000000001</v>
      </c>
      <c r="I1031" s="47">
        <v>667239</v>
      </c>
      <c r="J1031" s="47">
        <v>219.07740000000001</v>
      </c>
      <c r="K1031" s="52">
        <v>7.3034082268543257</v>
      </c>
    </row>
    <row r="1032" spans="2:11" x14ac:dyDescent="0.35">
      <c r="B1032" s="51" t="str" cm="1">
        <f t="array" ref="B1032">INDEX($A$3:$A$36,C1032)</f>
        <v>Benzoic Acid</v>
      </c>
      <c r="C1032" s="47">
        <v>29</v>
      </c>
      <c r="D1032" s="47">
        <v>6.6159999999999997</v>
      </c>
      <c r="E1032" s="47">
        <v>27145544</v>
      </c>
      <c r="F1032" s="47">
        <v>195.1858</v>
      </c>
      <c r="G1032" s="47">
        <v>-4.6109699072808503</v>
      </c>
      <c r="H1032" s="47">
        <v>8.202</v>
      </c>
      <c r="I1032" s="47">
        <v>700358</v>
      </c>
      <c r="J1032" s="47">
        <v>219.0771</v>
      </c>
      <c r="K1032" s="52">
        <v>5.9340191842948151</v>
      </c>
    </row>
    <row r="1033" spans="2:11" x14ac:dyDescent="0.35">
      <c r="B1033" s="51" t="str" cm="1">
        <f t="array" ref="B1033">INDEX($A$3:$A$36,C1033)</f>
        <v>Benzoic Acid</v>
      </c>
      <c r="C1033" s="47">
        <v>29</v>
      </c>
      <c r="D1033" s="47">
        <v>6.617</v>
      </c>
      <c r="E1033" s="47">
        <v>19103794</v>
      </c>
      <c r="F1033" s="47">
        <v>195.18369999999999</v>
      </c>
      <c r="G1033" s="47">
        <v>-15.369899690984706</v>
      </c>
      <c r="H1033" s="47">
        <v>8.2040000000000006</v>
      </c>
      <c r="I1033" s="47">
        <v>670767</v>
      </c>
      <c r="J1033" s="47">
        <v>219.0772</v>
      </c>
      <c r="K1033" s="52">
        <v>6.3904821984813189</v>
      </c>
    </row>
    <row r="1034" spans="2:11" x14ac:dyDescent="0.35">
      <c r="B1034" s="51" t="str" cm="1">
        <f t="array" ref="B1034">INDEX($A$3:$A$36,C1034)</f>
        <v>Benzoic Acid</v>
      </c>
      <c r="C1034" s="47">
        <v>29</v>
      </c>
      <c r="D1034" s="47">
        <v>6.6269999999999998</v>
      </c>
      <c r="E1034" s="47">
        <v>16618770</v>
      </c>
      <c r="F1034" s="47">
        <v>195.18379999999999</v>
      </c>
      <c r="G1034" s="47">
        <v>-14.857569701270656</v>
      </c>
      <c r="H1034" s="47">
        <v>8.2029999999999994</v>
      </c>
      <c r="I1034" s="47">
        <v>682529</v>
      </c>
      <c r="J1034" s="47">
        <v>219.07730000000001</v>
      </c>
      <c r="K1034" s="52">
        <v>6.8469452126678227</v>
      </c>
    </row>
    <row r="1035" spans="2:11" x14ac:dyDescent="0.35">
      <c r="B1035" s="51" t="str" cm="1">
        <f t="array" ref="B1035">INDEX($A$3:$A$36,C1035)</f>
        <v>Benzoic Acid</v>
      </c>
      <c r="C1035" s="47">
        <v>29</v>
      </c>
      <c r="D1035" s="47">
        <v>6.6150000000000002</v>
      </c>
      <c r="E1035" s="47">
        <v>21499112</v>
      </c>
      <c r="F1035" s="47">
        <v>195.1841</v>
      </c>
      <c r="G1035" s="47">
        <v>-13.3205797321285</v>
      </c>
      <c r="H1035" s="47">
        <v>8.2070000000000007</v>
      </c>
      <c r="I1035" s="47">
        <v>687630</v>
      </c>
      <c r="J1035" s="47">
        <v>219.07730000000001</v>
      </c>
      <c r="K1035" s="52">
        <v>6.8469452126678227</v>
      </c>
    </row>
    <row r="1036" spans="2:11" x14ac:dyDescent="0.35">
      <c r="B1036" s="51" t="str" cm="1">
        <f t="array" ref="B1036">INDEX($A$3:$A$36,C1036)</f>
        <v>Benzoic Acid</v>
      </c>
      <c r="C1036" s="47">
        <v>29</v>
      </c>
      <c r="D1036" s="47">
        <v>6.6130000000000004</v>
      </c>
      <c r="E1036" s="47">
        <v>18728570</v>
      </c>
      <c r="F1036" s="47">
        <v>195.18379999999999</v>
      </c>
      <c r="G1036" s="47">
        <v>-14.857569701270656</v>
      </c>
      <c r="H1036" s="47">
        <v>8.2059999999999995</v>
      </c>
      <c r="I1036" s="47">
        <v>666109</v>
      </c>
      <c r="J1036" s="47">
        <v>219.07730000000001</v>
      </c>
      <c r="K1036" s="52">
        <v>6.8469452126678227</v>
      </c>
    </row>
    <row r="1037" spans="2:11" x14ac:dyDescent="0.35">
      <c r="B1037" s="51" t="str" cm="1">
        <f t="array" ref="B1037">INDEX($A$3:$A$36,C1037)</f>
        <v>Benzoic Acid</v>
      </c>
      <c r="C1037" s="47">
        <v>29</v>
      </c>
      <c r="D1037" s="47">
        <v>6.6180000000000003</v>
      </c>
      <c r="E1037" s="47">
        <v>24066202</v>
      </c>
      <c r="F1037" s="47">
        <v>195.18440000000001</v>
      </c>
      <c r="G1037" s="47">
        <v>-11.783589762986345</v>
      </c>
      <c r="H1037" s="47">
        <v>8.2050000000000001</v>
      </c>
      <c r="I1037" s="47">
        <v>651713</v>
      </c>
      <c r="J1037" s="47">
        <v>219.07740000000001</v>
      </c>
      <c r="K1037" s="52">
        <v>7.3034082268543257</v>
      </c>
    </row>
    <row r="1038" spans="2:11" x14ac:dyDescent="0.35">
      <c r="B1038" s="51" t="str" cm="1">
        <f t="array" ref="B1038">INDEX($A$3:$A$36,C1038)</f>
        <v>Benzoic Acid</v>
      </c>
      <c r="C1038" s="47">
        <v>29</v>
      </c>
      <c r="D1038" s="47">
        <v>6.6180000000000003</v>
      </c>
      <c r="E1038" s="47">
        <v>22488530</v>
      </c>
      <c r="F1038" s="47">
        <v>195.184</v>
      </c>
      <c r="G1038" s="47">
        <v>-13.832909721842553</v>
      </c>
      <c r="H1038" s="47">
        <v>8.2089999999999996</v>
      </c>
      <c r="I1038" s="47">
        <v>649726</v>
      </c>
      <c r="J1038" s="47">
        <v>219.0772</v>
      </c>
      <c r="K1038" s="52">
        <v>6.3904821984813189</v>
      </c>
    </row>
    <row r="1039" spans="2:11" x14ac:dyDescent="0.35">
      <c r="B1039" s="51" t="str" cm="1">
        <f t="array" ref="B1039">INDEX($A$3:$A$36,C1039)</f>
        <v>Benzoic Acid</v>
      </c>
      <c r="C1039" s="47">
        <v>29</v>
      </c>
      <c r="D1039" s="47">
        <v>6.6219999999999999</v>
      </c>
      <c r="E1039" s="47">
        <v>24929626</v>
      </c>
      <c r="F1039" s="47">
        <v>195.18389999999999</v>
      </c>
      <c r="G1039" s="47">
        <v>-14.345239711556603</v>
      </c>
      <c r="H1039" s="47">
        <v>8.2110000000000003</v>
      </c>
      <c r="I1039" s="47">
        <v>652325</v>
      </c>
      <c r="J1039" s="47">
        <v>219.07730000000001</v>
      </c>
      <c r="K1039" s="52">
        <v>6.8469452126678227</v>
      </c>
    </row>
    <row r="1040" spans="2:11" x14ac:dyDescent="0.35">
      <c r="B1040" s="51" t="str" cm="1">
        <f t="array" ref="B1040">INDEX($A$3:$A$36,C1040)</f>
        <v>Benzoic Acid</v>
      </c>
      <c r="C1040" s="47">
        <v>29</v>
      </c>
      <c r="D1040" s="47">
        <v>6.62</v>
      </c>
      <c r="E1040" s="47">
        <v>18241442</v>
      </c>
      <c r="F1040" s="47">
        <v>195.18430000000001</v>
      </c>
      <c r="G1040" s="47">
        <v>-12.295919752700398</v>
      </c>
      <c r="H1040" s="47">
        <v>8.2059999999999995</v>
      </c>
      <c r="I1040" s="47">
        <v>668361</v>
      </c>
      <c r="J1040" s="47">
        <v>219.07740000000001</v>
      </c>
      <c r="K1040" s="52">
        <v>7.3034082268543257</v>
      </c>
    </row>
    <row r="1041" spans="2:11" x14ac:dyDescent="0.35">
      <c r="B1041" s="51" t="str" cm="1">
        <f t="array" ref="B1041">INDEX($A$3:$A$36,C1041)</f>
        <v>Benzoic Acid</v>
      </c>
      <c r="C1041" s="47">
        <v>29</v>
      </c>
      <c r="D1041" s="47">
        <v>6.6189999999999998</v>
      </c>
      <c r="E1041" s="47">
        <v>23078862</v>
      </c>
      <c r="F1041" s="47">
        <v>195.18389999999999</v>
      </c>
      <c r="G1041" s="47">
        <v>-14.345239711556603</v>
      </c>
      <c r="H1041" s="47">
        <v>8.2070000000000007</v>
      </c>
      <c r="I1041" s="47">
        <v>684569</v>
      </c>
      <c r="J1041" s="47">
        <v>219.0771</v>
      </c>
      <c r="K1041" s="52">
        <v>5.9340191842948151</v>
      </c>
    </row>
    <row r="1042" spans="2:11" x14ac:dyDescent="0.35">
      <c r="B1042" s="51" t="str" cm="1">
        <f t="array" ref="B1042">INDEX($A$3:$A$36,C1042)</f>
        <v>Benzoic Acid</v>
      </c>
      <c r="C1042" s="47">
        <v>29</v>
      </c>
      <c r="D1042" s="47">
        <v>6.6139999999999999</v>
      </c>
      <c r="E1042" s="47">
        <v>18811034</v>
      </c>
      <c r="F1042" s="47">
        <v>195.18459999999999</v>
      </c>
      <c r="G1042" s="47">
        <v>-10.758929783703856</v>
      </c>
      <c r="H1042" s="47">
        <v>8.2070000000000007</v>
      </c>
      <c r="I1042" s="47">
        <v>718784</v>
      </c>
      <c r="J1042" s="47">
        <v>219.0772</v>
      </c>
      <c r="K1042" s="52">
        <v>6.3904821984813189</v>
      </c>
    </row>
    <row r="1043" spans="2:11" x14ac:dyDescent="0.35">
      <c r="B1043" s="51" t="str" cm="1">
        <f t="array" ref="B1043">INDEX($A$3:$A$36,C1043)</f>
        <v>Benzoic Acid</v>
      </c>
      <c r="C1043" s="47">
        <v>29</v>
      </c>
      <c r="D1043" s="47">
        <v>6.6180000000000003</v>
      </c>
      <c r="E1043" s="47">
        <v>20641856</v>
      </c>
      <c r="F1043" s="47">
        <v>195.18459999999999</v>
      </c>
      <c r="G1043" s="47">
        <v>-10.758929783703856</v>
      </c>
      <c r="H1043" s="47">
        <v>8.2029999999999994</v>
      </c>
      <c r="I1043" s="47">
        <v>724806</v>
      </c>
      <c r="J1043" s="47">
        <v>219.07730000000001</v>
      </c>
      <c r="K1043" s="52">
        <v>6.8469452126678227</v>
      </c>
    </row>
    <row r="1044" spans="2:11" x14ac:dyDescent="0.35">
      <c r="B1044" s="51" t="str" cm="1">
        <f t="array" ref="B1044">INDEX($A$3:$A$36,C1044)</f>
        <v>Benzoic Acid</v>
      </c>
      <c r="C1044" s="47">
        <v>29</v>
      </c>
      <c r="D1044" s="47">
        <v>6.6159999999999997</v>
      </c>
      <c r="E1044" s="47">
        <v>24238818</v>
      </c>
      <c r="F1044" s="47">
        <v>195.18530000000001</v>
      </c>
      <c r="G1044" s="47">
        <v>-7.172619855705495</v>
      </c>
      <c r="H1044" s="47">
        <v>8.2029999999999994</v>
      </c>
      <c r="I1044" s="47">
        <v>645589</v>
      </c>
      <c r="J1044" s="47">
        <v>219.0771</v>
      </c>
      <c r="K1044" s="52">
        <v>5.9340191842948151</v>
      </c>
    </row>
    <row r="1045" spans="2:11" x14ac:dyDescent="0.35">
      <c r="B1045" s="51" t="str" cm="1">
        <f t="array" ref="B1045">INDEX($A$3:$A$36,C1045)</f>
        <v>Benzoic Acid</v>
      </c>
      <c r="C1045" s="47">
        <v>29</v>
      </c>
      <c r="D1045" s="47">
        <v>6.6159999999999997</v>
      </c>
      <c r="E1045" s="47">
        <v>21056484</v>
      </c>
      <c r="F1045" s="47">
        <v>195.18450000000001</v>
      </c>
      <c r="G1045" s="47">
        <v>-11.271259773272295</v>
      </c>
      <c r="H1045" s="47">
        <v>8.2040000000000006</v>
      </c>
      <c r="I1045" s="47">
        <v>695288</v>
      </c>
      <c r="J1045" s="47">
        <v>219.07730000000001</v>
      </c>
      <c r="K1045" s="52">
        <v>6.8469452126678227</v>
      </c>
    </row>
    <row r="1046" spans="2:11" ht="15" thickBot="1" x14ac:dyDescent="0.4">
      <c r="B1046" s="53" t="str" cm="1">
        <f t="array" ref="B1046">INDEX($A$3:$A$36,C1046)</f>
        <v>Benzoic Acid</v>
      </c>
      <c r="C1046" s="7">
        <v>29</v>
      </c>
      <c r="D1046" s="7">
        <v>6.6180000000000003</v>
      </c>
      <c r="E1046" s="7">
        <v>23847076</v>
      </c>
      <c r="F1046" s="7">
        <v>195.18530000000001</v>
      </c>
      <c r="G1046" s="7">
        <v>-7.172619855705495</v>
      </c>
      <c r="H1046" s="7">
        <v>8.2080000000000002</v>
      </c>
      <c r="I1046" s="7">
        <v>667311</v>
      </c>
      <c r="J1046" s="7">
        <v>219.0772</v>
      </c>
      <c r="K1046" s="6">
        <v>6.3904821984813189</v>
      </c>
    </row>
    <row r="1047" spans="2:11" x14ac:dyDescent="0.35">
      <c r="B1047" s="54" t="str" cm="1">
        <f t="array" ref="B1047">INDEX($A$3:$A$36,C1047)</f>
        <v>Estragole</v>
      </c>
      <c r="C1047" s="55">
        <v>30</v>
      </c>
      <c r="D1047" s="55">
        <v>6.6059999999999999</v>
      </c>
      <c r="E1047" s="55">
        <v>39601112</v>
      </c>
      <c r="F1047" s="55">
        <v>195.18600000000001</v>
      </c>
      <c r="G1047" s="55">
        <v>-3.5863099278527475</v>
      </c>
      <c r="H1047" s="55">
        <v>8.2050000000000001</v>
      </c>
      <c r="I1047" s="55">
        <v>614830</v>
      </c>
      <c r="J1047" s="55">
        <v>219.07759999999999</v>
      </c>
      <c r="K1047" s="56">
        <v>8.2163342550975997</v>
      </c>
    </row>
    <row r="1048" spans="2:11" x14ac:dyDescent="0.35">
      <c r="B1048" s="51" t="str" cm="1">
        <f t="array" ref="B1048">INDEX($A$3:$A$36,C1048)</f>
        <v>Estragole</v>
      </c>
      <c r="C1048" s="47">
        <v>30</v>
      </c>
      <c r="D1048" s="47">
        <v>6.6109999999999998</v>
      </c>
      <c r="E1048" s="47">
        <v>38497260</v>
      </c>
      <c r="F1048" s="47">
        <v>195.18430000000001</v>
      </c>
      <c r="G1048" s="47">
        <v>-12.295919752700398</v>
      </c>
      <c r="H1048" s="47">
        <v>8.2100000000000009</v>
      </c>
      <c r="I1048" s="47">
        <v>669761</v>
      </c>
      <c r="J1048" s="47">
        <v>219.07749999999999</v>
      </c>
      <c r="K1048" s="52">
        <v>7.759871240911095</v>
      </c>
    </row>
    <row r="1049" spans="2:11" x14ac:dyDescent="0.35">
      <c r="B1049" s="51" t="str" cm="1">
        <f t="array" ref="B1049">INDEX($A$3:$A$36,C1049)</f>
        <v>Estragole</v>
      </c>
      <c r="C1049" s="47">
        <v>30</v>
      </c>
      <c r="D1049" s="47">
        <v>6.6079999999999997</v>
      </c>
      <c r="E1049" s="47">
        <v>37534928</v>
      </c>
      <c r="F1049" s="47">
        <v>195.18389999999999</v>
      </c>
      <c r="G1049" s="47">
        <v>-14.345239711556603</v>
      </c>
      <c r="H1049" s="47">
        <v>8.2089999999999996</v>
      </c>
      <c r="I1049" s="47">
        <v>588695</v>
      </c>
      <c r="J1049" s="47">
        <v>219.07759999999999</v>
      </c>
      <c r="K1049" s="52">
        <v>8.2163342550975997</v>
      </c>
    </row>
    <row r="1050" spans="2:11" x14ac:dyDescent="0.35">
      <c r="B1050" s="51" t="str" cm="1">
        <f t="array" ref="B1050">INDEX($A$3:$A$36,C1050)</f>
        <v>Estragole</v>
      </c>
      <c r="C1050" s="47">
        <v>30</v>
      </c>
      <c r="D1050" s="47">
        <v>6.6050000000000004</v>
      </c>
      <c r="E1050" s="47">
        <v>36535500</v>
      </c>
      <c r="F1050" s="47">
        <v>195.1841</v>
      </c>
      <c r="G1050" s="47">
        <v>-13.3205797321285</v>
      </c>
      <c r="H1050" s="47">
        <v>8.2119999999999997</v>
      </c>
      <c r="I1050" s="47">
        <v>663649</v>
      </c>
      <c r="J1050" s="47">
        <v>219.07769999999999</v>
      </c>
      <c r="K1050" s="52">
        <v>8.6727972692841035</v>
      </c>
    </row>
    <row r="1051" spans="2:11" x14ac:dyDescent="0.35">
      <c r="B1051" s="51" t="str" cm="1">
        <f t="array" ref="B1051">INDEX($A$3:$A$36,C1051)</f>
        <v>Estragole</v>
      </c>
      <c r="C1051" s="47">
        <v>30</v>
      </c>
      <c r="D1051" s="47">
        <v>6.6109999999999998</v>
      </c>
      <c r="E1051" s="47">
        <v>30804080</v>
      </c>
      <c r="F1051" s="47">
        <v>195.18350000000001</v>
      </c>
      <c r="G1051" s="47">
        <v>-16.394559670267196</v>
      </c>
      <c r="H1051" s="47">
        <v>8.2080000000000002</v>
      </c>
      <c r="I1051" s="47">
        <v>665735</v>
      </c>
      <c r="J1051" s="47">
        <v>219.07759999999999</v>
      </c>
      <c r="K1051" s="52">
        <v>8.2163342550975997</v>
      </c>
    </row>
    <row r="1052" spans="2:11" x14ac:dyDescent="0.35">
      <c r="B1052" s="51" t="str" cm="1">
        <f t="array" ref="B1052">INDEX($A$3:$A$36,C1052)</f>
        <v>Estragole</v>
      </c>
      <c r="C1052" s="47">
        <v>30</v>
      </c>
      <c r="D1052" s="47">
        <v>6.61</v>
      </c>
      <c r="E1052" s="47">
        <v>41980528</v>
      </c>
      <c r="F1052" s="47">
        <v>195.18340000000001</v>
      </c>
      <c r="G1052" s="47">
        <v>-16.90688965998125</v>
      </c>
      <c r="H1052" s="47">
        <v>8.2110000000000003</v>
      </c>
      <c r="I1052" s="47">
        <v>726372</v>
      </c>
      <c r="J1052" s="47">
        <v>219.07749999999999</v>
      </c>
      <c r="K1052" s="52">
        <v>7.759871240911095</v>
      </c>
    </row>
    <row r="1053" spans="2:11" x14ac:dyDescent="0.35">
      <c r="B1053" s="51" t="str" cm="1">
        <f t="array" ref="B1053">INDEX($A$3:$A$36,C1053)</f>
        <v>Estragole</v>
      </c>
      <c r="C1053" s="47">
        <v>30</v>
      </c>
      <c r="D1053" s="47">
        <v>6.6050000000000004</v>
      </c>
      <c r="E1053" s="47">
        <v>27939152</v>
      </c>
      <c r="F1053" s="47">
        <v>195.18350000000001</v>
      </c>
      <c r="G1053" s="47">
        <v>-16.394559670267196</v>
      </c>
      <c r="H1053" s="47">
        <v>8.2080000000000002</v>
      </c>
      <c r="I1053" s="47">
        <v>687196</v>
      </c>
      <c r="J1053" s="47">
        <v>219.07749999999999</v>
      </c>
      <c r="K1053" s="52">
        <v>7.759871240911095</v>
      </c>
    </row>
    <row r="1054" spans="2:11" x14ac:dyDescent="0.35">
      <c r="B1054" s="51" t="str" cm="1">
        <f t="array" ref="B1054">INDEX($A$3:$A$36,C1054)</f>
        <v>Estragole</v>
      </c>
      <c r="C1054" s="47">
        <v>30</v>
      </c>
      <c r="D1054" s="47">
        <v>6.6139999999999999</v>
      </c>
      <c r="E1054" s="47">
        <v>29606810</v>
      </c>
      <c r="F1054" s="47">
        <v>195.18430000000001</v>
      </c>
      <c r="G1054" s="47">
        <v>-12.295919752700398</v>
      </c>
      <c r="H1054" s="47">
        <v>8.2119999999999997</v>
      </c>
      <c r="I1054" s="47">
        <v>683010</v>
      </c>
      <c r="J1054" s="47">
        <v>219.07749999999999</v>
      </c>
      <c r="K1054" s="52">
        <v>7.759871240911095</v>
      </c>
    </row>
    <row r="1055" spans="2:11" x14ac:dyDescent="0.35">
      <c r="B1055" s="51" t="str" cm="1">
        <f t="array" ref="B1055">INDEX($A$3:$A$36,C1055)</f>
        <v>Estragole</v>
      </c>
      <c r="C1055" s="47">
        <v>30</v>
      </c>
      <c r="D1055" s="47">
        <v>6.61</v>
      </c>
      <c r="E1055" s="47">
        <v>38311224</v>
      </c>
      <c r="F1055" s="47">
        <v>195.18369999999999</v>
      </c>
      <c r="G1055" s="47">
        <v>-15.369899690984706</v>
      </c>
      <c r="H1055" s="47">
        <v>8.2089999999999996</v>
      </c>
      <c r="I1055" s="47">
        <v>706144</v>
      </c>
      <c r="J1055" s="47">
        <v>219.07759999999999</v>
      </c>
      <c r="K1055" s="52">
        <v>8.2163342550975997</v>
      </c>
    </row>
    <row r="1056" spans="2:11" x14ac:dyDescent="0.35">
      <c r="B1056" s="51" t="str" cm="1">
        <f t="array" ref="B1056">INDEX($A$3:$A$36,C1056)</f>
        <v>Estragole</v>
      </c>
      <c r="C1056" s="47">
        <v>30</v>
      </c>
      <c r="D1056" s="47">
        <v>6.6109999999999998</v>
      </c>
      <c r="E1056" s="47">
        <v>29680880</v>
      </c>
      <c r="F1056" s="47">
        <v>195.18350000000001</v>
      </c>
      <c r="G1056" s="47">
        <v>-16.394559670267196</v>
      </c>
      <c r="H1056" s="47">
        <v>8.2059999999999995</v>
      </c>
      <c r="I1056" s="47">
        <v>675676</v>
      </c>
      <c r="J1056" s="47">
        <v>219.07749999999999</v>
      </c>
      <c r="K1056" s="52">
        <v>7.759871240911095</v>
      </c>
    </row>
    <row r="1057" spans="2:11" x14ac:dyDescent="0.35">
      <c r="B1057" s="51" t="str" cm="1">
        <f t="array" ref="B1057">INDEX($A$3:$A$36,C1057)</f>
        <v>Estragole</v>
      </c>
      <c r="C1057" s="47">
        <v>30</v>
      </c>
      <c r="D1057" s="47">
        <v>6.6079999999999997</v>
      </c>
      <c r="E1057" s="47">
        <v>29748832</v>
      </c>
      <c r="F1057" s="47">
        <v>195.1831</v>
      </c>
      <c r="G1057" s="47">
        <v>-18.443879629123401</v>
      </c>
      <c r="H1057" s="47">
        <v>8.2070000000000007</v>
      </c>
      <c r="I1057" s="47">
        <v>639429</v>
      </c>
      <c r="J1057" s="47">
        <v>219.07749999999999</v>
      </c>
      <c r="K1057" s="52">
        <v>7.759871240911095</v>
      </c>
    </row>
    <row r="1058" spans="2:11" x14ac:dyDescent="0.35">
      <c r="B1058" s="51" t="str" cm="1">
        <f t="array" ref="B1058">INDEX($A$3:$A$36,C1058)</f>
        <v>Estragole</v>
      </c>
      <c r="C1058" s="47">
        <v>30</v>
      </c>
      <c r="D1058" s="47">
        <v>6.6040000000000001</v>
      </c>
      <c r="E1058" s="47">
        <v>39543116</v>
      </c>
      <c r="F1058" s="47">
        <v>195.18459999999999</v>
      </c>
      <c r="G1058" s="47">
        <v>-10.758929783703856</v>
      </c>
      <c r="H1058" s="47">
        <v>8.2080000000000002</v>
      </c>
      <c r="I1058" s="47">
        <v>630975</v>
      </c>
      <c r="J1058" s="47">
        <v>219.07759999999999</v>
      </c>
      <c r="K1058" s="52">
        <v>8.2163342550975997</v>
      </c>
    </row>
    <row r="1059" spans="2:11" x14ac:dyDescent="0.35">
      <c r="B1059" s="51" t="str" cm="1">
        <f t="array" ref="B1059">INDEX($A$3:$A$36,C1059)</f>
        <v>Estragole</v>
      </c>
      <c r="C1059" s="47">
        <v>30</v>
      </c>
      <c r="D1059" s="47">
        <v>6.6109999999999998</v>
      </c>
      <c r="E1059" s="47">
        <v>34917532</v>
      </c>
      <c r="F1059" s="47">
        <v>195.1849</v>
      </c>
      <c r="G1059" s="47">
        <v>-9.2219398145617006</v>
      </c>
      <c r="H1059" s="47">
        <v>8.2149999999999999</v>
      </c>
      <c r="I1059" s="47">
        <v>699322</v>
      </c>
      <c r="J1059" s="47">
        <v>219.07749999999999</v>
      </c>
      <c r="K1059" s="52">
        <v>7.759871240911095</v>
      </c>
    </row>
    <row r="1060" spans="2:11" x14ac:dyDescent="0.35">
      <c r="B1060" s="51" t="str" cm="1">
        <f t="array" ref="B1060">INDEX($A$3:$A$36,C1060)</f>
        <v>Estragole</v>
      </c>
      <c r="C1060" s="47">
        <v>30</v>
      </c>
      <c r="D1060" s="47">
        <v>6.6059999999999999</v>
      </c>
      <c r="E1060" s="47">
        <v>27925472</v>
      </c>
      <c r="F1060" s="47">
        <v>195.18430000000001</v>
      </c>
      <c r="G1060" s="47">
        <v>-12.295919752700398</v>
      </c>
      <c r="H1060" s="47">
        <v>8.2110000000000003</v>
      </c>
      <c r="I1060" s="47">
        <v>688629</v>
      </c>
      <c r="J1060" s="47">
        <v>219.07749999999999</v>
      </c>
      <c r="K1060" s="52">
        <v>7.759871240911095</v>
      </c>
    </row>
    <row r="1061" spans="2:11" x14ac:dyDescent="0.35">
      <c r="B1061" s="51" t="str" cm="1">
        <f t="array" ref="B1061">INDEX($A$3:$A$36,C1061)</f>
        <v>Estragole</v>
      </c>
      <c r="C1061" s="47">
        <v>30</v>
      </c>
      <c r="D1061" s="47">
        <v>6.6079999999999997</v>
      </c>
      <c r="E1061" s="47">
        <v>34236952</v>
      </c>
      <c r="F1061" s="47">
        <v>195.184</v>
      </c>
      <c r="G1061" s="47">
        <v>-13.832909721842553</v>
      </c>
      <c r="H1061" s="47">
        <v>8.2070000000000007</v>
      </c>
      <c r="I1061" s="47">
        <v>653186</v>
      </c>
      <c r="J1061" s="47">
        <v>219.0772</v>
      </c>
      <c r="K1061" s="52">
        <v>6.3904821984813189</v>
      </c>
    </row>
    <row r="1062" spans="2:11" x14ac:dyDescent="0.35">
      <c r="B1062" s="51" t="str" cm="1">
        <f t="array" ref="B1062">INDEX($A$3:$A$36,C1062)</f>
        <v>Estragole</v>
      </c>
      <c r="C1062" s="47">
        <v>30</v>
      </c>
      <c r="D1062" s="47">
        <v>6.6050000000000004</v>
      </c>
      <c r="E1062" s="47">
        <v>36047896</v>
      </c>
      <c r="F1062" s="47">
        <v>195.1849</v>
      </c>
      <c r="G1062" s="47">
        <v>-9.2219398145617006</v>
      </c>
      <c r="H1062" s="47">
        <v>8.2070000000000007</v>
      </c>
      <c r="I1062" s="47">
        <v>660041</v>
      </c>
      <c r="J1062" s="47">
        <v>219.07749999999999</v>
      </c>
      <c r="K1062" s="52">
        <v>7.759871240911095</v>
      </c>
    </row>
    <row r="1063" spans="2:11" x14ac:dyDescent="0.35">
      <c r="B1063" s="51" t="str" cm="1">
        <f t="array" ref="B1063">INDEX($A$3:$A$36,C1063)</f>
        <v>Estragole</v>
      </c>
      <c r="C1063" s="47">
        <v>30</v>
      </c>
      <c r="D1063" s="47">
        <v>6.6059999999999999</v>
      </c>
      <c r="E1063" s="47">
        <v>32891484</v>
      </c>
      <c r="F1063" s="47">
        <v>195.18350000000001</v>
      </c>
      <c r="G1063" s="47">
        <v>-16.394559670267196</v>
      </c>
      <c r="H1063" s="47">
        <v>8.2059999999999995</v>
      </c>
      <c r="I1063" s="47">
        <v>573266</v>
      </c>
      <c r="J1063" s="47">
        <v>219.07749999999999</v>
      </c>
      <c r="K1063" s="52">
        <v>7.759871240911095</v>
      </c>
    </row>
    <row r="1064" spans="2:11" x14ac:dyDescent="0.35">
      <c r="B1064" s="51" t="str" cm="1">
        <f t="array" ref="B1064">INDEX($A$3:$A$36,C1064)</f>
        <v>Estragole</v>
      </c>
      <c r="C1064" s="47">
        <v>30</v>
      </c>
      <c r="D1064" s="47">
        <v>6.6079999999999997</v>
      </c>
      <c r="E1064" s="47">
        <v>32653010</v>
      </c>
      <c r="F1064" s="47">
        <v>195.18440000000001</v>
      </c>
      <c r="G1064" s="47">
        <v>-11.783589762986345</v>
      </c>
      <c r="H1064" s="47">
        <v>8.2070000000000007</v>
      </c>
      <c r="I1064" s="47">
        <v>661169</v>
      </c>
      <c r="J1064" s="47">
        <v>219.07740000000001</v>
      </c>
      <c r="K1064" s="52">
        <v>7.3034082268543257</v>
      </c>
    </row>
    <row r="1065" spans="2:11" x14ac:dyDescent="0.35">
      <c r="B1065" s="51" t="str" cm="1">
        <f t="array" ref="B1065">INDEX($A$3:$A$36,C1065)</f>
        <v>Estragole</v>
      </c>
      <c r="C1065" s="47">
        <v>30</v>
      </c>
      <c r="D1065" s="47">
        <v>6.6260000000000003</v>
      </c>
      <c r="E1065" s="47">
        <v>26483578</v>
      </c>
      <c r="F1065" s="47">
        <v>195.18090000000001</v>
      </c>
      <c r="G1065" s="47">
        <v>-29.715139402395696</v>
      </c>
      <c r="H1065" s="47">
        <v>8.2119999999999997</v>
      </c>
      <c r="I1065" s="47">
        <v>584996</v>
      </c>
      <c r="J1065" s="47">
        <v>219.07740000000001</v>
      </c>
      <c r="K1065" s="52">
        <v>7.3034082268543257</v>
      </c>
    </row>
    <row r="1066" spans="2:11" x14ac:dyDescent="0.35">
      <c r="B1066" s="51" t="str" cm="1">
        <f t="array" ref="B1066">INDEX($A$3:$A$36,C1066)</f>
        <v>Estragole</v>
      </c>
      <c r="C1066" s="47">
        <v>30</v>
      </c>
      <c r="D1066" s="47">
        <v>6.6150000000000002</v>
      </c>
      <c r="E1066" s="47">
        <v>25994722</v>
      </c>
      <c r="F1066" s="47">
        <v>195.18170000000001</v>
      </c>
      <c r="G1066" s="47">
        <v>-25.6164994848289</v>
      </c>
      <c r="H1066" s="47">
        <v>8.2059999999999995</v>
      </c>
      <c r="I1066" s="47">
        <v>631836</v>
      </c>
      <c r="J1066" s="47">
        <v>219.07749999999999</v>
      </c>
      <c r="K1066" s="52">
        <v>7.759871240911095</v>
      </c>
    </row>
    <row r="1067" spans="2:11" x14ac:dyDescent="0.35">
      <c r="B1067" s="51" t="str" cm="1">
        <f t="array" ref="B1067">INDEX($A$3:$A$36,C1067)</f>
        <v>Estragole</v>
      </c>
      <c r="C1067" s="47">
        <v>30</v>
      </c>
      <c r="D1067" s="47">
        <v>6.6159999999999997</v>
      </c>
      <c r="E1067" s="47">
        <v>24885694</v>
      </c>
      <c r="F1067" s="47">
        <v>195.18270000000001</v>
      </c>
      <c r="G1067" s="47">
        <v>-20.493199587833995</v>
      </c>
      <c r="H1067" s="47">
        <v>8.2080000000000002</v>
      </c>
      <c r="I1067" s="47">
        <v>595394</v>
      </c>
      <c r="J1067" s="47">
        <v>219.07749999999999</v>
      </c>
      <c r="K1067" s="52">
        <v>7.759871240911095</v>
      </c>
    </row>
    <row r="1068" spans="2:11" x14ac:dyDescent="0.35">
      <c r="B1068" s="51" t="str" cm="1">
        <f t="array" ref="B1068">INDEX($A$3:$A$36,C1068)</f>
        <v>Estragole</v>
      </c>
      <c r="C1068" s="47">
        <v>30</v>
      </c>
      <c r="D1068" s="47">
        <v>6.6130000000000004</v>
      </c>
      <c r="E1068" s="47">
        <v>25772164</v>
      </c>
      <c r="F1068" s="47">
        <v>195.18270000000001</v>
      </c>
      <c r="G1068" s="47">
        <v>-20.493199587833995</v>
      </c>
      <c r="H1068" s="47">
        <v>8.2070000000000007</v>
      </c>
      <c r="I1068" s="47">
        <v>664003</v>
      </c>
      <c r="J1068" s="47">
        <v>219.07740000000001</v>
      </c>
      <c r="K1068" s="52">
        <v>7.3034082268543257</v>
      </c>
    </row>
    <row r="1069" spans="2:11" x14ac:dyDescent="0.35">
      <c r="B1069" s="51" t="str" cm="1">
        <f t="array" ref="B1069">INDEX($A$3:$A$36,C1069)</f>
        <v>Estragole</v>
      </c>
      <c r="C1069" s="47">
        <v>30</v>
      </c>
      <c r="D1069" s="47">
        <v>6.62</v>
      </c>
      <c r="E1069" s="47">
        <v>25283160</v>
      </c>
      <c r="F1069" s="47">
        <v>195.18260000000001</v>
      </c>
      <c r="G1069" s="47">
        <v>-21.005529577548046</v>
      </c>
      <c r="H1069" s="47">
        <v>8.2059999999999995</v>
      </c>
      <c r="I1069" s="47">
        <v>591342</v>
      </c>
      <c r="J1069" s="47">
        <v>219.07749999999999</v>
      </c>
      <c r="K1069" s="52">
        <v>7.759871240911095</v>
      </c>
    </row>
    <row r="1070" spans="2:11" x14ac:dyDescent="0.35">
      <c r="B1070" s="51" t="str" cm="1">
        <f t="array" ref="B1070">INDEX($A$3:$A$36,C1070)</f>
        <v>Estragole</v>
      </c>
      <c r="C1070" s="47">
        <v>30</v>
      </c>
      <c r="D1070" s="47">
        <v>6.6159999999999997</v>
      </c>
      <c r="E1070" s="47">
        <v>24674438</v>
      </c>
      <c r="F1070" s="47">
        <v>195.18299999999999</v>
      </c>
      <c r="G1070" s="47">
        <v>-18.956209618837455</v>
      </c>
      <c r="H1070" s="47">
        <v>8.2050000000000001</v>
      </c>
      <c r="I1070" s="47">
        <v>633638</v>
      </c>
      <c r="J1070" s="47">
        <v>219.07740000000001</v>
      </c>
      <c r="K1070" s="52">
        <v>7.3034082268543257</v>
      </c>
    </row>
    <row r="1071" spans="2:11" x14ac:dyDescent="0.35">
      <c r="B1071" s="51" t="str" cm="1">
        <f t="array" ref="B1071">INDEX($A$3:$A$36,C1071)</f>
        <v>Estragole</v>
      </c>
      <c r="C1071" s="47">
        <v>30</v>
      </c>
      <c r="D1071" s="47">
        <v>6.6219999999999999</v>
      </c>
      <c r="E1071" s="47">
        <v>33986420</v>
      </c>
      <c r="F1071" s="47">
        <v>195.1833</v>
      </c>
      <c r="G1071" s="47">
        <v>-17.4192196496953</v>
      </c>
      <c r="H1071" s="47">
        <v>8.2129999999999992</v>
      </c>
      <c r="I1071" s="47">
        <v>626798</v>
      </c>
      <c r="J1071" s="47">
        <v>219.07759999999999</v>
      </c>
      <c r="K1071" s="52">
        <v>8.2163342550975997</v>
      </c>
    </row>
    <row r="1072" spans="2:11" x14ac:dyDescent="0.35">
      <c r="B1072" s="51" t="str" cm="1">
        <f t="array" ref="B1072">INDEX($A$3:$A$36,C1072)</f>
        <v>Estragole</v>
      </c>
      <c r="C1072" s="47">
        <v>30</v>
      </c>
      <c r="D1072" s="47">
        <v>6.6120000000000001</v>
      </c>
      <c r="E1072" s="47">
        <v>31830994</v>
      </c>
      <c r="F1072" s="47">
        <v>195.1841</v>
      </c>
      <c r="G1072" s="47">
        <v>-13.3205797321285</v>
      </c>
      <c r="H1072" s="47">
        <v>8.2089999999999996</v>
      </c>
      <c r="I1072" s="47">
        <v>624270</v>
      </c>
      <c r="J1072" s="47">
        <v>219.07759999999999</v>
      </c>
      <c r="K1072" s="52">
        <v>8.2163342550975997</v>
      </c>
    </row>
    <row r="1073" spans="2:11" x14ac:dyDescent="0.35">
      <c r="B1073" s="51" t="str" cm="1">
        <f t="array" ref="B1073">INDEX($A$3:$A$36,C1073)</f>
        <v>Estragole</v>
      </c>
      <c r="C1073" s="47">
        <v>30</v>
      </c>
      <c r="D1073" s="47">
        <v>6.6150000000000002</v>
      </c>
      <c r="E1073" s="47">
        <v>25303234</v>
      </c>
      <c r="F1073" s="47">
        <v>195.1825</v>
      </c>
      <c r="G1073" s="47">
        <v>-21.5178595672621</v>
      </c>
      <c r="H1073" s="47">
        <v>8.2119999999999997</v>
      </c>
      <c r="I1073" s="47">
        <v>607705</v>
      </c>
      <c r="J1073" s="47">
        <v>219.07730000000001</v>
      </c>
      <c r="K1073" s="52">
        <v>6.8469452126678227</v>
      </c>
    </row>
    <row r="1074" spans="2:11" x14ac:dyDescent="0.35">
      <c r="B1074" s="51" t="str" cm="1">
        <f t="array" ref="B1074">INDEX($A$3:$A$36,C1074)</f>
        <v>Estragole</v>
      </c>
      <c r="C1074" s="47">
        <v>30</v>
      </c>
      <c r="D1074" s="47">
        <v>6.6130000000000004</v>
      </c>
      <c r="E1074" s="47">
        <v>30351670</v>
      </c>
      <c r="F1074" s="47">
        <v>195.1833</v>
      </c>
      <c r="G1074" s="47">
        <v>-17.4192196496953</v>
      </c>
      <c r="H1074" s="47">
        <v>8.2089999999999996</v>
      </c>
      <c r="I1074" s="47">
        <v>585912</v>
      </c>
      <c r="J1074" s="47">
        <v>219.07740000000001</v>
      </c>
      <c r="K1074" s="52">
        <v>7.3034082268543257</v>
      </c>
    </row>
    <row r="1075" spans="2:11" x14ac:dyDescent="0.35">
      <c r="B1075" s="51" t="str" cm="1">
        <f t="array" ref="B1075">INDEX($A$3:$A$36,C1075)</f>
        <v>Estragole</v>
      </c>
      <c r="C1075" s="47">
        <v>30</v>
      </c>
      <c r="D1075" s="47">
        <v>6.617</v>
      </c>
      <c r="E1075" s="47">
        <v>25167692</v>
      </c>
      <c r="F1075" s="47">
        <v>195.1833</v>
      </c>
      <c r="G1075" s="47">
        <v>-17.4192196496953</v>
      </c>
      <c r="H1075" s="47">
        <v>8.2100000000000009</v>
      </c>
      <c r="I1075" s="47">
        <v>587674</v>
      </c>
      <c r="J1075" s="47">
        <v>219.07730000000001</v>
      </c>
      <c r="K1075" s="52">
        <v>6.8469452126678227</v>
      </c>
    </row>
    <row r="1076" spans="2:11" x14ac:dyDescent="0.35">
      <c r="B1076" s="51" t="str" cm="1">
        <f t="array" ref="B1076">INDEX($A$3:$A$36,C1076)</f>
        <v>Estragole</v>
      </c>
      <c r="C1076" s="47">
        <v>30</v>
      </c>
      <c r="D1076" s="47">
        <v>6.6189999999999998</v>
      </c>
      <c r="E1076" s="47">
        <v>26982316</v>
      </c>
      <c r="F1076" s="47">
        <v>195.18180000000001</v>
      </c>
      <c r="G1076" s="47">
        <v>-25.104169495114846</v>
      </c>
      <c r="H1076" s="47">
        <v>8.2080000000000002</v>
      </c>
      <c r="I1076" s="47">
        <v>629170</v>
      </c>
      <c r="J1076" s="47">
        <v>219.07740000000001</v>
      </c>
      <c r="K1076" s="52">
        <v>7.3034082268543257</v>
      </c>
    </row>
    <row r="1077" spans="2:11" x14ac:dyDescent="0.35">
      <c r="B1077" s="51" t="str" cm="1">
        <f t="array" ref="B1077">INDEX($A$3:$A$36,C1077)</f>
        <v>Estragole</v>
      </c>
      <c r="C1077" s="47">
        <v>30</v>
      </c>
      <c r="D1077" s="47">
        <v>6.6120000000000001</v>
      </c>
      <c r="E1077" s="47">
        <v>25804506</v>
      </c>
      <c r="F1077" s="47">
        <v>195.18389999999999</v>
      </c>
      <c r="G1077" s="47">
        <v>-14.345239711556603</v>
      </c>
      <c r="H1077" s="47">
        <v>8.2110000000000003</v>
      </c>
      <c r="I1077" s="47">
        <v>616336</v>
      </c>
      <c r="J1077" s="47">
        <v>219.07730000000001</v>
      </c>
      <c r="K1077" s="52">
        <v>6.8469452126678227</v>
      </c>
    </row>
    <row r="1078" spans="2:11" x14ac:dyDescent="0.35">
      <c r="B1078" s="51" t="str" cm="1">
        <f t="array" ref="B1078">INDEX($A$3:$A$36,C1078)</f>
        <v>Estragole</v>
      </c>
      <c r="C1078" s="47">
        <v>30</v>
      </c>
      <c r="D1078" s="47">
        <v>6.6219999999999999</v>
      </c>
      <c r="E1078" s="47">
        <v>31667912</v>
      </c>
      <c r="F1078" s="47">
        <v>195.1832</v>
      </c>
      <c r="G1078" s="47">
        <v>-17.931549639409351</v>
      </c>
      <c r="H1078" s="47">
        <v>8.2070000000000007</v>
      </c>
      <c r="I1078" s="47">
        <v>624232</v>
      </c>
      <c r="J1078" s="47">
        <v>219.07749999999999</v>
      </c>
      <c r="K1078" s="52">
        <v>7.759871240911095</v>
      </c>
    </row>
    <row r="1079" spans="2:11" x14ac:dyDescent="0.35">
      <c r="B1079" s="51" t="str" cm="1">
        <f t="array" ref="B1079">INDEX($A$3:$A$36,C1079)</f>
        <v>Estragole</v>
      </c>
      <c r="C1079" s="47">
        <v>30</v>
      </c>
      <c r="D1079" s="47">
        <v>6.617</v>
      </c>
      <c r="E1079" s="47">
        <v>32151108</v>
      </c>
      <c r="F1079" s="47">
        <v>195.18469999999999</v>
      </c>
      <c r="G1079" s="47">
        <v>-10.246599793989805</v>
      </c>
      <c r="H1079" s="47" t="s">
        <v>81</v>
      </c>
      <c r="I1079" s="47" t="s">
        <v>81</v>
      </c>
      <c r="J1079" s="47" t="s">
        <v>81</v>
      </c>
      <c r="K1079" s="52" t="s">
        <v>82</v>
      </c>
    </row>
    <row r="1080" spans="2:11" x14ac:dyDescent="0.35">
      <c r="B1080" s="51" t="str" cm="1">
        <f t="array" ref="B1080">INDEX($A$3:$A$36,C1080)</f>
        <v>Estragole</v>
      </c>
      <c r="C1080" s="47">
        <v>30</v>
      </c>
      <c r="D1080" s="47">
        <v>6.6150000000000002</v>
      </c>
      <c r="E1080" s="47">
        <v>32231958</v>
      </c>
      <c r="F1080" s="47">
        <v>195.18430000000001</v>
      </c>
      <c r="G1080" s="47">
        <v>-12.295919752700398</v>
      </c>
      <c r="H1080" s="47" t="s">
        <v>81</v>
      </c>
      <c r="I1080" s="47" t="s">
        <v>81</v>
      </c>
      <c r="J1080" s="47" t="s">
        <v>81</v>
      </c>
      <c r="K1080" s="52" t="s">
        <v>82</v>
      </c>
    </row>
    <row r="1081" spans="2:11" x14ac:dyDescent="0.35">
      <c r="B1081" s="51" t="str" cm="1">
        <f t="array" ref="B1081">INDEX($A$3:$A$36,C1081)</f>
        <v>Estragole</v>
      </c>
      <c r="C1081" s="47">
        <v>30</v>
      </c>
      <c r="D1081" s="47">
        <v>6.6139999999999999</v>
      </c>
      <c r="E1081" s="47">
        <v>32183976</v>
      </c>
      <c r="F1081" s="47">
        <v>195.18530000000001</v>
      </c>
      <c r="G1081" s="47">
        <v>-7.172619855705495</v>
      </c>
      <c r="H1081" s="47" t="s">
        <v>81</v>
      </c>
      <c r="I1081" s="47" t="s">
        <v>81</v>
      </c>
      <c r="J1081" s="47" t="s">
        <v>81</v>
      </c>
      <c r="K1081" s="52" t="s">
        <v>82</v>
      </c>
    </row>
    <row r="1082" spans="2:11" ht="15" thickBot="1" x14ac:dyDescent="0.4">
      <c r="B1082" s="58" t="str" cm="1">
        <f t="array" ref="B1082">INDEX($A$3:$A$36,C1082)</f>
        <v>Estragole</v>
      </c>
      <c r="C1082" s="59">
        <v>30</v>
      </c>
      <c r="D1082" s="59">
        <v>6.6139999999999999</v>
      </c>
      <c r="E1082" s="59">
        <v>30580212</v>
      </c>
      <c r="F1082" s="59">
        <v>195.18440000000001</v>
      </c>
      <c r="G1082" s="59">
        <v>-11.783589762986345</v>
      </c>
      <c r="H1082" s="59" t="s">
        <v>81</v>
      </c>
      <c r="I1082" s="59" t="s">
        <v>81</v>
      </c>
      <c r="J1082" s="59" t="s">
        <v>81</v>
      </c>
      <c r="K1082" s="57" t="s">
        <v>82</v>
      </c>
    </row>
    <row r="1083" spans="2:11" x14ac:dyDescent="0.35">
      <c r="B1083" s="48" t="str" cm="1">
        <f t="array" ref="B1083">INDEX($A$3:$A$36,C1083)</f>
        <v>2-propanol</v>
      </c>
      <c r="C1083" s="49">
        <v>31</v>
      </c>
      <c r="D1083" s="49">
        <v>6.6139999999999999</v>
      </c>
      <c r="E1083" s="49">
        <v>28567704</v>
      </c>
      <c r="F1083" s="49">
        <v>195.1848</v>
      </c>
      <c r="G1083" s="49">
        <v>-9.7342698042757529</v>
      </c>
      <c r="H1083" s="49">
        <v>8.2330000000000005</v>
      </c>
      <c r="I1083" s="49">
        <v>546300</v>
      </c>
      <c r="J1083" s="49">
        <v>219.0771</v>
      </c>
      <c r="K1083" s="50">
        <v>5.9340191842948151</v>
      </c>
    </row>
    <row r="1084" spans="2:11" x14ac:dyDescent="0.35">
      <c r="B1084" s="51" t="str" cm="1">
        <f t="array" ref="B1084">INDEX($A$3:$A$36,C1084)</f>
        <v>2-propanol</v>
      </c>
      <c r="C1084" s="47">
        <v>31</v>
      </c>
      <c r="D1084" s="47">
        <v>6.6130000000000004</v>
      </c>
      <c r="E1084" s="47">
        <v>21004774</v>
      </c>
      <c r="F1084" s="47">
        <v>195.18450000000001</v>
      </c>
      <c r="G1084" s="47">
        <v>-11.271259773272295</v>
      </c>
      <c r="H1084" s="47">
        <v>8.234</v>
      </c>
      <c r="I1084" s="47">
        <v>543597</v>
      </c>
      <c r="J1084" s="47">
        <v>219.0771</v>
      </c>
      <c r="K1084" s="52">
        <v>5.9340191842948151</v>
      </c>
    </row>
    <row r="1085" spans="2:11" x14ac:dyDescent="0.35">
      <c r="B1085" s="51" t="str" cm="1">
        <f t="array" ref="B1085">INDEX($A$3:$A$36,C1085)</f>
        <v>2-propanol</v>
      </c>
      <c r="C1085" s="47">
        <v>31</v>
      </c>
      <c r="D1085" s="47">
        <v>6.617</v>
      </c>
      <c r="E1085" s="47">
        <v>21130322</v>
      </c>
      <c r="F1085" s="47">
        <v>195.18340000000001</v>
      </c>
      <c r="G1085" s="47">
        <v>-16.90688965998125</v>
      </c>
      <c r="H1085" s="47">
        <v>8.2330000000000005</v>
      </c>
      <c r="I1085" s="47">
        <v>517302</v>
      </c>
      <c r="J1085" s="47">
        <v>219.0771</v>
      </c>
      <c r="K1085" s="52">
        <v>5.9340191842948151</v>
      </c>
    </row>
    <row r="1086" spans="2:11" x14ac:dyDescent="0.35">
      <c r="B1086" s="51" t="str" cm="1">
        <f t="array" ref="B1086">INDEX($A$3:$A$36,C1086)</f>
        <v>2-propanol</v>
      </c>
      <c r="C1086" s="47">
        <v>31</v>
      </c>
      <c r="D1086" s="47">
        <v>6.6180000000000003</v>
      </c>
      <c r="E1086" s="47">
        <v>15764182</v>
      </c>
      <c r="F1086" s="47">
        <v>195.1842</v>
      </c>
      <c r="G1086" s="47">
        <v>-12.80824974241445</v>
      </c>
      <c r="H1086" s="47">
        <v>8.2309999999999999</v>
      </c>
      <c r="I1086" s="47">
        <v>529619</v>
      </c>
      <c r="J1086" s="47">
        <v>219.07730000000001</v>
      </c>
      <c r="K1086" s="52">
        <v>6.8469452126678227</v>
      </c>
    </row>
    <row r="1087" spans="2:11" x14ac:dyDescent="0.35">
      <c r="B1087" s="51" t="str" cm="1">
        <f t="array" ref="B1087">INDEX($A$3:$A$36,C1087)</f>
        <v>2-propanol</v>
      </c>
      <c r="C1087" s="47">
        <v>31</v>
      </c>
      <c r="D1087" s="47">
        <v>6.6139999999999999</v>
      </c>
      <c r="E1087" s="47">
        <v>21664558</v>
      </c>
      <c r="F1087" s="47">
        <v>195.18430000000001</v>
      </c>
      <c r="G1087" s="47">
        <v>-12.295919752700398</v>
      </c>
      <c r="H1087" s="47">
        <v>8.2330000000000005</v>
      </c>
      <c r="I1087" s="47">
        <v>559581</v>
      </c>
      <c r="J1087" s="47">
        <v>219.077</v>
      </c>
      <c r="K1087" s="52">
        <v>5.4775561701083113</v>
      </c>
    </row>
    <row r="1088" spans="2:11" x14ac:dyDescent="0.35">
      <c r="B1088" s="51" t="str" cm="1">
        <f t="array" ref="B1088">INDEX($A$3:$A$36,C1088)</f>
        <v>2-propanol</v>
      </c>
      <c r="C1088" s="47">
        <v>31</v>
      </c>
      <c r="D1088" s="47">
        <v>6.6120000000000001</v>
      </c>
      <c r="E1088" s="47">
        <v>30815258</v>
      </c>
      <c r="F1088" s="47">
        <v>195.1848</v>
      </c>
      <c r="G1088" s="47">
        <v>-9.7342698042757529</v>
      </c>
      <c r="H1088" s="47" t="s">
        <v>81</v>
      </c>
      <c r="I1088" s="47" t="s">
        <v>81</v>
      </c>
      <c r="J1088" s="47" t="s">
        <v>81</v>
      </c>
      <c r="K1088" s="52" t="s">
        <v>80</v>
      </c>
    </row>
    <row r="1089" spans="2:11" x14ac:dyDescent="0.35">
      <c r="B1089" s="51" t="str" cm="1">
        <f t="array" ref="B1089">INDEX($A$3:$A$36,C1089)</f>
        <v>2-propanol</v>
      </c>
      <c r="C1089" s="47">
        <v>31</v>
      </c>
      <c r="D1089" s="47">
        <v>6.6120000000000001</v>
      </c>
      <c r="E1089" s="47">
        <v>16172882</v>
      </c>
      <c r="F1089" s="47">
        <v>195.18340000000001</v>
      </c>
      <c r="G1089" s="47">
        <v>-16.90688965998125</v>
      </c>
      <c r="H1089" s="47">
        <v>8.2349999999999994</v>
      </c>
      <c r="I1089" s="47">
        <v>569642</v>
      </c>
      <c r="J1089" s="47">
        <v>219.0771</v>
      </c>
      <c r="K1089" s="52">
        <v>5.9340191842948151</v>
      </c>
    </row>
    <row r="1090" spans="2:11" x14ac:dyDescent="0.35">
      <c r="B1090" s="51" t="str" cm="1">
        <f t="array" ref="B1090">INDEX($A$3:$A$36,C1090)</f>
        <v>2-propanol</v>
      </c>
      <c r="C1090" s="47">
        <v>31</v>
      </c>
      <c r="D1090" s="47">
        <v>6.6109999999999998</v>
      </c>
      <c r="E1090" s="47">
        <v>23255038</v>
      </c>
      <c r="F1090" s="47">
        <v>195.18369999999999</v>
      </c>
      <c r="G1090" s="47">
        <v>-15.369899690984706</v>
      </c>
      <c r="H1090" s="47">
        <v>8.234</v>
      </c>
      <c r="I1090" s="47">
        <v>561981</v>
      </c>
      <c r="J1090" s="47">
        <v>219.0771</v>
      </c>
      <c r="K1090" s="52">
        <v>5.9340191842948151</v>
      </c>
    </row>
    <row r="1091" spans="2:11" x14ac:dyDescent="0.35">
      <c r="B1091" s="51" t="str" cm="1">
        <f t="array" ref="B1091">INDEX($A$3:$A$36,C1091)</f>
        <v>2-propanol</v>
      </c>
      <c r="C1091" s="47">
        <v>31</v>
      </c>
      <c r="D1091" s="47">
        <v>6.61</v>
      </c>
      <c r="E1091" s="47">
        <v>19107378</v>
      </c>
      <c r="F1091" s="47">
        <v>195.18360000000001</v>
      </c>
      <c r="G1091" s="47">
        <v>-15.882229680553145</v>
      </c>
      <c r="H1091" s="47">
        <v>8.24</v>
      </c>
      <c r="I1091" s="47">
        <v>551270</v>
      </c>
      <c r="J1091" s="47">
        <v>219.0771</v>
      </c>
      <c r="K1091" s="52">
        <v>5.9340191842948151</v>
      </c>
    </row>
    <row r="1092" spans="2:11" x14ac:dyDescent="0.35">
      <c r="B1092" s="51" t="str" cm="1">
        <f t="array" ref="B1092">INDEX($A$3:$A$36,C1092)</f>
        <v>2-propanol</v>
      </c>
      <c r="C1092" s="47">
        <v>31</v>
      </c>
      <c r="D1092" s="47">
        <v>6.609</v>
      </c>
      <c r="E1092" s="47">
        <v>14085502</v>
      </c>
      <c r="F1092" s="47">
        <v>195.18389999999999</v>
      </c>
      <c r="G1092" s="47">
        <v>-14.345239711556603</v>
      </c>
      <c r="H1092" s="47">
        <v>8.2319999999999993</v>
      </c>
      <c r="I1092" s="47">
        <v>532538</v>
      </c>
      <c r="J1092" s="47">
        <v>219.077</v>
      </c>
      <c r="K1092" s="52">
        <v>5.4775561701083113</v>
      </c>
    </row>
    <row r="1093" spans="2:11" x14ac:dyDescent="0.35">
      <c r="B1093" s="51" t="str" cm="1">
        <f t="array" ref="B1093">INDEX($A$3:$A$36,C1093)</f>
        <v>2-propanol</v>
      </c>
      <c r="C1093" s="47">
        <v>31</v>
      </c>
      <c r="D1093" s="47">
        <v>6.6159999999999997</v>
      </c>
      <c r="E1093" s="47">
        <v>19907450</v>
      </c>
      <c r="F1093" s="47">
        <v>195.1832</v>
      </c>
      <c r="G1093" s="47">
        <v>-17.931549639409351</v>
      </c>
      <c r="H1093" s="47">
        <v>8.234</v>
      </c>
      <c r="I1093" s="47">
        <v>560622</v>
      </c>
      <c r="J1093" s="47">
        <v>219.0771</v>
      </c>
      <c r="K1093" s="52">
        <v>5.9340191842948151</v>
      </c>
    </row>
    <row r="1094" spans="2:11" x14ac:dyDescent="0.35">
      <c r="B1094" s="51" t="str" cm="1">
        <f t="array" ref="B1094">INDEX($A$3:$A$36,C1094)</f>
        <v>2-propanol</v>
      </c>
      <c r="C1094" s="47">
        <v>31</v>
      </c>
      <c r="D1094" s="47">
        <v>6.6120000000000001</v>
      </c>
      <c r="E1094" s="47">
        <v>29626364</v>
      </c>
      <c r="F1094" s="47">
        <v>195.18450000000001</v>
      </c>
      <c r="G1094" s="47">
        <v>-11.271259773272295</v>
      </c>
      <c r="H1094" s="47">
        <v>8.2319999999999993</v>
      </c>
      <c r="I1094" s="47">
        <v>555686</v>
      </c>
      <c r="J1094" s="47">
        <v>219.0772</v>
      </c>
      <c r="K1094" s="52">
        <v>6.3904821984813189</v>
      </c>
    </row>
    <row r="1095" spans="2:11" x14ac:dyDescent="0.35">
      <c r="B1095" s="51" t="str" cm="1">
        <f t="array" ref="B1095">INDEX($A$3:$A$36,C1095)</f>
        <v>2-propanol</v>
      </c>
      <c r="C1095" s="47">
        <v>31</v>
      </c>
      <c r="D1095" s="47">
        <v>6.609</v>
      </c>
      <c r="E1095" s="47">
        <v>16643652</v>
      </c>
      <c r="F1095" s="47">
        <v>195.18440000000001</v>
      </c>
      <c r="G1095" s="47">
        <v>-11.783589762986345</v>
      </c>
      <c r="H1095" s="47">
        <v>8.2319999999999993</v>
      </c>
      <c r="I1095" s="47">
        <v>606319</v>
      </c>
      <c r="J1095" s="47">
        <v>219.077</v>
      </c>
      <c r="K1095" s="52">
        <v>5.4775561701083113</v>
      </c>
    </row>
    <row r="1096" spans="2:11" x14ac:dyDescent="0.35">
      <c r="B1096" s="51" t="str" cm="1">
        <f t="array" ref="B1096">INDEX($A$3:$A$36,C1096)</f>
        <v>2-propanol</v>
      </c>
      <c r="C1096" s="47">
        <v>31</v>
      </c>
      <c r="D1096" s="47">
        <v>6.61</v>
      </c>
      <c r="E1096" s="47">
        <v>26219956</v>
      </c>
      <c r="F1096" s="47">
        <v>195.18360000000001</v>
      </c>
      <c r="G1096" s="47">
        <v>-15.882229680553145</v>
      </c>
      <c r="H1096" s="47">
        <v>8.2349999999999994</v>
      </c>
      <c r="I1096" s="47">
        <v>559117</v>
      </c>
      <c r="J1096" s="47">
        <v>219.07730000000001</v>
      </c>
      <c r="K1096" s="52">
        <v>6.8469452126678227</v>
      </c>
    </row>
    <row r="1097" spans="2:11" x14ac:dyDescent="0.35">
      <c r="B1097" s="51" t="str" cm="1">
        <f t="array" ref="B1097">INDEX($A$3:$A$36,C1097)</f>
        <v>2-propanol</v>
      </c>
      <c r="C1097" s="47">
        <v>31</v>
      </c>
      <c r="D1097" s="47">
        <v>6.6120000000000001</v>
      </c>
      <c r="E1097" s="47">
        <v>23844446</v>
      </c>
      <c r="F1097" s="47">
        <v>195.1833</v>
      </c>
      <c r="G1097" s="47">
        <v>-17.4192196496953</v>
      </c>
      <c r="H1097" s="47">
        <v>8.2289999999999992</v>
      </c>
      <c r="I1097" s="47">
        <v>561608</v>
      </c>
      <c r="J1097" s="47">
        <v>219.0771</v>
      </c>
      <c r="K1097" s="52">
        <v>5.9340191842948151</v>
      </c>
    </row>
    <row r="1098" spans="2:11" x14ac:dyDescent="0.35">
      <c r="B1098" s="51" t="str" cm="1">
        <f t="array" ref="B1098">INDEX($A$3:$A$36,C1098)</f>
        <v>2-propanol</v>
      </c>
      <c r="C1098" s="47">
        <v>31</v>
      </c>
      <c r="D1098" s="47">
        <v>6.6139999999999999</v>
      </c>
      <c r="E1098" s="47">
        <v>22924304</v>
      </c>
      <c r="F1098" s="47">
        <v>195.185</v>
      </c>
      <c r="G1098" s="47">
        <v>-8.7096098248476501</v>
      </c>
      <c r="H1098" s="47">
        <v>8.2349999999999994</v>
      </c>
      <c r="I1098" s="47">
        <v>534013</v>
      </c>
      <c r="J1098" s="47">
        <v>219.0772</v>
      </c>
      <c r="K1098" s="52">
        <v>6.3904821984813189</v>
      </c>
    </row>
    <row r="1099" spans="2:11" x14ac:dyDescent="0.35">
      <c r="B1099" s="51" t="str" cm="1">
        <f t="array" ref="B1099">INDEX($A$3:$A$36,C1099)</f>
        <v>2-propanol</v>
      </c>
      <c r="C1099" s="47">
        <v>31</v>
      </c>
      <c r="D1099" s="47">
        <v>6.6189999999999998</v>
      </c>
      <c r="E1099" s="47">
        <v>27692312</v>
      </c>
      <c r="F1099" s="47">
        <v>195.1833</v>
      </c>
      <c r="G1099" s="47">
        <v>-17.4192196496953</v>
      </c>
      <c r="H1099" s="47">
        <v>8.2379999999999995</v>
      </c>
      <c r="I1099" s="47">
        <v>597223</v>
      </c>
      <c r="J1099" s="47">
        <v>219.0771</v>
      </c>
      <c r="K1099" s="52">
        <v>5.9340191842948151</v>
      </c>
    </row>
    <row r="1100" spans="2:11" x14ac:dyDescent="0.35">
      <c r="B1100" s="51" t="str" cm="1">
        <f t="array" ref="B1100">INDEX($A$3:$A$36,C1100)</f>
        <v>2-propanol</v>
      </c>
      <c r="C1100" s="47">
        <v>31</v>
      </c>
      <c r="D1100" s="47">
        <v>6.6159999999999997</v>
      </c>
      <c r="E1100" s="47">
        <v>28727578</v>
      </c>
      <c r="F1100" s="47">
        <v>195.1841</v>
      </c>
      <c r="G1100" s="47">
        <v>-13.3205797321285</v>
      </c>
      <c r="H1100" s="47">
        <v>8.2289999999999992</v>
      </c>
      <c r="I1100" s="47">
        <v>540706</v>
      </c>
      <c r="J1100" s="47">
        <v>219.0772</v>
      </c>
      <c r="K1100" s="52">
        <v>6.3904821984813189</v>
      </c>
    </row>
    <row r="1101" spans="2:11" x14ac:dyDescent="0.35">
      <c r="B1101" s="51" t="str" cm="1">
        <f t="array" ref="B1101">INDEX($A$3:$A$36,C1101)</f>
        <v>2-propanol</v>
      </c>
      <c r="C1101" s="47">
        <v>31</v>
      </c>
      <c r="D1101" s="47">
        <v>6.6180000000000003</v>
      </c>
      <c r="E1101" s="47">
        <v>19858158</v>
      </c>
      <c r="F1101" s="47">
        <v>195.1831</v>
      </c>
      <c r="G1101" s="47">
        <v>-18.443879629123401</v>
      </c>
      <c r="H1101" s="47">
        <v>8.234</v>
      </c>
      <c r="I1101" s="47">
        <v>584947</v>
      </c>
      <c r="J1101" s="47">
        <v>219.0772</v>
      </c>
      <c r="K1101" s="52">
        <v>6.3904821984813189</v>
      </c>
    </row>
    <row r="1102" spans="2:11" x14ac:dyDescent="0.35">
      <c r="B1102" s="51" t="str" cm="1">
        <f t="array" ref="B1102">INDEX($A$3:$A$36,C1102)</f>
        <v>2-propanol</v>
      </c>
      <c r="C1102" s="47">
        <v>31</v>
      </c>
      <c r="D1102" s="47">
        <v>6.617</v>
      </c>
      <c r="E1102" s="47">
        <v>26215048</v>
      </c>
      <c r="F1102" s="47">
        <v>195.18299999999999</v>
      </c>
      <c r="G1102" s="47">
        <v>-18.956209618837455</v>
      </c>
      <c r="H1102" s="47">
        <v>8.2360000000000007</v>
      </c>
      <c r="I1102" s="47">
        <v>574451</v>
      </c>
      <c r="J1102" s="47">
        <v>219.0772</v>
      </c>
      <c r="K1102" s="52">
        <v>6.3904821984813189</v>
      </c>
    </row>
    <row r="1103" spans="2:11" x14ac:dyDescent="0.35">
      <c r="B1103" s="51" t="str" cm="1">
        <f t="array" ref="B1103">INDEX($A$3:$A$36,C1103)</f>
        <v>2-propanol</v>
      </c>
      <c r="C1103" s="47">
        <v>31</v>
      </c>
      <c r="D1103" s="47">
        <v>6.6150000000000002</v>
      </c>
      <c r="E1103" s="47">
        <v>13962523</v>
      </c>
      <c r="F1103" s="47">
        <v>195.18379999999999</v>
      </c>
      <c r="G1103" s="47">
        <v>-14.857569701270656</v>
      </c>
      <c r="H1103" s="47">
        <v>8.2349999999999994</v>
      </c>
      <c r="I1103" s="47">
        <v>628759</v>
      </c>
      <c r="J1103" s="47">
        <v>219.0772</v>
      </c>
      <c r="K1103" s="52">
        <v>6.3904821984813189</v>
      </c>
    </row>
    <row r="1104" spans="2:11" x14ac:dyDescent="0.35">
      <c r="B1104" s="51" t="str" cm="1">
        <f t="array" ref="B1104">INDEX($A$3:$A$36,C1104)</f>
        <v>2-propanol</v>
      </c>
      <c r="C1104" s="47">
        <v>31</v>
      </c>
      <c r="D1104" s="47">
        <v>6.6159999999999997</v>
      </c>
      <c r="E1104" s="47">
        <v>21935216</v>
      </c>
      <c r="F1104" s="47">
        <v>195.18379999999999</v>
      </c>
      <c r="G1104" s="47">
        <v>-14.857569701270656</v>
      </c>
      <c r="H1104" s="47">
        <v>8.2360000000000007</v>
      </c>
      <c r="I1104" s="47">
        <v>599246</v>
      </c>
      <c r="J1104" s="47">
        <v>219.07689999999999</v>
      </c>
      <c r="K1104" s="52">
        <v>5.0210931559218075</v>
      </c>
    </row>
    <row r="1105" spans="2:11" x14ac:dyDescent="0.35">
      <c r="B1105" s="51" t="str" cm="1">
        <f t="array" ref="B1105">INDEX($A$3:$A$36,C1105)</f>
        <v>2-propanol</v>
      </c>
      <c r="C1105" s="47">
        <v>31</v>
      </c>
      <c r="D1105" s="47">
        <v>6.6139999999999999</v>
      </c>
      <c r="E1105" s="47">
        <v>28140586</v>
      </c>
      <c r="F1105" s="47">
        <v>195.1842</v>
      </c>
      <c r="G1105" s="47">
        <v>-12.80824974241445</v>
      </c>
      <c r="H1105" s="47">
        <v>8.2279999999999998</v>
      </c>
      <c r="I1105" s="47">
        <v>533143</v>
      </c>
      <c r="J1105" s="47">
        <v>219.077</v>
      </c>
      <c r="K1105" s="52">
        <v>5.4775561701083113</v>
      </c>
    </row>
    <row r="1106" spans="2:11" x14ac:dyDescent="0.35">
      <c r="B1106" s="51" t="str" cm="1">
        <f t="array" ref="B1106">INDEX($A$3:$A$36,C1106)</f>
        <v>2-propanol</v>
      </c>
      <c r="C1106" s="47">
        <v>31</v>
      </c>
      <c r="D1106" s="47">
        <v>6.6109999999999998</v>
      </c>
      <c r="E1106" s="47">
        <v>28287488</v>
      </c>
      <c r="F1106" s="47">
        <v>195.1842</v>
      </c>
      <c r="G1106" s="47">
        <v>-12.80824974241445</v>
      </c>
      <c r="H1106" s="47">
        <v>8.2360000000000007</v>
      </c>
      <c r="I1106" s="47">
        <v>522701</v>
      </c>
      <c r="J1106" s="47">
        <v>219.0772</v>
      </c>
      <c r="K1106" s="52">
        <v>6.3904821984813189</v>
      </c>
    </row>
    <row r="1107" spans="2:11" x14ac:dyDescent="0.35">
      <c r="B1107" s="51" t="str" cm="1">
        <f t="array" ref="B1107">INDEX($A$3:$A$36,C1107)</f>
        <v>2-propanol</v>
      </c>
      <c r="C1107" s="47">
        <v>31</v>
      </c>
      <c r="D1107" s="47">
        <v>6.6159999999999997</v>
      </c>
      <c r="E1107" s="47">
        <v>28648262</v>
      </c>
      <c r="F1107" s="47">
        <v>195.18350000000001</v>
      </c>
      <c r="G1107" s="47">
        <v>-16.394559670267196</v>
      </c>
      <c r="H1107" s="47">
        <v>8.2309999999999999</v>
      </c>
      <c r="I1107" s="47">
        <v>494710</v>
      </c>
      <c r="J1107" s="47">
        <v>219.077</v>
      </c>
      <c r="K1107" s="52">
        <v>5.4775561701083113</v>
      </c>
    </row>
    <row r="1108" spans="2:11" x14ac:dyDescent="0.35">
      <c r="B1108" s="51" t="str" cm="1">
        <f t="array" ref="B1108">INDEX($A$3:$A$36,C1108)</f>
        <v>2-propanol</v>
      </c>
      <c r="C1108" s="47">
        <v>31</v>
      </c>
      <c r="D1108" s="47">
        <v>6.6130000000000004</v>
      </c>
      <c r="E1108" s="47">
        <v>27175414</v>
      </c>
      <c r="F1108" s="47">
        <v>195.18279999999999</v>
      </c>
      <c r="G1108" s="47">
        <v>-19.980869598265556</v>
      </c>
      <c r="H1108" s="47">
        <v>8.2330000000000005</v>
      </c>
      <c r="I1108" s="47">
        <v>529522</v>
      </c>
      <c r="J1108" s="47">
        <v>219.0771</v>
      </c>
      <c r="K1108" s="52">
        <v>5.9340191842948151</v>
      </c>
    </row>
    <row r="1109" spans="2:11" x14ac:dyDescent="0.35">
      <c r="B1109" s="51" t="str" cm="1">
        <f t="array" ref="B1109">INDEX($A$3:$A$36,C1109)</f>
        <v>2-propanol</v>
      </c>
      <c r="C1109" s="47">
        <v>31</v>
      </c>
      <c r="D1109" s="47">
        <v>6.6150000000000002</v>
      </c>
      <c r="E1109" s="47">
        <v>25659146</v>
      </c>
      <c r="F1109" s="47">
        <v>195.184</v>
      </c>
      <c r="G1109" s="47">
        <v>-13.832909721842553</v>
      </c>
      <c r="H1109" s="47">
        <v>8.2370000000000001</v>
      </c>
      <c r="I1109" s="47">
        <v>515866</v>
      </c>
      <c r="J1109" s="47">
        <v>219.0771</v>
      </c>
      <c r="K1109" s="52">
        <v>5.9340191842948151</v>
      </c>
    </row>
    <row r="1110" spans="2:11" x14ac:dyDescent="0.35">
      <c r="B1110" s="51" t="str" cm="1">
        <f t="array" ref="B1110">INDEX($A$3:$A$36,C1110)</f>
        <v>2-propanol</v>
      </c>
      <c r="C1110" s="47">
        <v>31</v>
      </c>
      <c r="D1110" s="47">
        <v>6.6139999999999999</v>
      </c>
      <c r="E1110" s="47">
        <v>28845410</v>
      </c>
      <c r="F1110" s="47">
        <v>195.18450000000001</v>
      </c>
      <c r="G1110" s="47">
        <v>-11.271259773272295</v>
      </c>
      <c r="H1110" s="47">
        <v>8.234</v>
      </c>
      <c r="I1110" s="47">
        <v>536425</v>
      </c>
      <c r="J1110" s="47">
        <v>219.077</v>
      </c>
      <c r="K1110" s="52">
        <v>5.4775561701083113</v>
      </c>
    </row>
    <row r="1111" spans="2:11" x14ac:dyDescent="0.35">
      <c r="B1111" s="51" t="str" cm="1">
        <f t="array" ref="B1111">INDEX($A$3:$A$36,C1111)</f>
        <v>2-propanol</v>
      </c>
      <c r="C1111" s="47">
        <v>31</v>
      </c>
      <c r="D1111" s="47">
        <v>6.6079999999999997</v>
      </c>
      <c r="E1111" s="47">
        <v>17748090</v>
      </c>
      <c r="F1111" s="47">
        <v>195.18299999999999</v>
      </c>
      <c r="G1111" s="47">
        <v>-18.956209618837455</v>
      </c>
      <c r="H1111" s="47">
        <v>8.2390000000000008</v>
      </c>
      <c r="I1111" s="47">
        <v>543842</v>
      </c>
      <c r="J1111" s="47">
        <v>219.0771</v>
      </c>
      <c r="K1111" s="52">
        <v>5.9340191842948151</v>
      </c>
    </row>
    <row r="1112" spans="2:11" x14ac:dyDescent="0.35">
      <c r="B1112" s="51" t="str" cm="1">
        <f t="array" ref="B1112">INDEX($A$3:$A$36,C1112)</f>
        <v>2-propanol</v>
      </c>
      <c r="C1112" s="47">
        <v>31</v>
      </c>
      <c r="D1112" s="47">
        <v>6.6150000000000002</v>
      </c>
      <c r="E1112" s="47">
        <v>25881014</v>
      </c>
      <c r="F1112" s="47">
        <v>195.1842</v>
      </c>
      <c r="G1112" s="47">
        <v>-12.80824974241445</v>
      </c>
      <c r="H1112" s="47">
        <v>8.2349999999999994</v>
      </c>
      <c r="I1112" s="47">
        <v>485222</v>
      </c>
      <c r="J1112" s="47">
        <v>219.07679999999999</v>
      </c>
      <c r="K1112" s="52">
        <v>4.5646301417353037</v>
      </c>
    </row>
    <row r="1113" spans="2:11" x14ac:dyDescent="0.35">
      <c r="B1113" s="51" t="str" cm="1">
        <f t="array" ref="B1113">INDEX($A$3:$A$36,C1113)</f>
        <v>2-propanol</v>
      </c>
      <c r="C1113" s="47">
        <v>31</v>
      </c>
      <c r="D1113" s="47">
        <v>6.6109999999999998</v>
      </c>
      <c r="E1113" s="47">
        <v>26562924</v>
      </c>
      <c r="F1113" s="47">
        <v>195.18430000000001</v>
      </c>
      <c r="G1113" s="47">
        <v>-12.295919752700398</v>
      </c>
      <c r="H1113" s="47">
        <v>8.2390000000000008</v>
      </c>
      <c r="I1113" s="47">
        <v>478550</v>
      </c>
      <c r="J1113" s="47">
        <v>219.077</v>
      </c>
      <c r="K1113" s="52">
        <v>5.4775561701083113</v>
      </c>
    </row>
    <row r="1114" spans="2:11" x14ac:dyDescent="0.35">
      <c r="B1114" s="51" t="str" cm="1">
        <f t="array" ref="B1114">INDEX($A$3:$A$36,C1114)</f>
        <v>2-propanol</v>
      </c>
      <c r="C1114" s="47">
        <v>31</v>
      </c>
      <c r="D1114" s="47">
        <v>6.62</v>
      </c>
      <c r="E1114" s="47">
        <v>23864972</v>
      </c>
      <c r="F1114" s="47">
        <v>195.18289999999999</v>
      </c>
      <c r="G1114" s="47">
        <v>-19.468539608551506</v>
      </c>
      <c r="H1114" s="47">
        <v>8.2330000000000005</v>
      </c>
      <c r="I1114" s="47">
        <v>523540</v>
      </c>
      <c r="J1114" s="47">
        <v>219.0771</v>
      </c>
      <c r="K1114" s="52">
        <v>5.9340191842948151</v>
      </c>
    </row>
    <row r="1115" spans="2:11" x14ac:dyDescent="0.35">
      <c r="B1115" s="51" t="str" cm="1">
        <f t="array" ref="B1115">INDEX($A$3:$A$36,C1115)</f>
        <v>2-propanol</v>
      </c>
      <c r="C1115" s="47">
        <v>31</v>
      </c>
      <c r="D1115" s="47">
        <v>6.61</v>
      </c>
      <c r="E1115" s="47">
        <v>26202100</v>
      </c>
      <c r="F1115" s="47">
        <v>195.18340000000001</v>
      </c>
      <c r="G1115" s="47">
        <v>-16.90688965998125</v>
      </c>
      <c r="H1115" s="47">
        <v>8.2309999999999999</v>
      </c>
      <c r="I1115" s="47">
        <v>511060</v>
      </c>
      <c r="J1115" s="47">
        <v>219.0771</v>
      </c>
      <c r="K1115" s="52">
        <v>5.9340191842948151</v>
      </c>
    </row>
    <row r="1116" spans="2:11" x14ac:dyDescent="0.35">
      <c r="B1116" s="51" t="str" cm="1">
        <f t="array" ref="B1116">INDEX($A$3:$A$36,C1116)</f>
        <v>2-propanol</v>
      </c>
      <c r="C1116" s="47">
        <v>31</v>
      </c>
      <c r="D1116" s="47">
        <v>6.6109999999999998</v>
      </c>
      <c r="E1116" s="47">
        <v>25256434</v>
      </c>
      <c r="F1116" s="47">
        <v>195.1841</v>
      </c>
      <c r="G1116" s="47">
        <v>-13.3205797321285</v>
      </c>
      <c r="H1116" s="47">
        <v>8.2309999999999999</v>
      </c>
      <c r="I1116" s="47">
        <v>480483</v>
      </c>
      <c r="J1116" s="47">
        <v>219.0771</v>
      </c>
      <c r="K1116" s="52">
        <v>5.9340191842948151</v>
      </c>
    </row>
    <row r="1117" spans="2:11" x14ac:dyDescent="0.35">
      <c r="B1117" s="51" t="str" cm="1">
        <f t="array" ref="B1117">INDEX($A$3:$A$36,C1117)</f>
        <v>2-propanol</v>
      </c>
      <c r="C1117" s="47">
        <v>31</v>
      </c>
      <c r="D1117" s="47">
        <v>6.6150000000000002</v>
      </c>
      <c r="E1117" s="47">
        <v>25949536</v>
      </c>
      <c r="F1117" s="47">
        <v>195.1841</v>
      </c>
      <c r="G1117" s="47">
        <v>-13.3205797321285</v>
      </c>
      <c r="H1117" s="47" t="s">
        <v>81</v>
      </c>
      <c r="I1117" s="47" t="s">
        <v>81</v>
      </c>
      <c r="J1117" s="47" t="s">
        <v>81</v>
      </c>
      <c r="K1117" s="52" t="s">
        <v>82</v>
      </c>
    </row>
    <row r="1118" spans="2:11" ht="15" thickBot="1" x14ac:dyDescent="0.4">
      <c r="B1118" s="53" t="str" cm="1">
        <f t="array" ref="B1118">INDEX($A$3:$A$36,C1118)</f>
        <v>2-propanol</v>
      </c>
      <c r="C1118" s="7">
        <v>31</v>
      </c>
      <c r="D1118" s="7">
        <v>6.6139999999999999</v>
      </c>
      <c r="E1118" s="7">
        <v>24682146</v>
      </c>
      <c r="F1118" s="7">
        <v>195.18360000000001</v>
      </c>
      <c r="G1118" s="7">
        <v>-15.882229680553145</v>
      </c>
      <c r="H1118" s="7">
        <v>8.2349999999999994</v>
      </c>
      <c r="I1118" s="7">
        <v>554743</v>
      </c>
      <c r="J1118" s="7">
        <v>219.07730000000001</v>
      </c>
      <c r="K1118" s="6">
        <v>6.8469452126678227</v>
      </c>
    </row>
    <row r="1119" spans="2:11" x14ac:dyDescent="0.35">
      <c r="B1119" s="54" t="str" cm="1">
        <f t="array" ref="B1119">INDEX($A$3:$A$36,C1119)</f>
        <v>DMSO</v>
      </c>
      <c r="C1119" s="55">
        <v>32</v>
      </c>
      <c r="D1119" s="55">
        <v>6.61</v>
      </c>
      <c r="E1119" s="55">
        <v>17556958</v>
      </c>
      <c r="F1119" s="55">
        <v>195.18389999999999</v>
      </c>
      <c r="G1119" s="55">
        <v>-14.345239711556603</v>
      </c>
      <c r="H1119" s="55">
        <v>8.2360000000000007</v>
      </c>
      <c r="I1119" s="55">
        <v>596637</v>
      </c>
      <c r="J1119" s="55">
        <v>219.0772</v>
      </c>
      <c r="K1119" s="56">
        <v>6.3904821984813189</v>
      </c>
    </row>
    <row r="1120" spans="2:11" x14ac:dyDescent="0.35">
      <c r="B1120" s="51" t="str" cm="1">
        <f t="array" ref="B1120">INDEX($A$3:$A$36,C1120)</f>
        <v>DMSO</v>
      </c>
      <c r="C1120" s="47">
        <v>32</v>
      </c>
      <c r="D1120" s="47">
        <v>6.6159999999999997</v>
      </c>
      <c r="E1120" s="47">
        <v>30196996</v>
      </c>
      <c r="F1120" s="47">
        <v>195.18360000000001</v>
      </c>
      <c r="G1120" s="47">
        <v>-15.882229680553145</v>
      </c>
      <c r="H1120" s="47">
        <v>8.2330000000000005</v>
      </c>
      <c r="I1120" s="47">
        <v>552797</v>
      </c>
      <c r="J1120" s="47">
        <v>219.077</v>
      </c>
      <c r="K1120" s="52">
        <v>5.4775561701083113</v>
      </c>
    </row>
    <row r="1121" spans="2:11" x14ac:dyDescent="0.35">
      <c r="B1121" s="51" t="str" cm="1">
        <f t="array" ref="B1121">INDEX($A$3:$A$36,C1121)</f>
        <v>DMSO</v>
      </c>
      <c r="C1121" s="47">
        <v>32</v>
      </c>
      <c r="D1121" s="47">
        <v>6.61</v>
      </c>
      <c r="E1121" s="47">
        <v>28103386</v>
      </c>
      <c r="F1121" s="47">
        <v>195.18299999999999</v>
      </c>
      <c r="G1121" s="47">
        <v>-18.956209618837455</v>
      </c>
      <c r="H1121" s="47">
        <v>8.2349999999999994</v>
      </c>
      <c r="I1121" s="47">
        <v>507658</v>
      </c>
      <c r="J1121" s="47">
        <v>219.0772</v>
      </c>
      <c r="K1121" s="52">
        <v>6.3904821984813189</v>
      </c>
    </row>
    <row r="1122" spans="2:11" x14ac:dyDescent="0.35">
      <c r="B1122" s="51" t="str" cm="1">
        <f t="array" ref="B1122">INDEX($A$3:$A$36,C1122)</f>
        <v>DMSO</v>
      </c>
      <c r="C1122" s="47">
        <v>32</v>
      </c>
      <c r="D1122" s="47">
        <v>6.6059999999999999</v>
      </c>
      <c r="E1122" s="47">
        <v>27279848</v>
      </c>
      <c r="F1122" s="47">
        <v>195.1841</v>
      </c>
      <c r="G1122" s="47">
        <v>-13.3205797321285</v>
      </c>
      <c r="H1122" s="47">
        <v>8.234</v>
      </c>
      <c r="I1122" s="47">
        <v>504367</v>
      </c>
      <c r="J1122" s="47">
        <v>219.07740000000001</v>
      </c>
      <c r="K1122" s="52">
        <v>7.3034082268543257</v>
      </c>
    </row>
    <row r="1123" spans="2:11" x14ac:dyDescent="0.35">
      <c r="B1123" s="51" t="str" cm="1">
        <f t="array" ref="B1123">INDEX($A$3:$A$36,C1123)</f>
        <v>DMSO</v>
      </c>
      <c r="C1123" s="47">
        <v>32</v>
      </c>
      <c r="D1123" s="47">
        <v>6.6139999999999999</v>
      </c>
      <c r="E1123" s="47">
        <v>16623429</v>
      </c>
      <c r="F1123" s="47">
        <v>195.1842</v>
      </c>
      <c r="G1123" s="47">
        <v>-12.80824974241445</v>
      </c>
      <c r="H1123" s="47">
        <v>8.234</v>
      </c>
      <c r="I1123" s="47">
        <v>499337</v>
      </c>
      <c r="J1123" s="47">
        <v>219.0772</v>
      </c>
      <c r="K1123" s="52">
        <v>6.3904821984813189</v>
      </c>
    </row>
    <row r="1124" spans="2:11" x14ac:dyDescent="0.35">
      <c r="B1124" s="51" t="str" cm="1">
        <f t="array" ref="B1124">INDEX($A$3:$A$36,C1124)</f>
        <v>DMSO</v>
      </c>
      <c r="C1124" s="47">
        <v>32</v>
      </c>
      <c r="D1124" s="47">
        <v>6.61</v>
      </c>
      <c r="E1124" s="47">
        <v>21288274</v>
      </c>
      <c r="F1124" s="47">
        <v>195.185</v>
      </c>
      <c r="G1124" s="47">
        <v>-8.7096098248476501</v>
      </c>
      <c r="H1124" s="47">
        <v>8.2319999999999993</v>
      </c>
      <c r="I1124" s="47">
        <v>536189</v>
      </c>
      <c r="J1124" s="47">
        <v>219.07730000000001</v>
      </c>
      <c r="K1124" s="52">
        <v>6.8469452126678227</v>
      </c>
    </row>
    <row r="1125" spans="2:11" x14ac:dyDescent="0.35">
      <c r="B1125" s="51" t="str" cm="1">
        <f t="array" ref="B1125">INDEX($A$3:$A$36,C1125)</f>
        <v>DMSO</v>
      </c>
      <c r="C1125" s="47">
        <v>32</v>
      </c>
      <c r="D1125" s="47">
        <v>6.6210000000000004</v>
      </c>
      <c r="E1125" s="47">
        <v>27239442</v>
      </c>
      <c r="F1125" s="47">
        <v>195.18389999999999</v>
      </c>
      <c r="G1125" s="47">
        <v>-14.345239711556603</v>
      </c>
      <c r="H1125" s="47">
        <v>8.2370000000000001</v>
      </c>
      <c r="I1125" s="47">
        <v>551925</v>
      </c>
      <c r="J1125" s="47">
        <v>219.0772</v>
      </c>
      <c r="K1125" s="52">
        <v>6.3904821984813189</v>
      </c>
    </row>
    <row r="1126" spans="2:11" x14ac:dyDescent="0.35">
      <c r="B1126" s="51" t="str" cm="1">
        <f t="array" ref="B1126">INDEX($A$3:$A$36,C1126)</f>
        <v>DMSO</v>
      </c>
      <c r="C1126" s="47">
        <v>32</v>
      </c>
      <c r="D1126" s="47">
        <v>6.6150000000000002</v>
      </c>
      <c r="E1126" s="47">
        <v>26918300</v>
      </c>
      <c r="F1126" s="47">
        <v>195.18440000000001</v>
      </c>
      <c r="G1126" s="47">
        <v>-11.783589762986345</v>
      </c>
      <c r="H1126" s="47">
        <v>8.2289999999999992</v>
      </c>
      <c r="I1126" s="47">
        <v>507458</v>
      </c>
      <c r="J1126" s="47">
        <v>219.0772</v>
      </c>
      <c r="K1126" s="52">
        <v>6.3904821984813189</v>
      </c>
    </row>
    <row r="1127" spans="2:11" x14ac:dyDescent="0.35">
      <c r="B1127" s="51" t="str" cm="1">
        <f t="array" ref="B1127">INDEX($A$3:$A$36,C1127)</f>
        <v>DMSO</v>
      </c>
      <c r="C1127" s="47">
        <v>32</v>
      </c>
      <c r="D1127" s="47">
        <v>6.6120000000000001</v>
      </c>
      <c r="E1127" s="47">
        <v>21373104</v>
      </c>
      <c r="F1127" s="47">
        <v>195.18450000000001</v>
      </c>
      <c r="G1127" s="47">
        <v>-11.271259773272295</v>
      </c>
      <c r="H1127" s="47">
        <v>8.23</v>
      </c>
      <c r="I1127" s="47">
        <v>399355</v>
      </c>
      <c r="J1127" s="47">
        <v>219.0771</v>
      </c>
      <c r="K1127" s="52">
        <v>5.9340191842948151</v>
      </c>
    </row>
    <row r="1128" spans="2:11" x14ac:dyDescent="0.35">
      <c r="B1128" s="51" t="str" cm="1">
        <f t="array" ref="B1128">INDEX($A$3:$A$36,C1128)</f>
        <v>DMSO</v>
      </c>
      <c r="C1128" s="47">
        <v>32</v>
      </c>
      <c r="D1128" s="47">
        <v>6.6130000000000004</v>
      </c>
      <c r="E1128" s="47">
        <v>27153564</v>
      </c>
      <c r="F1128" s="47">
        <v>195.18389999999999</v>
      </c>
      <c r="G1128" s="47">
        <v>-14.345239711556603</v>
      </c>
      <c r="H1128" s="47">
        <v>8.2330000000000005</v>
      </c>
      <c r="I1128" s="47">
        <v>535206</v>
      </c>
      <c r="J1128" s="47">
        <v>219.07730000000001</v>
      </c>
      <c r="K1128" s="52">
        <v>6.8469452126678227</v>
      </c>
    </row>
    <row r="1129" spans="2:11" x14ac:dyDescent="0.35">
      <c r="B1129" s="51" t="str" cm="1">
        <f t="array" ref="B1129">INDEX($A$3:$A$36,C1129)</f>
        <v>DMSO</v>
      </c>
      <c r="C1129" s="47">
        <v>32</v>
      </c>
      <c r="D1129" s="47">
        <v>6.61</v>
      </c>
      <c r="E1129" s="47">
        <v>27243054</v>
      </c>
      <c r="F1129" s="47">
        <v>195.1848</v>
      </c>
      <c r="G1129" s="47">
        <v>-9.7342698042757529</v>
      </c>
      <c r="H1129" s="47">
        <v>8.2330000000000005</v>
      </c>
      <c r="I1129" s="47">
        <v>517211</v>
      </c>
      <c r="J1129" s="47">
        <v>219.07730000000001</v>
      </c>
      <c r="K1129" s="52">
        <v>6.8469452126678227</v>
      </c>
    </row>
    <row r="1130" spans="2:11" x14ac:dyDescent="0.35">
      <c r="B1130" s="51" t="str" cm="1">
        <f t="array" ref="B1130">INDEX($A$3:$A$36,C1130)</f>
        <v>DMSO</v>
      </c>
      <c r="C1130" s="47">
        <v>32</v>
      </c>
      <c r="D1130" s="47">
        <v>6.6139999999999999</v>
      </c>
      <c r="E1130" s="47">
        <v>26839718</v>
      </c>
      <c r="F1130" s="47">
        <v>195.1833</v>
      </c>
      <c r="G1130" s="47">
        <v>-17.4192196496953</v>
      </c>
      <c r="H1130" s="47">
        <v>8.23</v>
      </c>
      <c r="I1130" s="47">
        <v>497665</v>
      </c>
      <c r="J1130" s="47">
        <v>219.0772</v>
      </c>
      <c r="K1130" s="52">
        <v>6.3904821984813189</v>
      </c>
    </row>
    <row r="1131" spans="2:11" x14ac:dyDescent="0.35">
      <c r="B1131" s="51" t="str" cm="1">
        <f t="array" ref="B1131">INDEX($A$3:$A$36,C1131)</f>
        <v>DMSO</v>
      </c>
      <c r="C1131" s="47">
        <v>32</v>
      </c>
      <c r="D1131" s="47">
        <v>6.617</v>
      </c>
      <c r="E1131" s="47">
        <v>25762524</v>
      </c>
      <c r="F1131" s="47">
        <v>195.1842</v>
      </c>
      <c r="G1131" s="47">
        <v>-12.80824974241445</v>
      </c>
      <c r="H1131" s="47">
        <v>8.2330000000000005</v>
      </c>
      <c r="I1131" s="47">
        <v>525049</v>
      </c>
      <c r="J1131" s="47">
        <v>219.0772</v>
      </c>
      <c r="K1131" s="52">
        <v>6.3904821984813189</v>
      </c>
    </row>
    <row r="1132" spans="2:11" x14ac:dyDescent="0.35">
      <c r="B1132" s="51" t="str" cm="1">
        <f t="array" ref="B1132">INDEX($A$3:$A$36,C1132)</f>
        <v>DMSO</v>
      </c>
      <c r="C1132" s="47">
        <v>32</v>
      </c>
      <c r="D1132" s="47">
        <v>6.6130000000000004</v>
      </c>
      <c r="E1132" s="47">
        <v>26131706</v>
      </c>
      <c r="F1132" s="47">
        <v>195.18459999999999</v>
      </c>
      <c r="G1132" s="47">
        <v>-10.758929783703856</v>
      </c>
      <c r="H1132" s="47">
        <v>8.2309999999999999</v>
      </c>
      <c r="I1132" s="47">
        <v>503314</v>
      </c>
      <c r="J1132" s="47">
        <v>219.0771</v>
      </c>
      <c r="K1132" s="52">
        <v>5.9340191842948151</v>
      </c>
    </row>
    <row r="1133" spans="2:11" x14ac:dyDescent="0.35">
      <c r="B1133" s="51" t="str" cm="1">
        <f t="array" ref="B1133">INDEX($A$3:$A$36,C1133)</f>
        <v>DMSO</v>
      </c>
      <c r="C1133" s="47">
        <v>32</v>
      </c>
      <c r="D1133" s="47">
        <v>6.6070000000000002</v>
      </c>
      <c r="E1133" s="47">
        <v>25436682</v>
      </c>
      <c r="F1133" s="47">
        <v>195.18440000000001</v>
      </c>
      <c r="G1133" s="47">
        <v>-11.783589762986345</v>
      </c>
      <c r="H1133" s="47">
        <v>8.2330000000000005</v>
      </c>
      <c r="I1133" s="47">
        <v>482214</v>
      </c>
      <c r="J1133" s="47">
        <v>219.0771</v>
      </c>
      <c r="K1133" s="52">
        <v>5.9340191842948151</v>
      </c>
    </row>
    <row r="1134" spans="2:11" x14ac:dyDescent="0.35">
      <c r="B1134" s="51" t="str" cm="1">
        <f t="array" ref="B1134">INDEX($A$3:$A$36,C1134)</f>
        <v>DMSO</v>
      </c>
      <c r="C1134" s="47">
        <v>32</v>
      </c>
      <c r="D1134" s="47">
        <v>6.61</v>
      </c>
      <c r="E1134" s="47">
        <v>23969650</v>
      </c>
      <c r="F1134" s="47">
        <v>195.1859</v>
      </c>
      <c r="G1134" s="47">
        <v>-4.0986399175667989</v>
      </c>
      <c r="H1134" s="47">
        <v>8.23</v>
      </c>
      <c r="I1134" s="47">
        <v>531326</v>
      </c>
      <c r="J1134" s="47">
        <v>219.077</v>
      </c>
      <c r="K1134" s="52">
        <v>5.4775561701083113</v>
      </c>
    </row>
    <row r="1135" spans="2:11" x14ac:dyDescent="0.35">
      <c r="B1135" s="51" t="str" cm="1">
        <f t="array" ref="B1135">INDEX($A$3:$A$36,C1135)</f>
        <v>DMSO</v>
      </c>
      <c r="C1135" s="47">
        <v>32</v>
      </c>
      <c r="D1135" s="47">
        <v>6.609</v>
      </c>
      <c r="E1135" s="47">
        <v>17544726</v>
      </c>
      <c r="F1135" s="47">
        <v>195.18369999999999</v>
      </c>
      <c r="G1135" s="47">
        <v>-15.369899690984706</v>
      </c>
      <c r="H1135" s="47">
        <v>8.234</v>
      </c>
      <c r="I1135" s="47">
        <v>534644</v>
      </c>
      <c r="J1135" s="47">
        <v>219.077</v>
      </c>
      <c r="K1135" s="52">
        <v>5.4775561701083113</v>
      </c>
    </row>
    <row r="1136" spans="2:11" x14ac:dyDescent="0.35">
      <c r="B1136" s="51" t="str" cm="1">
        <f t="array" ref="B1136">INDEX($A$3:$A$36,C1136)</f>
        <v>DMSO</v>
      </c>
      <c r="C1136" s="47">
        <v>32</v>
      </c>
      <c r="D1136" s="47">
        <v>6.6130000000000004</v>
      </c>
      <c r="E1136" s="47">
        <v>17567296</v>
      </c>
      <c r="F1136" s="47">
        <v>195.18350000000001</v>
      </c>
      <c r="G1136" s="47">
        <v>-16.394559670267196</v>
      </c>
      <c r="H1136" s="47">
        <v>8.2360000000000007</v>
      </c>
      <c r="I1136" s="47">
        <v>504808</v>
      </c>
      <c r="J1136" s="47">
        <v>219.077</v>
      </c>
      <c r="K1136" s="52">
        <v>5.4775561701083113</v>
      </c>
    </row>
    <row r="1137" spans="2:11" x14ac:dyDescent="0.35">
      <c r="B1137" s="51" t="str" cm="1">
        <f t="array" ref="B1137">INDEX($A$3:$A$36,C1137)</f>
        <v>DMSO</v>
      </c>
      <c r="C1137" s="47">
        <v>32</v>
      </c>
      <c r="D1137" s="47">
        <v>6.6159999999999997</v>
      </c>
      <c r="E1137" s="47">
        <v>17191094</v>
      </c>
      <c r="F1137" s="47">
        <v>195.18520000000001</v>
      </c>
      <c r="G1137" s="47">
        <v>-7.6849498454195473</v>
      </c>
      <c r="H1137" s="47">
        <v>8.2309999999999999</v>
      </c>
      <c r="I1137" s="47">
        <v>518951</v>
      </c>
      <c r="J1137" s="47">
        <v>219.0771</v>
      </c>
      <c r="K1137" s="52">
        <v>5.9340191842948151</v>
      </c>
    </row>
    <row r="1138" spans="2:11" x14ac:dyDescent="0.35">
      <c r="B1138" s="51" t="str" cm="1">
        <f t="array" ref="B1138">INDEX($A$3:$A$36,C1138)</f>
        <v>DMSO</v>
      </c>
      <c r="C1138" s="47">
        <v>32</v>
      </c>
      <c r="D1138" s="47">
        <v>6.6029999999999998</v>
      </c>
      <c r="E1138" s="47">
        <v>17795868</v>
      </c>
      <c r="F1138" s="47">
        <v>195.1832</v>
      </c>
      <c r="G1138" s="47">
        <v>-17.931549639409351</v>
      </c>
      <c r="H1138" s="47">
        <v>8.2379999999999995</v>
      </c>
      <c r="I1138" s="47">
        <v>533323</v>
      </c>
      <c r="J1138" s="47">
        <v>219.0771</v>
      </c>
      <c r="K1138" s="52">
        <v>5.9340191842948151</v>
      </c>
    </row>
    <row r="1139" spans="2:11" x14ac:dyDescent="0.35">
      <c r="B1139" s="51" t="str" cm="1">
        <f t="array" ref="B1139">INDEX($A$3:$A$36,C1139)</f>
        <v>DMSO</v>
      </c>
      <c r="C1139" s="47">
        <v>32</v>
      </c>
      <c r="D1139" s="47">
        <v>6.6050000000000004</v>
      </c>
      <c r="E1139" s="47">
        <v>22585466</v>
      </c>
      <c r="F1139" s="47">
        <v>195.1832</v>
      </c>
      <c r="G1139" s="47">
        <v>-17.931549639409351</v>
      </c>
      <c r="H1139" s="47">
        <v>8.2309999999999999</v>
      </c>
      <c r="I1139" s="47">
        <v>505191</v>
      </c>
      <c r="J1139" s="47">
        <v>219.0771</v>
      </c>
      <c r="K1139" s="52">
        <v>5.9340191842948151</v>
      </c>
    </row>
    <row r="1140" spans="2:11" x14ac:dyDescent="0.35">
      <c r="B1140" s="51" t="str" cm="1">
        <f t="array" ref="B1140">INDEX($A$3:$A$36,C1140)</f>
        <v>DMSO</v>
      </c>
      <c r="C1140" s="47">
        <v>32</v>
      </c>
      <c r="D1140" s="47">
        <v>6.6150000000000002</v>
      </c>
      <c r="E1140" s="47">
        <v>26316480</v>
      </c>
      <c r="F1140" s="47">
        <v>195.1841</v>
      </c>
      <c r="G1140" s="47">
        <v>-13.3205797321285</v>
      </c>
      <c r="H1140" s="47">
        <v>8.2390000000000008</v>
      </c>
      <c r="I1140" s="47">
        <v>529346</v>
      </c>
      <c r="J1140" s="47">
        <v>219.0771</v>
      </c>
      <c r="K1140" s="52">
        <v>5.9340191842948151</v>
      </c>
    </row>
    <row r="1141" spans="2:11" x14ac:dyDescent="0.35">
      <c r="B1141" s="51" t="str" cm="1">
        <f t="array" ref="B1141">INDEX($A$3:$A$36,C1141)</f>
        <v>DMSO</v>
      </c>
      <c r="C1141" s="47">
        <v>32</v>
      </c>
      <c r="D1141" s="47">
        <v>6.6079999999999997</v>
      </c>
      <c r="E1141" s="47">
        <v>16328882</v>
      </c>
      <c r="F1141" s="47">
        <v>195.1831</v>
      </c>
      <c r="G1141" s="47">
        <v>-18.443879629123401</v>
      </c>
      <c r="H1141" s="47">
        <v>8.2330000000000005</v>
      </c>
      <c r="I1141" s="47">
        <v>565514</v>
      </c>
      <c r="J1141" s="47">
        <v>219.0771</v>
      </c>
      <c r="K1141" s="52">
        <v>5.9340191842948151</v>
      </c>
    </row>
    <row r="1142" spans="2:11" x14ac:dyDescent="0.35">
      <c r="B1142" s="51" t="str" cm="1">
        <f t="array" ref="B1142">INDEX($A$3:$A$36,C1142)</f>
        <v>DMSO</v>
      </c>
      <c r="C1142" s="47">
        <v>32</v>
      </c>
      <c r="D1142" s="47">
        <v>6.609</v>
      </c>
      <c r="E1142" s="47">
        <v>24741490</v>
      </c>
      <c r="F1142" s="47">
        <v>195.18389999999999</v>
      </c>
      <c r="G1142" s="47">
        <v>-14.345239711556603</v>
      </c>
      <c r="H1142" s="47">
        <v>8.2349999999999994</v>
      </c>
      <c r="I1142" s="47">
        <v>476826</v>
      </c>
      <c r="J1142" s="47">
        <v>219.0772</v>
      </c>
      <c r="K1142" s="52">
        <v>6.3904821984813189</v>
      </c>
    </row>
    <row r="1143" spans="2:11" x14ac:dyDescent="0.35">
      <c r="B1143" s="51" t="str" cm="1">
        <f t="array" ref="B1143">INDEX($A$3:$A$36,C1143)</f>
        <v>DMSO</v>
      </c>
      <c r="C1143" s="47">
        <v>32</v>
      </c>
      <c r="D1143" s="47">
        <v>6.6120000000000001</v>
      </c>
      <c r="E1143" s="47">
        <v>25283950</v>
      </c>
      <c r="F1143" s="47">
        <v>195.18510000000001</v>
      </c>
      <c r="G1143" s="47">
        <v>-8.1972798351335978</v>
      </c>
      <c r="H1143" s="47">
        <v>8.2360000000000007</v>
      </c>
      <c r="I1143" s="47">
        <v>463220</v>
      </c>
      <c r="J1143" s="47">
        <v>219.0771</v>
      </c>
      <c r="K1143" s="52">
        <v>5.9340191842948151</v>
      </c>
    </row>
    <row r="1144" spans="2:11" x14ac:dyDescent="0.35">
      <c r="B1144" s="51" t="str" cm="1">
        <f t="array" ref="B1144">INDEX($A$3:$A$36,C1144)</f>
        <v>DMSO</v>
      </c>
      <c r="C1144" s="47">
        <v>32</v>
      </c>
      <c r="D1144" s="47">
        <v>6.6109999999999998</v>
      </c>
      <c r="E1144" s="47">
        <v>22762842</v>
      </c>
      <c r="F1144" s="47">
        <v>195.18440000000001</v>
      </c>
      <c r="G1144" s="47">
        <v>-11.783589762986345</v>
      </c>
      <c r="H1144" s="47">
        <v>8.2309999999999999</v>
      </c>
      <c r="I1144" s="47">
        <v>454561</v>
      </c>
      <c r="J1144" s="47">
        <v>219.077</v>
      </c>
      <c r="K1144" s="52">
        <v>5.4775561701083113</v>
      </c>
    </row>
    <row r="1145" spans="2:11" x14ac:dyDescent="0.35">
      <c r="B1145" s="51" t="str" cm="1">
        <f t="array" ref="B1145">INDEX($A$3:$A$36,C1145)</f>
        <v>DMSO</v>
      </c>
      <c r="C1145" s="47">
        <v>32</v>
      </c>
      <c r="D1145" s="47">
        <v>6.6050000000000004</v>
      </c>
      <c r="E1145" s="47">
        <v>21584458</v>
      </c>
      <c r="F1145" s="47">
        <v>195.18450000000001</v>
      </c>
      <c r="G1145" s="47">
        <v>-11.271259773272295</v>
      </c>
      <c r="H1145" s="47">
        <v>8.2379999999999995</v>
      </c>
      <c r="I1145" s="47">
        <v>512582</v>
      </c>
      <c r="J1145" s="47">
        <v>219.0771</v>
      </c>
      <c r="K1145" s="52">
        <v>5.9340191842948151</v>
      </c>
    </row>
    <row r="1146" spans="2:11" x14ac:dyDescent="0.35">
      <c r="B1146" s="51" t="str" cm="1">
        <f t="array" ref="B1146">INDEX($A$3:$A$36,C1146)</f>
        <v>DMSO</v>
      </c>
      <c r="C1146" s="47">
        <v>32</v>
      </c>
      <c r="D1146" s="47">
        <v>6.6120000000000001</v>
      </c>
      <c r="E1146" s="47">
        <v>23274178</v>
      </c>
      <c r="F1146" s="47">
        <v>195.18520000000001</v>
      </c>
      <c r="G1146" s="47">
        <v>-7.6849498454195473</v>
      </c>
      <c r="H1146" s="47">
        <v>8.2349999999999994</v>
      </c>
      <c r="I1146" s="47">
        <v>456492</v>
      </c>
      <c r="J1146" s="47">
        <v>219.0772</v>
      </c>
      <c r="K1146" s="52">
        <v>6.3904821984813189</v>
      </c>
    </row>
    <row r="1147" spans="2:11" x14ac:dyDescent="0.35">
      <c r="B1147" s="51" t="str" cm="1">
        <f t="array" ref="B1147">INDEX($A$3:$A$36,C1147)</f>
        <v>DMSO</v>
      </c>
      <c r="C1147" s="47">
        <v>32</v>
      </c>
      <c r="D1147" s="47">
        <v>6.6109999999999998</v>
      </c>
      <c r="E1147" s="47">
        <v>22307270</v>
      </c>
      <c r="F1147" s="47">
        <v>195.1842</v>
      </c>
      <c r="G1147" s="47">
        <v>-12.80824974241445</v>
      </c>
      <c r="H1147" s="47">
        <v>8.2330000000000005</v>
      </c>
      <c r="I1147" s="47">
        <v>405808</v>
      </c>
      <c r="J1147" s="47">
        <v>219.077</v>
      </c>
      <c r="K1147" s="52">
        <v>5.4775561701083113</v>
      </c>
    </row>
    <row r="1148" spans="2:11" x14ac:dyDescent="0.35">
      <c r="B1148" s="51" t="str" cm="1">
        <f t="array" ref="B1148">INDEX($A$3:$A$36,C1148)</f>
        <v>DMSO</v>
      </c>
      <c r="C1148" s="47">
        <v>32</v>
      </c>
      <c r="D1148" s="47">
        <v>6.6059999999999999</v>
      </c>
      <c r="E1148" s="47">
        <v>22900880</v>
      </c>
      <c r="F1148" s="47">
        <v>195.18360000000001</v>
      </c>
      <c r="G1148" s="47">
        <v>-15.882229680553145</v>
      </c>
      <c r="H1148" s="47">
        <v>8.2330000000000005</v>
      </c>
      <c r="I1148" s="47">
        <v>444598</v>
      </c>
      <c r="J1148" s="47">
        <v>219.0771</v>
      </c>
      <c r="K1148" s="52">
        <v>5.9340191842948151</v>
      </c>
    </row>
    <row r="1149" spans="2:11" x14ac:dyDescent="0.35">
      <c r="B1149" s="51" t="str" cm="1">
        <f t="array" ref="B1149">INDEX($A$3:$A$36,C1149)</f>
        <v>DMSO</v>
      </c>
      <c r="C1149" s="47">
        <v>32</v>
      </c>
      <c r="D1149" s="47">
        <v>6.6079999999999997</v>
      </c>
      <c r="E1149" s="47">
        <v>19022118</v>
      </c>
      <c r="F1149" s="47">
        <v>195.1831</v>
      </c>
      <c r="G1149" s="47">
        <v>-18.443879629123401</v>
      </c>
      <c r="H1149" s="47">
        <v>8.234</v>
      </c>
      <c r="I1149" s="47">
        <v>506233</v>
      </c>
      <c r="J1149" s="47">
        <v>219.0772</v>
      </c>
      <c r="K1149" s="52">
        <v>6.3904821984813189</v>
      </c>
    </row>
    <row r="1150" spans="2:11" x14ac:dyDescent="0.35">
      <c r="B1150" s="51" t="str" cm="1">
        <f t="array" ref="B1150">INDEX($A$3:$A$36,C1150)</f>
        <v>DMSO</v>
      </c>
      <c r="C1150" s="47">
        <v>32</v>
      </c>
      <c r="D1150" s="47">
        <v>6.6070000000000002</v>
      </c>
      <c r="E1150" s="47">
        <v>23693446</v>
      </c>
      <c r="F1150" s="47">
        <v>195.18440000000001</v>
      </c>
      <c r="G1150" s="47">
        <v>-11.783589762986345</v>
      </c>
      <c r="H1150" s="47">
        <v>8.2349999999999994</v>
      </c>
      <c r="I1150" s="47">
        <v>532953</v>
      </c>
      <c r="J1150" s="47">
        <v>219.0772</v>
      </c>
      <c r="K1150" s="52">
        <v>6.3904821984813189</v>
      </c>
    </row>
    <row r="1151" spans="2:11" x14ac:dyDescent="0.35">
      <c r="B1151" s="51" t="str" cm="1">
        <f t="array" ref="B1151">INDEX($A$3:$A$36,C1151)</f>
        <v>DMSO</v>
      </c>
      <c r="C1151" s="47">
        <v>32</v>
      </c>
      <c r="D1151" s="47">
        <v>6.6050000000000004</v>
      </c>
      <c r="E1151" s="47">
        <v>24710146</v>
      </c>
      <c r="F1151" s="47">
        <v>195.18430000000001</v>
      </c>
      <c r="G1151" s="47">
        <v>-12.295919752700398</v>
      </c>
      <c r="H1151" s="47">
        <v>8.2309999999999999</v>
      </c>
      <c r="I1151" s="47">
        <v>386041</v>
      </c>
      <c r="J1151" s="47">
        <v>219.077</v>
      </c>
      <c r="K1151" s="52">
        <v>5.4775561701083113</v>
      </c>
    </row>
    <row r="1152" spans="2:11" x14ac:dyDescent="0.35">
      <c r="B1152" s="51" t="str" cm="1">
        <f t="array" ref="B1152">INDEX($A$3:$A$36,C1152)</f>
        <v>DMSO</v>
      </c>
      <c r="C1152" s="47">
        <v>32</v>
      </c>
      <c r="D1152" s="47">
        <v>6.617</v>
      </c>
      <c r="E1152" s="47">
        <v>27276514</v>
      </c>
      <c r="F1152" s="47">
        <v>195.18350000000001</v>
      </c>
      <c r="G1152" s="47">
        <v>-16.394559670267196</v>
      </c>
      <c r="H1152" s="47">
        <v>8.2289999999999992</v>
      </c>
      <c r="I1152" s="47">
        <v>544036</v>
      </c>
      <c r="J1152" s="47">
        <v>219.0772</v>
      </c>
      <c r="K1152" s="52">
        <v>6.3904821984813189</v>
      </c>
    </row>
    <row r="1153" spans="2:11" x14ac:dyDescent="0.35">
      <c r="B1153" s="51" t="str" cm="1">
        <f t="array" ref="B1153">INDEX($A$3:$A$36,C1153)</f>
        <v>DMSO</v>
      </c>
      <c r="C1153" s="47">
        <v>32</v>
      </c>
      <c r="D1153" s="47">
        <v>6.6059999999999999</v>
      </c>
      <c r="E1153" s="47">
        <v>26308070</v>
      </c>
      <c r="F1153" s="47">
        <v>195.1842</v>
      </c>
      <c r="G1153" s="47">
        <v>-12.80824974241445</v>
      </c>
      <c r="H1153" s="47">
        <v>8.2349999999999994</v>
      </c>
      <c r="I1153" s="47">
        <v>504776</v>
      </c>
      <c r="J1153" s="47">
        <v>219.0771</v>
      </c>
      <c r="K1153" s="52">
        <v>5.9340191842948151</v>
      </c>
    </row>
    <row r="1154" spans="2:11" ht="15" thickBot="1" x14ac:dyDescent="0.4">
      <c r="B1154" s="58" t="str" cm="1">
        <f t="array" ref="B1154">INDEX($A$3:$A$36,C1154)</f>
        <v>DMSO</v>
      </c>
      <c r="C1154" s="59">
        <v>32</v>
      </c>
      <c r="D1154" s="59">
        <v>6.61</v>
      </c>
      <c r="E1154" s="59">
        <v>25080382</v>
      </c>
      <c r="F1154" s="59">
        <v>195.184</v>
      </c>
      <c r="G1154" s="59">
        <v>-13.832909721842553</v>
      </c>
      <c r="H1154" s="59">
        <v>8.234</v>
      </c>
      <c r="I1154" s="59">
        <v>506755</v>
      </c>
      <c r="J1154" s="59">
        <v>219.0772</v>
      </c>
      <c r="K1154" s="57">
        <v>6.3904821984813189</v>
      </c>
    </row>
    <row r="1155" spans="2:11" x14ac:dyDescent="0.35">
      <c r="B1155" s="48" t="str" cm="1">
        <f t="array" ref="B1155">INDEX($A$3:$A$36,C1155)</f>
        <v>4-methyl-2-pentanol</v>
      </c>
      <c r="C1155" s="49">
        <v>33</v>
      </c>
      <c r="D1155" s="49">
        <v>6.6120000000000001</v>
      </c>
      <c r="E1155" s="49">
        <v>23405826</v>
      </c>
      <c r="F1155" s="49">
        <v>195.18520000000001</v>
      </c>
      <c r="G1155" s="49">
        <v>-7.6849498454195473</v>
      </c>
      <c r="H1155" s="49">
        <v>8.5410000000000004</v>
      </c>
      <c r="I1155" s="49">
        <v>1196994</v>
      </c>
      <c r="J1155" s="49">
        <v>219.07749999999999</v>
      </c>
      <c r="K1155" s="50">
        <v>7.759871240911095</v>
      </c>
    </row>
    <row r="1156" spans="2:11" x14ac:dyDescent="0.35">
      <c r="B1156" s="51" t="str" cm="1">
        <f t="array" ref="B1156">INDEX($A$3:$A$36,C1156)</f>
        <v>4-methyl-2-pentanol</v>
      </c>
      <c r="C1156" s="47">
        <v>33</v>
      </c>
      <c r="D1156" s="47">
        <v>6.61</v>
      </c>
      <c r="E1156" s="47">
        <v>18407406</v>
      </c>
      <c r="F1156" s="47">
        <v>195.18450000000001</v>
      </c>
      <c r="G1156" s="47">
        <v>-11.271259773272295</v>
      </c>
      <c r="H1156" s="47">
        <v>8.4190000000000005</v>
      </c>
      <c r="I1156" s="47">
        <v>976104</v>
      </c>
      <c r="J1156" s="47">
        <v>219.07759999999999</v>
      </c>
      <c r="K1156" s="52">
        <v>8.2163342550975997</v>
      </c>
    </row>
    <row r="1157" spans="2:11" x14ac:dyDescent="0.35">
      <c r="B1157" s="51" t="str" cm="1">
        <f t="array" ref="B1157">INDEX($A$3:$A$36,C1157)</f>
        <v>4-methyl-2-pentanol</v>
      </c>
      <c r="C1157" s="47">
        <v>33</v>
      </c>
      <c r="D1157" s="47">
        <v>6.6189999999999998</v>
      </c>
      <c r="E1157" s="47">
        <v>20600082</v>
      </c>
      <c r="F1157" s="47">
        <v>195.1849</v>
      </c>
      <c r="G1157" s="47">
        <v>-9.2219398145617006</v>
      </c>
      <c r="H1157" s="47">
        <v>8.407</v>
      </c>
      <c r="I1157" s="47">
        <v>910805</v>
      </c>
      <c r="J1157" s="47">
        <v>219.07749999999999</v>
      </c>
      <c r="K1157" s="52">
        <v>7.759871240911095</v>
      </c>
    </row>
    <row r="1158" spans="2:11" x14ac:dyDescent="0.35">
      <c r="B1158" s="51" t="str" cm="1">
        <f t="array" ref="B1158">INDEX($A$3:$A$36,C1158)</f>
        <v>4-methyl-2-pentanol</v>
      </c>
      <c r="C1158" s="47">
        <v>33</v>
      </c>
      <c r="D1158" s="47">
        <v>6.6109999999999998</v>
      </c>
      <c r="E1158" s="47">
        <v>25921760</v>
      </c>
      <c r="F1158" s="47">
        <v>195.1842</v>
      </c>
      <c r="G1158" s="47">
        <v>-12.80824974241445</v>
      </c>
      <c r="H1158" s="47">
        <v>8.2430000000000003</v>
      </c>
      <c r="I1158" s="47">
        <v>563800</v>
      </c>
      <c r="J1158" s="47">
        <v>219.077</v>
      </c>
      <c r="K1158" s="52">
        <v>5.4775561701083113</v>
      </c>
    </row>
    <row r="1159" spans="2:11" x14ac:dyDescent="0.35">
      <c r="B1159" s="51" t="str" cm="1">
        <f t="array" ref="B1159">INDEX($A$3:$A$36,C1159)</f>
        <v>4-methyl-2-pentanol</v>
      </c>
      <c r="C1159" s="47">
        <v>33</v>
      </c>
      <c r="D1159" s="47">
        <v>6.6139999999999999</v>
      </c>
      <c r="E1159" s="47">
        <v>27385894</v>
      </c>
      <c r="F1159" s="47">
        <v>195.184</v>
      </c>
      <c r="G1159" s="47">
        <v>-13.832909721842553</v>
      </c>
      <c r="H1159" s="47">
        <v>8.2479999999999993</v>
      </c>
      <c r="I1159" s="47">
        <v>557381</v>
      </c>
      <c r="J1159" s="47">
        <v>219.0771</v>
      </c>
      <c r="K1159" s="52">
        <v>5.9340191842948151</v>
      </c>
    </row>
    <row r="1160" spans="2:11" x14ac:dyDescent="0.35">
      <c r="B1160" s="51" t="str" cm="1">
        <f t="array" ref="B1160">INDEX($A$3:$A$36,C1160)</f>
        <v>4-methyl-2-pentanol</v>
      </c>
      <c r="C1160" s="47">
        <v>33</v>
      </c>
      <c r="D1160" s="47">
        <v>6.6139999999999999</v>
      </c>
      <c r="E1160" s="47">
        <v>27327770</v>
      </c>
      <c r="F1160" s="47">
        <v>195.18430000000001</v>
      </c>
      <c r="G1160" s="47">
        <v>-12.295919752700398</v>
      </c>
      <c r="H1160" s="47">
        <v>8.2490000000000006</v>
      </c>
      <c r="I1160" s="47">
        <v>569068</v>
      </c>
      <c r="J1160" s="47">
        <v>219.07740000000001</v>
      </c>
      <c r="K1160" s="52">
        <v>7.3034082268543257</v>
      </c>
    </row>
    <row r="1161" spans="2:11" x14ac:dyDescent="0.35">
      <c r="B1161" s="51" t="str" cm="1">
        <f t="array" ref="B1161">INDEX($A$3:$A$36,C1161)</f>
        <v>4-methyl-2-pentanol</v>
      </c>
      <c r="C1161" s="47">
        <v>33</v>
      </c>
      <c r="D1161" s="47">
        <v>6.609</v>
      </c>
      <c r="E1161" s="47">
        <v>14453915</v>
      </c>
      <c r="F1161" s="47">
        <v>195.18510000000001</v>
      </c>
      <c r="G1161" s="47">
        <v>-8.1972798351335978</v>
      </c>
      <c r="H1161" s="47">
        <v>8.2439999999999998</v>
      </c>
      <c r="I1161" s="47">
        <v>586786</v>
      </c>
      <c r="J1161" s="47">
        <v>219.0772</v>
      </c>
      <c r="K1161" s="52">
        <v>6.3904821984813189</v>
      </c>
    </row>
    <row r="1162" spans="2:11" x14ac:dyDescent="0.35">
      <c r="B1162" s="51" t="str" cm="1">
        <f t="array" ref="B1162">INDEX($A$3:$A$36,C1162)</f>
        <v>4-methyl-2-pentanol</v>
      </c>
      <c r="C1162" s="47">
        <v>33</v>
      </c>
      <c r="D1162" s="47">
        <v>6.6159999999999997</v>
      </c>
      <c r="E1162" s="47">
        <v>15841877</v>
      </c>
      <c r="F1162" s="47">
        <v>195.184</v>
      </c>
      <c r="G1162" s="47">
        <v>-13.832909721842553</v>
      </c>
      <c r="H1162" s="47">
        <v>8.2430000000000003</v>
      </c>
      <c r="I1162" s="47">
        <v>584837</v>
      </c>
      <c r="J1162" s="47">
        <v>219.0772</v>
      </c>
      <c r="K1162" s="52">
        <v>6.3904821984813189</v>
      </c>
    </row>
    <row r="1163" spans="2:11" x14ac:dyDescent="0.35">
      <c r="B1163" s="51" t="str" cm="1">
        <f t="array" ref="B1163">INDEX($A$3:$A$36,C1163)</f>
        <v>4-methyl-2-pentanol</v>
      </c>
      <c r="C1163" s="47">
        <v>33</v>
      </c>
      <c r="D1163" s="47">
        <v>6.6109999999999998</v>
      </c>
      <c r="E1163" s="47">
        <v>18142912</v>
      </c>
      <c r="F1163" s="47">
        <v>195.18440000000001</v>
      </c>
      <c r="G1163" s="47">
        <v>-11.783589762986345</v>
      </c>
      <c r="H1163" s="47">
        <v>8.2509999999999994</v>
      </c>
      <c r="I1163" s="47">
        <v>612004</v>
      </c>
      <c r="J1163" s="47">
        <v>219.07689999999999</v>
      </c>
      <c r="K1163" s="52">
        <v>5.0210931559218075</v>
      </c>
    </row>
    <row r="1164" spans="2:11" x14ac:dyDescent="0.35">
      <c r="B1164" s="51" t="str" cm="1">
        <f t="array" ref="B1164">INDEX($A$3:$A$36,C1164)</f>
        <v>4-methyl-2-pentanol</v>
      </c>
      <c r="C1164" s="47">
        <v>33</v>
      </c>
      <c r="D1164" s="47">
        <v>6.609</v>
      </c>
      <c r="E1164" s="47">
        <v>23331792</v>
      </c>
      <c r="F1164" s="47">
        <v>195.18360000000001</v>
      </c>
      <c r="G1164" s="47">
        <v>-15.882229680553145</v>
      </c>
      <c r="H1164" s="47">
        <v>8.2439999999999998</v>
      </c>
      <c r="I1164" s="47">
        <v>584284</v>
      </c>
      <c r="J1164" s="47">
        <v>219.0771</v>
      </c>
      <c r="K1164" s="52">
        <v>5.9340191842948151</v>
      </c>
    </row>
    <row r="1165" spans="2:11" x14ac:dyDescent="0.35">
      <c r="B1165" s="51" t="str" cm="1">
        <f t="array" ref="B1165">INDEX($A$3:$A$36,C1165)</f>
        <v>4-methyl-2-pentanol</v>
      </c>
      <c r="C1165" s="47">
        <v>33</v>
      </c>
      <c r="D1165" s="47">
        <v>6.6120000000000001</v>
      </c>
      <c r="E1165" s="47">
        <v>17717556</v>
      </c>
      <c r="F1165" s="47">
        <v>195.18389999999999</v>
      </c>
      <c r="G1165" s="47">
        <v>-14.345239711556603</v>
      </c>
      <c r="H1165" s="47">
        <v>8.2420000000000009</v>
      </c>
      <c r="I1165" s="47">
        <v>555172</v>
      </c>
      <c r="J1165" s="47">
        <v>219.0772</v>
      </c>
      <c r="K1165" s="52">
        <v>6.3904821984813189</v>
      </c>
    </row>
    <row r="1166" spans="2:11" x14ac:dyDescent="0.35">
      <c r="B1166" s="51" t="str" cm="1">
        <f t="array" ref="B1166">INDEX($A$3:$A$36,C1166)</f>
        <v>4-methyl-2-pentanol</v>
      </c>
      <c r="C1166" s="47">
        <v>33</v>
      </c>
      <c r="D1166" s="47">
        <v>6.6130000000000004</v>
      </c>
      <c r="E1166" s="47">
        <v>24658202</v>
      </c>
      <c r="F1166" s="47">
        <v>195.1848</v>
      </c>
      <c r="G1166" s="47">
        <v>-9.7342698042757529</v>
      </c>
      <c r="H1166" s="47">
        <v>8.2460000000000004</v>
      </c>
      <c r="I1166" s="47">
        <v>555707</v>
      </c>
      <c r="J1166" s="47">
        <v>219.0771</v>
      </c>
      <c r="K1166" s="52">
        <v>5.9340191842948151</v>
      </c>
    </row>
    <row r="1167" spans="2:11" x14ac:dyDescent="0.35">
      <c r="B1167" s="51" t="str" cm="1">
        <f t="array" ref="B1167">INDEX($A$3:$A$36,C1167)</f>
        <v>4-methyl-2-pentanol</v>
      </c>
      <c r="C1167" s="47">
        <v>33</v>
      </c>
      <c r="D1167" s="47">
        <v>6.6150000000000002</v>
      </c>
      <c r="E1167" s="47">
        <v>20602024</v>
      </c>
      <c r="F1167" s="47">
        <v>195.184</v>
      </c>
      <c r="G1167" s="47">
        <v>-13.832909721842553</v>
      </c>
      <c r="H1167" s="47">
        <v>8.2469999999999999</v>
      </c>
      <c r="I1167" s="47">
        <v>578775</v>
      </c>
      <c r="J1167" s="47">
        <v>219.077</v>
      </c>
      <c r="K1167" s="52">
        <v>5.4775561701083113</v>
      </c>
    </row>
    <row r="1168" spans="2:11" x14ac:dyDescent="0.35">
      <c r="B1168" s="51" t="str" cm="1">
        <f t="array" ref="B1168">INDEX($A$3:$A$36,C1168)</f>
        <v>4-methyl-2-pentanol</v>
      </c>
      <c r="C1168" s="47">
        <v>33</v>
      </c>
      <c r="D1168" s="47">
        <v>6.6150000000000002</v>
      </c>
      <c r="E1168" s="47">
        <v>24718260</v>
      </c>
      <c r="F1168" s="47">
        <v>195.18369999999999</v>
      </c>
      <c r="G1168" s="47">
        <v>-15.369899690984706</v>
      </c>
      <c r="H1168" s="47">
        <v>8.2460000000000004</v>
      </c>
      <c r="I1168" s="47">
        <v>573432</v>
      </c>
      <c r="J1168" s="47">
        <v>219.0772</v>
      </c>
      <c r="K1168" s="52">
        <v>6.3904821984813189</v>
      </c>
    </row>
    <row r="1169" spans="2:11" x14ac:dyDescent="0.35">
      <c r="B1169" s="51" t="str" cm="1">
        <f t="array" ref="B1169">INDEX($A$3:$A$36,C1169)</f>
        <v>4-methyl-2-pentanol</v>
      </c>
      <c r="C1169" s="47">
        <v>33</v>
      </c>
      <c r="D1169" s="47">
        <v>6.61</v>
      </c>
      <c r="E1169" s="47">
        <v>23261806</v>
      </c>
      <c r="F1169" s="47">
        <v>195.185</v>
      </c>
      <c r="G1169" s="47">
        <v>-8.7096098248476501</v>
      </c>
      <c r="H1169" s="47">
        <v>8.2449999999999992</v>
      </c>
      <c r="I1169" s="47">
        <v>640347</v>
      </c>
      <c r="J1169" s="47">
        <v>219.0771</v>
      </c>
      <c r="K1169" s="52">
        <v>5.9340191842948151</v>
      </c>
    </row>
    <row r="1170" spans="2:11" x14ac:dyDescent="0.35">
      <c r="B1170" s="51" t="str" cm="1">
        <f t="array" ref="B1170">INDEX($A$3:$A$36,C1170)</f>
        <v>4-methyl-2-pentanol</v>
      </c>
      <c r="C1170" s="47">
        <v>33</v>
      </c>
      <c r="D1170" s="47">
        <v>6.6120000000000001</v>
      </c>
      <c r="E1170" s="47">
        <v>25052466</v>
      </c>
      <c r="F1170" s="47">
        <v>195.18469999999999</v>
      </c>
      <c r="G1170" s="47">
        <v>-10.246599793989805</v>
      </c>
      <c r="H1170" s="47">
        <v>8.2430000000000003</v>
      </c>
      <c r="I1170" s="47">
        <v>554902</v>
      </c>
      <c r="J1170" s="47">
        <v>219.07740000000001</v>
      </c>
      <c r="K1170" s="52">
        <v>7.3034082268543257</v>
      </c>
    </row>
    <row r="1171" spans="2:11" x14ac:dyDescent="0.35">
      <c r="B1171" s="51" t="str" cm="1">
        <f t="array" ref="B1171">INDEX($A$3:$A$36,C1171)</f>
        <v>4-methyl-2-pentanol</v>
      </c>
      <c r="C1171" s="47">
        <v>33</v>
      </c>
      <c r="D1171" s="47">
        <v>6.6120000000000001</v>
      </c>
      <c r="E1171" s="47">
        <v>25188526</v>
      </c>
      <c r="F1171" s="47">
        <v>195.18379999999999</v>
      </c>
      <c r="G1171" s="47">
        <v>-14.857569701270656</v>
      </c>
      <c r="H1171" s="47">
        <v>8.2449999999999992</v>
      </c>
      <c r="I1171" s="47">
        <v>639420</v>
      </c>
      <c r="J1171" s="47">
        <v>219.0772</v>
      </c>
      <c r="K1171" s="52">
        <v>6.3904821984813189</v>
      </c>
    </row>
    <row r="1172" spans="2:11" x14ac:dyDescent="0.35">
      <c r="B1172" s="51" t="str" cm="1">
        <f t="array" ref="B1172">INDEX($A$3:$A$36,C1172)</f>
        <v>4-methyl-2-pentanol</v>
      </c>
      <c r="C1172" s="47">
        <v>33</v>
      </c>
      <c r="D1172" s="47">
        <v>6.6150000000000002</v>
      </c>
      <c r="E1172" s="47">
        <v>24268650</v>
      </c>
      <c r="F1172" s="47">
        <v>195.18379999999999</v>
      </c>
      <c r="G1172" s="47">
        <v>-14.857569701270656</v>
      </c>
      <c r="H1172" s="47">
        <v>8.24</v>
      </c>
      <c r="I1172" s="47">
        <v>389926</v>
      </c>
      <c r="J1172" s="47">
        <v>219.0771</v>
      </c>
      <c r="K1172" s="52">
        <v>5.9340191842948151</v>
      </c>
    </row>
    <row r="1173" spans="2:11" x14ac:dyDescent="0.35">
      <c r="B1173" s="51" t="str" cm="1">
        <f t="array" ref="B1173">INDEX($A$3:$A$36,C1173)</f>
        <v>4-methyl-2-pentanol</v>
      </c>
      <c r="C1173" s="47">
        <v>33</v>
      </c>
      <c r="D1173" s="47">
        <v>6.61</v>
      </c>
      <c r="E1173" s="47">
        <v>24104642</v>
      </c>
      <c r="F1173" s="47">
        <v>195.18369999999999</v>
      </c>
      <c r="G1173" s="47">
        <v>-15.369899690984706</v>
      </c>
      <c r="H1173" s="47">
        <v>8.24</v>
      </c>
      <c r="I1173" s="47">
        <v>559451</v>
      </c>
      <c r="J1173" s="47">
        <v>219.077</v>
      </c>
      <c r="K1173" s="52">
        <v>5.4775561701083113</v>
      </c>
    </row>
    <row r="1174" spans="2:11" x14ac:dyDescent="0.35">
      <c r="B1174" s="51" t="str" cm="1">
        <f t="array" ref="B1174">INDEX($A$3:$A$36,C1174)</f>
        <v>4-methyl-2-pentanol</v>
      </c>
      <c r="C1174" s="47">
        <v>33</v>
      </c>
      <c r="D1174" s="47">
        <v>6.6130000000000004</v>
      </c>
      <c r="E1174" s="47">
        <v>24684576</v>
      </c>
      <c r="F1174" s="47">
        <v>195.1848</v>
      </c>
      <c r="G1174" s="47">
        <v>-9.7342698042757529</v>
      </c>
      <c r="H1174" s="47">
        <v>8.2479999999999993</v>
      </c>
      <c r="I1174" s="47">
        <v>597732</v>
      </c>
      <c r="J1174" s="47">
        <v>219.07740000000001</v>
      </c>
      <c r="K1174" s="52">
        <v>7.3034082268543257</v>
      </c>
    </row>
    <row r="1175" spans="2:11" x14ac:dyDescent="0.35">
      <c r="B1175" s="51" t="str" cm="1">
        <f t="array" ref="B1175">INDEX($A$3:$A$36,C1175)</f>
        <v>4-methyl-2-pentanol</v>
      </c>
      <c r="C1175" s="47">
        <v>33</v>
      </c>
      <c r="D1175" s="47">
        <v>6.6120000000000001</v>
      </c>
      <c r="E1175" s="47">
        <v>24128088</v>
      </c>
      <c r="F1175" s="47">
        <v>195.18510000000001</v>
      </c>
      <c r="G1175" s="47">
        <v>-8.1972798351335978</v>
      </c>
      <c r="H1175" s="47">
        <v>8.2469999999999999</v>
      </c>
      <c r="I1175" s="47">
        <v>580245</v>
      </c>
      <c r="J1175" s="47">
        <v>219.0771</v>
      </c>
      <c r="K1175" s="52">
        <v>5.9340191842948151</v>
      </c>
    </row>
    <row r="1176" spans="2:11" x14ac:dyDescent="0.35">
      <c r="B1176" s="51" t="str" cm="1">
        <f t="array" ref="B1176">INDEX($A$3:$A$36,C1176)</f>
        <v>4-methyl-2-pentanol</v>
      </c>
      <c r="C1176" s="47">
        <v>33</v>
      </c>
      <c r="D1176" s="47">
        <v>6.6180000000000003</v>
      </c>
      <c r="E1176" s="47">
        <v>24879222</v>
      </c>
      <c r="F1176" s="47">
        <v>195.18459999999999</v>
      </c>
      <c r="G1176" s="47">
        <v>-10.758929783703856</v>
      </c>
      <c r="H1176" s="47">
        <v>8.2439999999999998</v>
      </c>
      <c r="I1176" s="47">
        <v>555396</v>
      </c>
      <c r="J1176" s="47">
        <v>219.0771</v>
      </c>
      <c r="K1176" s="52">
        <v>5.9340191842948151</v>
      </c>
    </row>
    <row r="1177" spans="2:11" x14ac:dyDescent="0.35">
      <c r="B1177" s="51" t="str" cm="1">
        <f t="array" ref="B1177">INDEX($A$3:$A$36,C1177)</f>
        <v>4-methyl-2-pentanol</v>
      </c>
      <c r="C1177" s="47">
        <v>33</v>
      </c>
      <c r="D1177" s="47">
        <v>6.61</v>
      </c>
      <c r="E1177" s="47">
        <v>21899060</v>
      </c>
      <c r="F1177" s="47">
        <v>195.1841</v>
      </c>
      <c r="G1177" s="47">
        <v>-13.3205797321285</v>
      </c>
      <c r="H1177" s="47">
        <v>8.2460000000000004</v>
      </c>
      <c r="I1177" s="47">
        <v>585386</v>
      </c>
      <c r="J1177" s="47">
        <v>219.0772</v>
      </c>
      <c r="K1177" s="52">
        <v>6.3904821984813189</v>
      </c>
    </row>
    <row r="1178" spans="2:11" x14ac:dyDescent="0.35">
      <c r="B1178" s="51" t="str" cm="1">
        <f t="array" ref="B1178">INDEX($A$3:$A$36,C1178)</f>
        <v>4-methyl-2-pentanol</v>
      </c>
      <c r="C1178" s="47">
        <v>33</v>
      </c>
      <c r="D1178" s="47">
        <v>6.6120000000000001</v>
      </c>
      <c r="E1178" s="47">
        <v>23621190</v>
      </c>
      <c r="F1178" s="47">
        <v>195.1833</v>
      </c>
      <c r="G1178" s="47">
        <v>-17.4192196496953</v>
      </c>
      <c r="H1178" s="47">
        <v>8.2449999999999992</v>
      </c>
      <c r="I1178" s="47">
        <v>556549</v>
      </c>
      <c r="J1178" s="47">
        <v>219.0772</v>
      </c>
      <c r="K1178" s="52">
        <v>6.3904821984813189</v>
      </c>
    </row>
    <row r="1179" spans="2:11" x14ac:dyDescent="0.35">
      <c r="B1179" s="51" t="str" cm="1">
        <f t="array" ref="B1179">INDEX($A$3:$A$36,C1179)</f>
        <v>4-methyl-2-pentanol</v>
      </c>
      <c r="C1179" s="47">
        <v>33</v>
      </c>
      <c r="D1179" s="47">
        <v>6.6130000000000004</v>
      </c>
      <c r="E1179" s="47">
        <v>23372316</v>
      </c>
      <c r="F1179" s="47">
        <v>195.184</v>
      </c>
      <c r="G1179" s="47">
        <v>-13.832909721842553</v>
      </c>
      <c r="H1179" s="47">
        <v>8.2469999999999999</v>
      </c>
      <c r="I1179" s="47">
        <v>568094</v>
      </c>
      <c r="J1179" s="47">
        <v>219.0771</v>
      </c>
      <c r="K1179" s="52">
        <v>5.9340191842948151</v>
      </c>
    </row>
    <row r="1180" spans="2:11" x14ac:dyDescent="0.35">
      <c r="B1180" s="51" t="str" cm="1">
        <f t="array" ref="B1180">INDEX($A$3:$A$36,C1180)</f>
        <v>4-methyl-2-pentanol</v>
      </c>
      <c r="C1180" s="47">
        <v>33</v>
      </c>
      <c r="D1180" s="47">
        <v>6.6079999999999997</v>
      </c>
      <c r="E1180" s="47">
        <v>20780408</v>
      </c>
      <c r="F1180" s="47">
        <v>195.18360000000001</v>
      </c>
      <c r="G1180" s="47">
        <v>-15.882229680553145</v>
      </c>
      <c r="H1180" s="47">
        <v>8.2430000000000003</v>
      </c>
      <c r="I1180" s="47">
        <v>495609</v>
      </c>
      <c r="J1180" s="47">
        <v>219.077</v>
      </c>
      <c r="K1180" s="52">
        <v>5.4775561701083113</v>
      </c>
    </row>
    <row r="1181" spans="2:11" x14ac:dyDescent="0.35">
      <c r="B1181" s="51" t="str" cm="1">
        <f t="array" ref="B1181">INDEX($A$3:$A$36,C1181)</f>
        <v>4-methyl-2-pentanol</v>
      </c>
      <c r="C1181" s="47">
        <v>33</v>
      </c>
      <c r="D1181" s="47">
        <v>6.6120000000000001</v>
      </c>
      <c r="E1181" s="47">
        <v>22544902</v>
      </c>
      <c r="F1181" s="47">
        <v>195.18440000000001</v>
      </c>
      <c r="G1181" s="47">
        <v>-11.783589762986345</v>
      </c>
      <c r="H1181" s="47">
        <v>8.2479999999999993</v>
      </c>
      <c r="I1181" s="47">
        <v>570738</v>
      </c>
      <c r="J1181" s="47">
        <v>219.0771</v>
      </c>
      <c r="K1181" s="52">
        <v>5.9340191842948151</v>
      </c>
    </row>
    <row r="1182" spans="2:11" x14ac:dyDescent="0.35">
      <c r="B1182" s="51" t="str" cm="1">
        <f t="array" ref="B1182">INDEX($A$3:$A$36,C1182)</f>
        <v>4-methyl-2-pentanol</v>
      </c>
      <c r="C1182" s="47">
        <v>33</v>
      </c>
      <c r="D1182" s="47">
        <v>6.609</v>
      </c>
      <c r="E1182" s="47">
        <v>20670848</v>
      </c>
      <c r="F1182" s="47">
        <v>195.18459999999999</v>
      </c>
      <c r="G1182" s="47">
        <v>-10.758929783703856</v>
      </c>
      <c r="H1182" s="47">
        <v>8.2490000000000006</v>
      </c>
      <c r="I1182" s="47">
        <v>592393</v>
      </c>
      <c r="J1182" s="47">
        <v>219.0772</v>
      </c>
      <c r="K1182" s="52">
        <v>6.3904821984813189</v>
      </c>
    </row>
    <row r="1183" spans="2:11" x14ac:dyDescent="0.35">
      <c r="B1183" s="51" t="str" cm="1">
        <f t="array" ref="B1183">INDEX($A$3:$A$36,C1183)</f>
        <v>4-methyl-2-pentanol</v>
      </c>
      <c r="C1183" s="47">
        <v>33</v>
      </c>
      <c r="D1183" s="47">
        <v>6.61</v>
      </c>
      <c r="E1183" s="47">
        <v>19320202</v>
      </c>
      <c r="F1183" s="47">
        <v>195.1842</v>
      </c>
      <c r="G1183" s="47">
        <v>-12.80824974241445</v>
      </c>
      <c r="H1183" s="47">
        <v>8.2449999999999992</v>
      </c>
      <c r="I1183" s="47">
        <v>587428</v>
      </c>
      <c r="J1183" s="47">
        <v>219.0771</v>
      </c>
      <c r="K1183" s="52">
        <v>5.9340191842948151</v>
      </c>
    </row>
    <row r="1184" spans="2:11" x14ac:dyDescent="0.35">
      <c r="B1184" s="51" t="str" cm="1">
        <f t="array" ref="B1184">INDEX($A$3:$A$36,C1184)</f>
        <v>4-methyl-2-pentanol</v>
      </c>
      <c r="C1184" s="47">
        <v>33</v>
      </c>
      <c r="D1184" s="47">
        <v>6.6150000000000002</v>
      </c>
      <c r="E1184" s="47">
        <v>23435260</v>
      </c>
      <c r="F1184" s="47">
        <v>195.1831</v>
      </c>
      <c r="G1184" s="47">
        <v>-18.443879629123401</v>
      </c>
      <c r="H1184" s="47">
        <v>8.2449999999999992</v>
      </c>
      <c r="I1184" s="47">
        <v>658309</v>
      </c>
      <c r="J1184" s="47">
        <v>219.0772</v>
      </c>
      <c r="K1184" s="52">
        <v>6.3904821984813189</v>
      </c>
    </row>
    <row r="1185" spans="2:11" x14ac:dyDescent="0.35">
      <c r="B1185" s="51" t="str" cm="1">
        <f t="array" ref="B1185">INDEX($A$3:$A$36,C1185)</f>
        <v>4-methyl-2-pentanol</v>
      </c>
      <c r="C1185" s="47">
        <v>33</v>
      </c>
      <c r="D1185" s="47">
        <v>6.617</v>
      </c>
      <c r="E1185" s="47">
        <v>22062496</v>
      </c>
      <c r="F1185" s="47">
        <v>195.18469999999999</v>
      </c>
      <c r="G1185" s="47">
        <v>-10.246599793989805</v>
      </c>
      <c r="H1185" s="47">
        <v>8.2430000000000003</v>
      </c>
      <c r="I1185" s="47">
        <v>535584</v>
      </c>
      <c r="J1185" s="47">
        <v>219.077</v>
      </c>
      <c r="K1185" s="52">
        <v>5.4775561701083113</v>
      </c>
    </row>
    <row r="1186" spans="2:11" x14ac:dyDescent="0.35">
      <c r="B1186" s="51" t="str" cm="1">
        <f t="array" ref="B1186">INDEX($A$3:$A$36,C1186)</f>
        <v>4-methyl-2-pentanol</v>
      </c>
      <c r="C1186" s="47">
        <v>33</v>
      </c>
      <c r="D1186" s="47">
        <v>6.6059999999999999</v>
      </c>
      <c r="E1186" s="47">
        <v>21554170</v>
      </c>
      <c r="F1186" s="47">
        <v>195.18369999999999</v>
      </c>
      <c r="G1186" s="47">
        <v>-15.369899690984706</v>
      </c>
      <c r="H1186" s="47">
        <v>8.2469999999999999</v>
      </c>
      <c r="I1186" s="47">
        <v>617828</v>
      </c>
      <c r="J1186" s="47">
        <v>219.0771</v>
      </c>
      <c r="K1186" s="52">
        <v>5.9340191842948151</v>
      </c>
    </row>
    <row r="1187" spans="2:11" x14ac:dyDescent="0.35">
      <c r="B1187" s="51" t="str" cm="1">
        <f t="array" ref="B1187">INDEX($A$3:$A$36,C1187)</f>
        <v>4-methyl-2-pentanol</v>
      </c>
      <c r="C1187" s="47">
        <v>33</v>
      </c>
      <c r="D1187" s="47">
        <v>6.6079999999999997</v>
      </c>
      <c r="E1187" s="47">
        <v>22198020</v>
      </c>
      <c r="F1187" s="47">
        <v>195.18369999999999</v>
      </c>
      <c r="G1187" s="47">
        <v>-15.369899690984706</v>
      </c>
      <c r="H1187" s="47">
        <v>8.2430000000000003</v>
      </c>
      <c r="I1187" s="47">
        <v>424291</v>
      </c>
      <c r="J1187" s="47">
        <v>219.0771</v>
      </c>
      <c r="K1187" s="52">
        <v>5.9340191842948151</v>
      </c>
    </row>
    <row r="1188" spans="2:11" x14ac:dyDescent="0.35">
      <c r="B1188" s="51" t="str" cm="1">
        <f t="array" ref="B1188">INDEX($A$3:$A$36,C1188)</f>
        <v>4-methyl-2-pentanol</v>
      </c>
      <c r="C1188" s="47">
        <v>33</v>
      </c>
      <c r="D1188" s="47">
        <v>6.6130000000000004</v>
      </c>
      <c r="E1188" s="47">
        <v>15666963</v>
      </c>
      <c r="F1188" s="47">
        <v>195.184</v>
      </c>
      <c r="G1188" s="47">
        <v>-13.832909721842553</v>
      </c>
      <c r="H1188" s="47">
        <v>8.2479999999999993</v>
      </c>
      <c r="I1188" s="47">
        <v>544200</v>
      </c>
      <c r="J1188" s="47">
        <v>219.077</v>
      </c>
      <c r="K1188" s="52">
        <v>5.4775561701083113</v>
      </c>
    </row>
    <row r="1189" spans="2:11" x14ac:dyDescent="0.35">
      <c r="B1189" s="51" t="str" cm="1">
        <f t="array" ref="B1189">INDEX($A$3:$A$36,C1189)</f>
        <v>4-methyl-2-pentanol</v>
      </c>
      <c r="C1189" s="47">
        <v>33</v>
      </c>
      <c r="D1189" s="47">
        <v>6.6120000000000001</v>
      </c>
      <c r="E1189" s="47">
        <v>23112796</v>
      </c>
      <c r="F1189" s="47">
        <v>195.18379999999999</v>
      </c>
      <c r="G1189" s="47">
        <v>-14.857569701270656</v>
      </c>
      <c r="H1189" s="47">
        <v>8.2449999999999992</v>
      </c>
      <c r="I1189" s="47">
        <v>448077</v>
      </c>
      <c r="J1189" s="47">
        <v>219.077</v>
      </c>
      <c r="K1189" s="52">
        <v>5.4775561701083113</v>
      </c>
    </row>
    <row r="1190" spans="2:11" ht="15" thickBot="1" x14ac:dyDescent="0.4">
      <c r="B1190" s="53" t="str" cm="1">
        <f t="array" ref="B1190">INDEX($A$3:$A$36,C1190)</f>
        <v>4-methyl-2-pentanol</v>
      </c>
      <c r="C1190" s="7">
        <v>33</v>
      </c>
      <c r="D1190" s="7">
        <v>6.6139999999999999</v>
      </c>
      <c r="E1190" s="7">
        <v>17257108</v>
      </c>
      <c r="F1190" s="7">
        <v>195.18379999999999</v>
      </c>
      <c r="G1190" s="7">
        <v>-14.857569701270656</v>
      </c>
      <c r="H1190" s="7">
        <v>8.2460000000000004</v>
      </c>
      <c r="I1190" s="7">
        <v>513310</v>
      </c>
      <c r="J1190" s="7">
        <v>219.0771</v>
      </c>
      <c r="K1190" s="6">
        <v>5.9340191842948151</v>
      </c>
    </row>
    <row r="1191" spans="2:11" x14ac:dyDescent="0.35">
      <c r="B1191" s="54" t="str" cm="1">
        <f t="array" ref="B1191">INDEX($A$3:$A$36,C1191)</f>
        <v>4-methyl-2-pentanone</v>
      </c>
      <c r="C1191" s="55">
        <v>34</v>
      </c>
      <c r="D1191" s="55">
        <v>6.6139999999999999</v>
      </c>
      <c r="E1191" s="55">
        <v>17149534</v>
      </c>
      <c r="F1191" s="55">
        <v>195.18389999999999</v>
      </c>
      <c r="G1191" s="55">
        <v>-14.345239711556603</v>
      </c>
      <c r="H1191" s="55">
        <v>8.2490000000000006</v>
      </c>
      <c r="I1191" s="55">
        <v>606126</v>
      </c>
      <c r="J1191" s="55">
        <v>219.0772</v>
      </c>
      <c r="K1191" s="56">
        <v>6.3904821984813189</v>
      </c>
    </row>
    <row r="1192" spans="2:11" x14ac:dyDescent="0.35">
      <c r="B1192" s="51" t="str" cm="1">
        <f t="array" ref="B1192">INDEX($A$3:$A$36,C1192)</f>
        <v>4-methyl-2-pentanone</v>
      </c>
      <c r="C1192" s="47">
        <v>34</v>
      </c>
      <c r="D1192" s="47">
        <v>6.61</v>
      </c>
      <c r="E1192" s="47">
        <v>20570968</v>
      </c>
      <c r="F1192" s="47">
        <v>195.1841</v>
      </c>
      <c r="G1192" s="47">
        <v>-13.3205797321285</v>
      </c>
      <c r="H1192" s="47">
        <v>8.2430000000000003</v>
      </c>
      <c r="I1192" s="47">
        <v>596524</v>
      </c>
      <c r="J1192" s="47">
        <v>219.0771</v>
      </c>
      <c r="K1192" s="52">
        <v>5.9340191842948151</v>
      </c>
    </row>
    <row r="1193" spans="2:11" x14ac:dyDescent="0.35">
      <c r="B1193" s="51" t="str" cm="1">
        <f t="array" ref="B1193">INDEX($A$3:$A$36,C1193)</f>
        <v>4-methyl-2-pentanone</v>
      </c>
      <c r="C1193" s="47">
        <v>34</v>
      </c>
      <c r="D1193" s="47">
        <v>6.6120000000000001</v>
      </c>
      <c r="E1193" s="47">
        <v>17326968</v>
      </c>
      <c r="F1193" s="47">
        <v>195.18430000000001</v>
      </c>
      <c r="G1193" s="47">
        <v>-12.295919752700398</v>
      </c>
      <c r="H1193" s="47">
        <v>8.2460000000000004</v>
      </c>
      <c r="I1193" s="47">
        <v>622254</v>
      </c>
      <c r="J1193" s="47">
        <v>219.077</v>
      </c>
      <c r="K1193" s="52">
        <v>5.4775561701083113</v>
      </c>
    </row>
    <row r="1194" spans="2:11" x14ac:dyDescent="0.35">
      <c r="B1194" s="51" t="str" cm="1">
        <f t="array" ref="B1194">INDEX($A$3:$A$36,C1194)</f>
        <v>4-methyl-2-pentanone</v>
      </c>
      <c r="C1194" s="47">
        <v>34</v>
      </c>
      <c r="D1194" s="47">
        <v>6.6130000000000004</v>
      </c>
      <c r="E1194" s="47">
        <v>13008336</v>
      </c>
      <c r="F1194" s="47">
        <v>195.1832</v>
      </c>
      <c r="G1194" s="47">
        <v>-17.931549639409351</v>
      </c>
      <c r="H1194" s="47">
        <v>8.2509999999999994</v>
      </c>
      <c r="I1194" s="47">
        <v>601493</v>
      </c>
      <c r="J1194" s="47">
        <v>219.0771</v>
      </c>
      <c r="K1194" s="52">
        <v>5.9340191842948151</v>
      </c>
    </row>
    <row r="1195" spans="2:11" x14ac:dyDescent="0.35">
      <c r="B1195" s="51" t="str" cm="1">
        <f t="array" ref="B1195">INDEX($A$3:$A$36,C1195)</f>
        <v>4-methyl-2-pentanone</v>
      </c>
      <c r="C1195" s="47">
        <v>34</v>
      </c>
      <c r="D1195" s="47">
        <v>6.6079999999999997</v>
      </c>
      <c r="E1195" s="47">
        <v>19364218</v>
      </c>
      <c r="F1195" s="47">
        <v>195.1848</v>
      </c>
      <c r="G1195" s="47">
        <v>-9.7342698042757529</v>
      </c>
      <c r="H1195" s="47">
        <v>8.2490000000000006</v>
      </c>
      <c r="I1195" s="47">
        <v>560074</v>
      </c>
      <c r="J1195" s="47">
        <v>219.0771</v>
      </c>
      <c r="K1195" s="52">
        <v>5.9340191842948151</v>
      </c>
    </row>
    <row r="1196" spans="2:11" x14ac:dyDescent="0.35">
      <c r="B1196" s="51" t="str" cm="1">
        <f t="array" ref="B1196">INDEX($A$3:$A$36,C1196)</f>
        <v>4-methyl-2-pentanone</v>
      </c>
      <c r="C1196" s="47">
        <v>34</v>
      </c>
      <c r="D1196" s="47">
        <v>6.61</v>
      </c>
      <c r="E1196" s="47">
        <v>16688339</v>
      </c>
      <c r="F1196" s="47">
        <v>195.18450000000001</v>
      </c>
      <c r="G1196" s="47">
        <v>-11.271259773272295</v>
      </c>
      <c r="H1196" s="47">
        <v>8.2379999999999995</v>
      </c>
      <c r="I1196" s="47">
        <v>339387</v>
      </c>
      <c r="J1196" s="47">
        <v>219.07730000000001</v>
      </c>
      <c r="K1196" s="52">
        <v>6.8469452126678227</v>
      </c>
    </row>
    <row r="1197" spans="2:11" x14ac:dyDescent="0.35">
      <c r="B1197" s="51" t="str" cm="1">
        <f t="array" ref="B1197">INDEX($A$3:$A$36,C1197)</f>
        <v>4-methyl-2-pentanone</v>
      </c>
      <c r="C1197" s="47">
        <v>34</v>
      </c>
      <c r="D1197" s="47">
        <v>6.6139999999999999</v>
      </c>
      <c r="E1197" s="47">
        <v>24669294</v>
      </c>
      <c r="F1197" s="47">
        <v>195.18379999999999</v>
      </c>
      <c r="G1197" s="47">
        <v>-14.857569701270656</v>
      </c>
      <c r="H1197" s="47">
        <v>8.2449999999999992</v>
      </c>
      <c r="I1197" s="47">
        <v>614612</v>
      </c>
      <c r="J1197" s="47">
        <v>219.0771</v>
      </c>
      <c r="K1197" s="52">
        <v>5.9340191842948151</v>
      </c>
    </row>
    <row r="1198" spans="2:11" x14ac:dyDescent="0.35">
      <c r="B1198" s="51" t="str" cm="1">
        <f t="array" ref="B1198">INDEX($A$3:$A$36,C1198)</f>
        <v>4-methyl-2-pentanone</v>
      </c>
      <c r="C1198" s="47">
        <v>34</v>
      </c>
      <c r="D1198" s="47">
        <v>6.6139999999999999</v>
      </c>
      <c r="E1198" s="47">
        <v>12394657</v>
      </c>
      <c r="F1198" s="47">
        <v>195.18289999999999</v>
      </c>
      <c r="G1198" s="47">
        <v>-19.468539608551506</v>
      </c>
      <c r="H1198" s="47">
        <v>8.2479999999999993</v>
      </c>
      <c r="I1198" s="47">
        <v>587851</v>
      </c>
      <c r="J1198" s="47">
        <v>219.07730000000001</v>
      </c>
      <c r="K1198" s="52">
        <v>6.8469452126678227</v>
      </c>
    </row>
    <row r="1199" spans="2:11" x14ac:dyDescent="0.35">
      <c r="B1199" s="51" t="str" cm="1">
        <f t="array" ref="B1199">INDEX($A$3:$A$36,C1199)</f>
        <v>4-methyl-2-pentanone</v>
      </c>
      <c r="C1199" s="47">
        <v>34</v>
      </c>
      <c r="D1199" s="47">
        <v>6.6059999999999999</v>
      </c>
      <c r="E1199" s="47">
        <v>19115296</v>
      </c>
      <c r="F1199" s="47">
        <v>195.18469999999999</v>
      </c>
      <c r="G1199" s="47">
        <v>-10.246599793989805</v>
      </c>
      <c r="H1199" s="47">
        <v>8.2469999999999999</v>
      </c>
      <c r="I1199" s="47">
        <v>567139</v>
      </c>
      <c r="J1199" s="47">
        <v>219.0771</v>
      </c>
      <c r="K1199" s="52">
        <v>5.9340191842948151</v>
      </c>
    </row>
    <row r="1200" spans="2:11" x14ac:dyDescent="0.35">
      <c r="B1200" s="51" t="str" cm="1">
        <f t="array" ref="B1200">INDEX($A$3:$A$36,C1200)</f>
        <v>4-methyl-2-pentanone</v>
      </c>
      <c r="C1200" s="47">
        <v>34</v>
      </c>
      <c r="D1200" s="47">
        <v>6.6139999999999999</v>
      </c>
      <c r="E1200" s="47">
        <v>13959571</v>
      </c>
      <c r="F1200" s="47">
        <v>195.18369999999999</v>
      </c>
      <c r="G1200" s="47">
        <v>-15.369899690984706</v>
      </c>
      <c r="H1200" s="47">
        <v>8.2530000000000001</v>
      </c>
      <c r="I1200" s="47">
        <v>555700</v>
      </c>
      <c r="J1200" s="47">
        <v>219.0771</v>
      </c>
      <c r="K1200" s="52">
        <v>5.9340191842948151</v>
      </c>
    </row>
    <row r="1201" spans="2:11" x14ac:dyDescent="0.35">
      <c r="B1201" s="51" t="str" cm="1">
        <f t="array" ref="B1201">INDEX($A$3:$A$36,C1201)</f>
        <v>4-methyl-2-pentanone</v>
      </c>
      <c r="C1201" s="47">
        <v>34</v>
      </c>
      <c r="D1201" s="47">
        <v>6.6079999999999997</v>
      </c>
      <c r="E1201" s="47">
        <v>13982038</v>
      </c>
      <c r="F1201" s="47">
        <v>195.18369999999999</v>
      </c>
      <c r="G1201" s="47">
        <v>-15.369899690984706</v>
      </c>
      <c r="H1201" s="47">
        <v>8.2449999999999992</v>
      </c>
      <c r="I1201" s="47">
        <v>570341</v>
      </c>
      <c r="J1201" s="47">
        <v>219.0771</v>
      </c>
      <c r="K1201" s="52">
        <v>5.9340191842948151</v>
      </c>
    </row>
    <row r="1202" spans="2:11" x14ac:dyDescent="0.35">
      <c r="B1202" s="51" t="str" cm="1">
        <f t="array" ref="B1202">INDEX($A$3:$A$36,C1202)</f>
        <v>4-methyl-2-pentanone</v>
      </c>
      <c r="C1202" s="47">
        <v>34</v>
      </c>
      <c r="D1202" s="47">
        <v>6.617</v>
      </c>
      <c r="E1202" s="47">
        <v>15481437</v>
      </c>
      <c r="F1202" s="47">
        <v>195.184</v>
      </c>
      <c r="G1202" s="47">
        <v>-13.832909721842553</v>
      </c>
      <c r="H1202" s="47">
        <v>8.2449999999999992</v>
      </c>
      <c r="I1202" s="47">
        <v>557815</v>
      </c>
      <c r="J1202" s="47">
        <v>219.0771</v>
      </c>
      <c r="K1202" s="52">
        <v>5.9340191842948151</v>
      </c>
    </row>
    <row r="1203" spans="2:11" x14ac:dyDescent="0.35">
      <c r="B1203" s="51" t="str" cm="1">
        <f t="array" ref="B1203">INDEX($A$3:$A$36,C1203)</f>
        <v>4-methyl-2-pentanone</v>
      </c>
      <c r="C1203" s="47">
        <v>34</v>
      </c>
      <c r="D1203" s="47">
        <v>6.617</v>
      </c>
      <c r="E1203" s="47">
        <v>24246120</v>
      </c>
      <c r="F1203" s="47">
        <v>195.18469999999999</v>
      </c>
      <c r="G1203" s="47">
        <v>-10.246599793989805</v>
      </c>
      <c r="H1203" s="47">
        <v>8.2490000000000006</v>
      </c>
      <c r="I1203" s="47">
        <v>566619</v>
      </c>
      <c r="J1203" s="47">
        <v>219.0772</v>
      </c>
      <c r="K1203" s="52">
        <v>6.3904821984813189</v>
      </c>
    </row>
    <row r="1204" spans="2:11" x14ac:dyDescent="0.35">
      <c r="B1204" s="51" t="str" cm="1">
        <f t="array" ref="B1204">INDEX($A$3:$A$36,C1204)</f>
        <v>4-methyl-2-pentanone</v>
      </c>
      <c r="C1204" s="47">
        <v>34</v>
      </c>
      <c r="D1204" s="47">
        <v>6.6120000000000001</v>
      </c>
      <c r="E1204" s="47">
        <v>23323018</v>
      </c>
      <c r="F1204" s="47">
        <v>195.1841</v>
      </c>
      <c r="G1204" s="47">
        <v>-13.3205797321285</v>
      </c>
      <c r="H1204" s="47">
        <v>8.2490000000000006</v>
      </c>
      <c r="I1204" s="47">
        <v>529072</v>
      </c>
      <c r="J1204" s="47">
        <v>219.0771</v>
      </c>
      <c r="K1204" s="52">
        <v>5.9340191842948151</v>
      </c>
    </row>
    <row r="1205" spans="2:11" x14ac:dyDescent="0.35">
      <c r="B1205" s="51" t="str" cm="1">
        <f t="array" ref="B1205">INDEX($A$3:$A$36,C1205)</f>
        <v>4-methyl-2-pentanone</v>
      </c>
      <c r="C1205" s="47">
        <v>34</v>
      </c>
      <c r="D1205" s="47">
        <v>6.6079999999999997</v>
      </c>
      <c r="E1205" s="47">
        <v>23933738</v>
      </c>
      <c r="F1205" s="47">
        <v>195.18530000000001</v>
      </c>
      <c r="G1205" s="47">
        <v>-7.172619855705495</v>
      </c>
      <c r="H1205" s="47">
        <v>8.2479999999999993</v>
      </c>
      <c r="I1205" s="47">
        <v>622305</v>
      </c>
      <c r="J1205" s="47">
        <v>219.0771</v>
      </c>
      <c r="K1205" s="52">
        <v>5.9340191842948151</v>
      </c>
    </row>
    <row r="1206" spans="2:11" x14ac:dyDescent="0.35">
      <c r="B1206" s="51" t="str" cm="1">
        <f t="array" ref="B1206">INDEX($A$3:$A$36,C1206)</f>
        <v>4-methyl-2-pentanone</v>
      </c>
      <c r="C1206" s="47">
        <v>34</v>
      </c>
      <c r="D1206" s="47">
        <v>6.6050000000000004</v>
      </c>
      <c r="E1206" s="47">
        <v>23887548</v>
      </c>
      <c r="F1206" s="47">
        <v>195.184</v>
      </c>
      <c r="G1206" s="47">
        <v>-13.832909721842553</v>
      </c>
      <c r="H1206" s="47">
        <v>8.2469999999999999</v>
      </c>
      <c r="I1206" s="47">
        <v>612430</v>
      </c>
      <c r="J1206" s="47">
        <v>219.0771</v>
      </c>
      <c r="K1206" s="52">
        <v>5.9340191842948151</v>
      </c>
    </row>
    <row r="1207" spans="2:11" x14ac:dyDescent="0.35">
      <c r="B1207" s="51" t="str" cm="1">
        <f t="array" ref="B1207">INDEX($A$3:$A$36,C1207)</f>
        <v>4-methyl-2-pentanone</v>
      </c>
      <c r="C1207" s="47">
        <v>34</v>
      </c>
      <c r="D1207" s="47">
        <v>6.6050000000000004</v>
      </c>
      <c r="E1207" s="47">
        <v>12813967</v>
      </c>
      <c r="F1207" s="47">
        <v>195.18369999999999</v>
      </c>
      <c r="G1207" s="47">
        <v>-15.369899690984706</v>
      </c>
      <c r="H1207" s="47">
        <v>8.2460000000000004</v>
      </c>
      <c r="I1207" s="47">
        <v>615512</v>
      </c>
      <c r="J1207" s="47">
        <v>219.0772</v>
      </c>
      <c r="K1207" s="52">
        <v>6.3904821984813189</v>
      </c>
    </row>
    <row r="1208" spans="2:11" x14ac:dyDescent="0.35">
      <c r="B1208" s="51" t="str" cm="1">
        <f t="array" ref="B1208">INDEX($A$3:$A$36,C1208)</f>
        <v>4-methyl-2-pentanone</v>
      </c>
      <c r="C1208" s="47">
        <v>34</v>
      </c>
      <c r="D1208" s="47">
        <v>6.609</v>
      </c>
      <c r="E1208" s="47">
        <v>23696182</v>
      </c>
      <c r="F1208" s="47">
        <v>195.18369999999999</v>
      </c>
      <c r="G1208" s="47">
        <v>-15.369899690984706</v>
      </c>
      <c r="H1208" s="47">
        <v>8.2460000000000004</v>
      </c>
      <c r="I1208" s="47">
        <v>553067</v>
      </c>
      <c r="J1208" s="47">
        <v>219.0771</v>
      </c>
      <c r="K1208" s="52">
        <v>5.9340191842948151</v>
      </c>
    </row>
    <row r="1209" spans="2:11" x14ac:dyDescent="0.35">
      <c r="B1209" s="51" t="str" cm="1">
        <f t="array" ref="B1209">INDEX($A$3:$A$36,C1209)</f>
        <v>4-methyl-2-pentanone</v>
      </c>
      <c r="C1209" s="47">
        <v>34</v>
      </c>
      <c r="D1209" s="47">
        <v>6.609</v>
      </c>
      <c r="E1209" s="47">
        <v>24246778</v>
      </c>
      <c r="F1209" s="47">
        <v>195.18389999999999</v>
      </c>
      <c r="G1209" s="47">
        <v>-14.345239711556603</v>
      </c>
      <c r="H1209" s="47">
        <v>8.2469999999999999</v>
      </c>
      <c r="I1209" s="47">
        <v>562824</v>
      </c>
      <c r="J1209" s="47">
        <v>219.0771</v>
      </c>
      <c r="K1209" s="52">
        <v>5.9340191842948151</v>
      </c>
    </row>
    <row r="1210" spans="2:11" x14ac:dyDescent="0.35">
      <c r="B1210" s="51" t="str" cm="1">
        <f t="array" ref="B1210">INDEX($A$3:$A$36,C1210)</f>
        <v>4-methyl-2-pentanone</v>
      </c>
      <c r="C1210" s="47">
        <v>34</v>
      </c>
      <c r="D1210" s="47">
        <v>6.61</v>
      </c>
      <c r="E1210" s="47">
        <v>24500902</v>
      </c>
      <c r="F1210" s="47">
        <v>195.18469999999999</v>
      </c>
      <c r="G1210" s="47">
        <v>-10.246599793989805</v>
      </c>
      <c r="H1210" s="47">
        <v>8.2469999999999999</v>
      </c>
      <c r="I1210" s="47">
        <v>571876</v>
      </c>
      <c r="J1210" s="47">
        <v>219.0771</v>
      </c>
      <c r="K1210" s="52">
        <v>5.9340191842948151</v>
      </c>
    </row>
    <row r="1211" spans="2:11" x14ac:dyDescent="0.35">
      <c r="B1211" s="51" t="str" cm="1">
        <f t="array" ref="B1211">INDEX($A$3:$A$36,C1211)</f>
        <v>4-methyl-2-pentanone</v>
      </c>
      <c r="C1211" s="47">
        <v>34</v>
      </c>
      <c r="D1211" s="47">
        <v>6.6139999999999999</v>
      </c>
      <c r="E1211" s="47">
        <v>13302300</v>
      </c>
      <c r="F1211" s="47">
        <v>195.184</v>
      </c>
      <c r="G1211" s="47">
        <v>-13.832909721842553</v>
      </c>
      <c r="H1211" s="47">
        <v>8.2539999999999996</v>
      </c>
      <c r="I1211" s="47">
        <v>537381</v>
      </c>
      <c r="J1211" s="47">
        <v>219.0771</v>
      </c>
      <c r="K1211" s="52">
        <v>5.9340191842948151</v>
      </c>
    </row>
    <row r="1212" spans="2:11" x14ac:dyDescent="0.35">
      <c r="B1212" s="51" t="str" cm="1">
        <f t="array" ref="B1212">INDEX($A$3:$A$36,C1212)</f>
        <v>4-methyl-2-pentanone</v>
      </c>
      <c r="C1212" s="47">
        <v>34</v>
      </c>
      <c r="D1212" s="47">
        <v>6.6120000000000001</v>
      </c>
      <c r="E1212" s="47">
        <v>21342816</v>
      </c>
      <c r="F1212" s="47">
        <v>195.185</v>
      </c>
      <c r="G1212" s="47">
        <v>-8.7096098248476501</v>
      </c>
      <c r="H1212" s="47">
        <v>8.2460000000000004</v>
      </c>
      <c r="I1212" s="47">
        <v>604792</v>
      </c>
      <c r="J1212" s="47">
        <v>219.0772</v>
      </c>
      <c r="K1212" s="52">
        <v>6.3904821984813189</v>
      </c>
    </row>
    <row r="1213" spans="2:11" x14ac:dyDescent="0.35">
      <c r="B1213" s="51" t="str" cm="1">
        <f t="array" ref="B1213">INDEX($A$3:$A$36,C1213)</f>
        <v>4-methyl-2-pentanone</v>
      </c>
      <c r="C1213" s="47">
        <v>34</v>
      </c>
      <c r="D1213" s="47">
        <v>6.6159999999999997</v>
      </c>
      <c r="E1213" s="47">
        <v>21625028</v>
      </c>
      <c r="F1213" s="47">
        <v>195.1832</v>
      </c>
      <c r="G1213" s="47">
        <v>-17.931549639409351</v>
      </c>
      <c r="H1213" s="47">
        <v>8.2490000000000006</v>
      </c>
      <c r="I1213" s="47">
        <v>572613</v>
      </c>
      <c r="J1213" s="47">
        <v>219.0772</v>
      </c>
      <c r="K1213" s="52">
        <v>6.3904821984813189</v>
      </c>
    </row>
    <row r="1214" spans="2:11" x14ac:dyDescent="0.35">
      <c r="B1214" s="51" t="str" cm="1">
        <f t="array" ref="B1214">INDEX($A$3:$A$36,C1214)</f>
        <v>4-methyl-2-pentanone</v>
      </c>
      <c r="C1214" s="47">
        <v>34</v>
      </c>
      <c r="D1214" s="47">
        <v>6.6079999999999997</v>
      </c>
      <c r="E1214" s="47">
        <v>23786462</v>
      </c>
      <c r="F1214" s="47">
        <v>195.18340000000001</v>
      </c>
      <c r="G1214" s="47">
        <v>-16.90688965998125</v>
      </c>
      <c r="H1214" s="47">
        <v>8.2460000000000004</v>
      </c>
      <c r="I1214" s="47">
        <v>541426</v>
      </c>
      <c r="J1214" s="47">
        <v>219.077</v>
      </c>
      <c r="K1214" s="52">
        <v>5.4775561701083113</v>
      </c>
    </row>
    <row r="1215" spans="2:11" x14ac:dyDescent="0.35">
      <c r="B1215" s="51" t="str" cm="1">
        <f t="array" ref="B1215">INDEX($A$3:$A$36,C1215)</f>
        <v>4-methyl-2-pentanone</v>
      </c>
      <c r="C1215" s="47">
        <v>34</v>
      </c>
      <c r="D1215" s="47">
        <v>6.6040000000000001</v>
      </c>
      <c r="E1215" s="47">
        <v>19327622</v>
      </c>
      <c r="F1215" s="47">
        <v>195.18360000000001</v>
      </c>
      <c r="G1215" s="47">
        <v>-15.882229680553145</v>
      </c>
      <c r="H1215" s="47">
        <v>8.2449999999999992</v>
      </c>
      <c r="I1215" s="47">
        <v>525906</v>
      </c>
      <c r="J1215" s="47">
        <v>219.07689999999999</v>
      </c>
      <c r="K1215" s="52">
        <v>5.0210931559218075</v>
      </c>
    </row>
    <row r="1216" spans="2:11" x14ac:dyDescent="0.35">
      <c r="B1216" s="51" t="str" cm="1">
        <f t="array" ref="B1216">INDEX($A$3:$A$36,C1216)</f>
        <v>4-methyl-2-pentanone</v>
      </c>
      <c r="C1216" s="47">
        <v>34</v>
      </c>
      <c r="D1216" s="47">
        <v>6.61</v>
      </c>
      <c r="E1216" s="47">
        <v>16448249</v>
      </c>
      <c r="F1216" s="47">
        <v>195.1841</v>
      </c>
      <c r="G1216" s="47">
        <v>-13.3205797321285</v>
      </c>
      <c r="H1216" s="47">
        <v>8.2509999999999994</v>
      </c>
      <c r="I1216" s="47">
        <v>602297</v>
      </c>
      <c r="J1216" s="47">
        <v>219.07679999999999</v>
      </c>
      <c r="K1216" s="52">
        <v>4.5646301417353037</v>
      </c>
    </row>
    <row r="1217" spans="2:11" x14ac:dyDescent="0.35">
      <c r="B1217" s="51" t="str" cm="1">
        <f t="array" ref="B1217">INDEX($A$3:$A$36,C1217)</f>
        <v>4-methyl-2-pentanone</v>
      </c>
      <c r="C1217" s="47">
        <v>34</v>
      </c>
      <c r="D1217" s="47">
        <v>6.6109999999999998</v>
      </c>
      <c r="E1217" s="47">
        <v>12025899</v>
      </c>
      <c r="F1217" s="47">
        <v>195.18389999999999</v>
      </c>
      <c r="G1217" s="47">
        <v>-14.345239711556603</v>
      </c>
      <c r="H1217" s="47">
        <v>8.2449999999999992</v>
      </c>
      <c r="I1217" s="47">
        <v>537523</v>
      </c>
      <c r="J1217" s="47">
        <v>219.07689999999999</v>
      </c>
      <c r="K1217" s="52">
        <v>5.0210931559218075</v>
      </c>
    </row>
    <row r="1218" spans="2:11" x14ac:dyDescent="0.35">
      <c r="B1218" s="51" t="str" cm="1">
        <f t="array" ref="B1218">INDEX($A$3:$A$36,C1218)</f>
        <v>4-methyl-2-pentanone</v>
      </c>
      <c r="C1218" s="47">
        <v>34</v>
      </c>
      <c r="D1218" s="47">
        <v>6.6150000000000002</v>
      </c>
      <c r="E1218" s="47">
        <v>19831750</v>
      </c>
      <c r="F1218" s="47">
        <v>195.1833</v>
      </c>
      <c r="G1218" s="47">
        <v>-17.4192196496953</v>
      </c>
      <c r="H1218" s="47">
        <v>8.2460000000000004</v>
      </c>
      <c r="I1218" s="47">
        <v>534137</v>
      </c>
      <c r="J1218" s="47">
        <v>219.0771</v>
      </c>
      <c r="K1218" s="52">
        <v>5.9340191842948151</v>
      </c>
    </row>
    <row r="1219" spans="2:11" x14ac:dyDescent="0.35">
      <c r="B1219" s="51" t="str" cm="1">
        <f t="array" ref="B1219">INDEX($A$3:$A$36,C1219)</f>
        <v>4-methyl-2-pentanone</v>
      </c>
      <c r="C1219" s="47">
        <v>34</v>
      </c>
      <c r="D1219" s="47">
        <v>6.6120000000000001</v>
      </c>
      <c r="E1219" s="47">
        <v>13064338</v>
      </c>
      <c r="F1219" s="47">
        <v>195.1849</v>
      </c>
      <c r="G1219" s="47">
        <v>-9.2219398145617006</v>
      </c>
      <c r="H1219" s="47">
        <v>8.2430000000000003</v>
      </c>
      <c r="I1219" s="47">
        <v>474850</v>
      </c>
      <c r="J1219" s="47">
        <v>219.077</v>
      </c>
      <c r="K1219" s="52">
        <v>5.4775561701083113</v>
      </c>
    </row>
    <row r="1220" spans="2:11" x14ac:dyDescent="0.35">
      <c r="B1220" s="51" t="str" cm="1">
        <f t="array" ref="B1220">INDEX($A$3:$A$36,C1220)</f>
        <v>4-methyl-2-pentanone</v>
      </c>
      <c r="C1220" s="47">
        <v>34</v>
      </c>
      <c r="D1220" s="47">
        <v>6.6109999999999998</v>
      </c>
      <c r="E1220" s="47">
        <v>8668704</v>
      </c>
      <c r="F1220" s="47">
        <v>195.18369999999999</v>
      </c>
      <c r="G1220" s="47">
        <v>-15.369899690984706</v>
      </c>
      <c r="H1220" s="47">
        <v>8.2509999999999994</v>
      </c>
      <c r="I1220" s="47">
        <v>590088</v>
      </c>
      <c r="J1220" s="47">
        <v>219.077</v>
      </c>
      <c r="K1220" s="52">
        <v>5.4775561701083113</v>
      </c>
    </row>
    <row r="1221" spans="2:11" x14ac:dyDescent="0.35">
      <c r="B1221" s="51" t="str" cm="1">
        <f t="array" ref="B1221">INDEX($A$3:$A$36,C1221)</f>
        <v>4-methyl-2-pentanone</v>
      </c>
      <c r="C1221" s="47">
        <v>34</v>
      </c>
      <c r="D1221" s="47">
        <v>6.6120000000000001</v>
      </c>
      <c r="E1221" s="47">
        <v>11089879</v>
      </c>
      <c r="F1221" s="47">
        <v>195.18430000000001</v>
      </c>
      <c r="G1221" s="47">
        <v>-12.295919752700398</v>
      </c>
      <c r="H1221" s="47">
        <v>8.2520000000000007</v>
      </c>
      <c r="I1221" s="47">
        <v>573290</v>
      </c>
      <c r="J1221" s="47">
        <v>219.077</v>
      </c>
      <c r="K1221" s="52">
        <v>5.4775561701083113</v>
      </c>
    </row>
    <row r="1222" spans="2:11" x14ac:dyDescent="0.35">
      <c r="B1222" s="51" t="str" cm="1">
        <f t="array" ref="B1222">INDEX($A$3:$A$36,C1222)</f>
        <v>4-methyl-2-pentanone</v>
      </c>
      <c r="C1222" s="47">
        <v>34</v>
      </c>
      <c r="D1222" s="47">
        <v>6.6159999999999997</v>
      </c>
      <c r="E1222" s="47">
        <v>11964151</v>
      </c>
      <c r="F1222" s="47">
        <v>195.1849</v>
      </c>
      <c r="G1222" s="47">
        <v>-9.2219398145617006</v>
      </c>
      <c r="H1222" s="47">
        <v>8.2430000000000003</v>
      </c>
      <c r="I1222" s="47">
        <v>563934</v>
      </c>
      <c r="J1222" s="47">
        <v>219.077</v>
      </c>
      <c r="K1222" s="52">
        <v>5.4775561701083113</v>
      </c>
    </row>
    <row r="1223" spans="2:11" x14ac:dyDescent="0.35">
      <c r="B1223" s="51" t="str" cm="1">
        <f t="array" ref="B1223">INDEX($A$3:$A$36,C1223)</f>
        <v>4-methyl-2-pentanone</v>
      </c>
      <c r="C1223" s="47">
        <v>34</v>
      </c>
      <c r="D1223" s="47">
        <v>6.6059999999999999</v>
      </c>
      <c r="E1223" s="47">
        <v>22983320</v>
      </c>
      <c r="F1223" s="47">
        <v>195.1841</v>
      </c>
      <c r="G1223" s="47">
        <v>-13.3205797321285</v>
      </c>
      <c r="H1223" s="47">
        <v>8.2460000000000004</v>
      </c>
      <c r="I1223" s="47">
        <v>544006</v>
      </c>
      <c r="J1223" s="47">
        <v>219.07679999999999</v>
      </c>
      <c r="K1223" s="52">
        <v>4.5646301417353037</v>
      </c>
    </row>
    <row r="1224" spans="2:11" x14ac:dyDescent="0.35">
      <c r="B1224" s="51" t="str" cm="1">
        <f t="array" ref="B1224">INDEX($A$3:$A$36,C1224)</f>
        <v>4-methyl-2-pentanone</v>
      </c>
      <c r="C1224" s="47">
        <v>34</v>
      </c>
      <c r="D1224" s="47">
        <v>6.6139999999999999</v>
      </c>
      <c r="E1224" s="47">
        <v>21560148</v>
      </c>
      <c r="F1224" s="47">
        <v>195.18520000000001</v>
      </c>
      <c r="G1224" s="47">
        <v>-7.6849498454195473</v>
      </c>
      <c r="H1224" s="47">
        <v>8.2430000000000003</v>
      </c>
      <c r="I1224" s="47">
        <v>532566</v>
      </c>
      <c r="J1224" s="47">
        <v>219.07689999999999</v>
      </c>
      <c r="K1224" s="52">
        <v>5.0210931559218075</v>
      </c>
    </row>
    <row r="1225" spans="2:11" x14ac:dyDescent="0.35">
      <c r="B1225" s="51" t="str" cm="1">
        <f t="array" ref="B1225">INDEX($A$3:$A$36,C1225)</f>
        <v>4-methyl-2-pentanone</v>
      </c>
      <c r="C1225" s="47">
        <v>34</v>
      </c>
      <c r="D1225" s="47">
        <v>6.6130000000000004</v>
      </c>
      <c r="E1225" s="47">
        <v>21508480</v>
      </c>
      <c r="F1225" s="47">
        <v>195.1841</v>
      </c>
      <c r="G1225" s="47">
        <v>-13.3205797321285</v>
      </c>
      <c r="H1225" s="47">
        <v>8.25</v>
      </c>
      <c r="I1225" s="47">
        <v>499593</v>
      </c>
      <c r="J1225" s="47">
        <v>219.07689999999999</v>
      </c>
      <c r="K1225" s="52">
        <v>5.0210931559218075</v>
      </c>
    </row>
    <row r="1226" spans="2:11" ht="15" thickBot="1" x14ac:dyDescent="0.4">
      <c r="B1226" s="53" t="str" cm="1">
        <f t="array" ref="B1226">INDEX($A$3:$A$36,C1226)</f>
        <v>4-methyl-2-pentanone</v>
      </c>
      <c r="C1226" s="7">
        <v>34</v>
      </c>
      <c r="D1226" s="7">
        <v>6.6070000000000002</v>
      </c>
      <c r="E1226" s="7">
        <v>15961098</v>
      </c>
      <c r="F1226" s="7">
        <v>195.18459999999999</v>
      </c>
      <c r="G1226" s="7">
        <v>-10.758929783703856</v>
      </c>
      <c r="H1226" s="7">
        <v>8.2460000000000004</v>
      </c>
      <c r="I1226" s="7">
        <v>531705</v>
      </c>
      <c r="J1226" s="7">
        <v>219.0771</v>
      </c>
      <c r="K1226" s="6">
        <v>5.9340191842948151</v>
      </c>
    </row>
  </sheetData>
  <mergeCells count="5">
    <mergeCell ref="D1:G1"/>
    <mergeCell ref="H1:K1"/>
    <mergeCell ref="C1:C2"/>
    <mergeCell ref="B1:B2"/>
    <mergeCell ref="A1:A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QAQC_Data</vt:lpstr>
      <vt:lpstr>QAQC_Summary_Statistics</vt:lpstr>
      <vt:lpstr>Figures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Boyce, Matthew</dc:creator>
  <cp:lastModifiedBy>Boyce, Matthew</cp:lastModifiedBy>
  <dcterms:created xsi:type="dcterms:W3CDTF">2022-03-29T14:27:49Z</dcterms:created>
  <dcterms:modified xsi:type="dcterms:W3CDTF">2022-04-04T18:58:36Z</dcterms:modified>
</cp:coreProperties>
</file>