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oyce_matthew_epa_gov/Documents/Profile/Documents/QAQC Data/"/>
    </mc:Choice>
  </mc:AlternateContent>
  <xr:revisionPtr revIDLastSave="739" documentId="8_{B2A42E64-DF08-460D-A698-0BCCE854C030}" xr6:coauthVersionLast="47" xr6:coauthVersionMax="47" xr10:uidLastSave="{3FC57E6B-C478-4D2B-81AD-3E2F5F100D2F}"/>
  <bookViews>
    <workbookView xWindow="-110" yWindow="-110" windowWidth="19420" windowHeight="10420" xr2:uid="{88C34EE5-3C05-41D3-A95C-E049A4889D23}"/>
  </bookViews>
  <sheets>
    <sheet name="QAQC_Data" sheetId="1" r:id="rId1"/>
    <sheet name="QAQC_Summary_Statistics" sheetId="2" r:id="rId2"/>
    <sheet name="Figures" sheetId="3" r:id="rId3"/>
  </sheets>
  <definedNames>
    <definedName name="_xlchart.v1.0" hidden="1">Figures!$A$14:$A$46</definedName>
    <definedName name="_xlchart.v1.1" hidden="1">QAQC_Data!$A$10</definedName>
    <definedName name="_xlchart.v1.10" hidden="1">QAQC_Data!$A$170</definedName>
    <definedName name="_xlchart.v1.100" hidden="1">QAQC_Data!$D$35:$AM$35</definedName>
    <definedName name="_xlchart.v1.101" hidden="1">QAQC_Data!$D$3:$AM$3</definedName>
    <definedName name="_xlchart.v1.102" hidden="1">QAQC_Data!$D$43:$AM$43</definedName>
    <definedName name="_xlchart.v1.103" hidden="1">QAQC_Data!$D$51:$AM$51</definedName>
    <definedName name="_xlchart.v1.104" hidden="1">QAQC_Data!$D$59:$AM$59</definedName>
    <definedName name="_xlchart.v1.105" hidden="1">QAQC_Data!$D$67:$AM$67</definedName>
    <definedName name="_xlchart.v1.106" hidden="1">QAQC_Data!$D$75:$AM$75</definedName>
    <definedName name="_xlchart.v1.107" hidden="1">QAQC_Data!$D$83:$AM$83</definedName>
    <definedName name="_xlchart.v1.108" hidden="1">QAQC_Data!$D$91:$AM$91</definedName>
    <definedName name="_xlchart.v1.109" hidden="1">QAQC_Data!$D$99:$AM$99</definedName>
    <definedName name="_xlchart.v1.11" hidden="1">QAQC_Data!$A$178</definedName>
    <definedName name="_xlchart.v1.110" hidden="1">QAQC_Data!$D$107:$AM$107</definedName>
    <definedName name="_xlchart.v1.111" hidden="1">QAQC_Data!$D$115:$AM$115</definedName>
    <definedName name="_xlchart.v1.112" hidden="1">QAQC_Data!$D$11:$AM$11</definedName>
    <definedName name="_xlchart.v1.113" hidden="1">QAQC_Data!$D$123:$AM$123</definedName>
    <definedName name="_xlchart.v1.114" hidden="1">QAQC_Data!$D$131:$AM$131</definedName>
    <definedName name="_xlchart.v1.115" hidden="1">QAQC_Data!$D$139:$AM$139</definedName>
    <definedName name="_xlchart.v1.116" hidden="1">QAQC_Data!$D$147:$AM$147</definedName>
    <definedName name="_xlchart.v1.117" hidden="1">QAQC_Data!$D$155:$AM$155</definedName>
    <definedName name="_xlchart.v1.118" hidden="1">QAQC_Data!$D$163:$AM$163</definedName>
    <definedName name="_xlchart.v1.119" hidden="1">QAQC_Data!$D$171:$AM$171</definedName>
    <definedName name="_xlchart.v1.12" hidden="1">QAQC_Data!$A$18</definedName>
    <definedName name="_xlchart.v1.120" hidden="1">QAQC_Data!$D$179:$AM$179</definedName>
    <definedName name="_xlchart.v1.121" hidden="1">QAQC_Data!$D$187:$AM$187</definedName>
    <definedName name="_xlchart.v1.122" hidden="1">QAQC_Data!$D$195:$AM$195</definedName>
    <definedName name="_xlchart.v1.123" hidden="1">QAQC_Data!$D$19:$AM$19</definedName>
    <definedName name="_xlchart.v1.124" hidden="1">QAQC_Data!$D$203:$AM$203</definedName>
    <definedName name="_xlchart.v1.125" hidden="1">QAQC_Data!$D$211:$AM$211</definedName>
    <definedName name="_xlchart.v1.126" hidden="1">QAQC_Data!$D$219:$AM$219</definedName>
    <definedName name="_xlchart.v1.127" hidden="1">QAQC_Data!$D$227:$AM$227</definedName>
    <definedName name="_xlchart.v1.128" hidden="1">QAQC_Data!$D$235:$AM$235</definedName>
    <definedName name="_xlchart.v1.129" hidden="1">QAQC_Data!$D$243:$AM$243</definedName>
    <definedName name="_xlchart.v1.13" hidden="1">QAQC_Data!$A$186</definedName>
    <definedName name="_xlchart.v1.130" hidden="1">QAQC_Data!$D$251:$AM$251</definedName>
    <definedName name="_xlchart.v1.131" hidden="1">QAQC_Data!$D$259:$AM$259</definedName>
    <definedName name="_xlchart.v1.132" hidden="1">QAQC_Data!$D$267:$AM$267</definedName>
    <definedName name="_xlchart.v1.133" hidden="1">QAQC_Data!$D$27:$AM$27</definedName>
    <definedName name="_xlchart.v1.134" hidden="1">QAQC_Data!$D$35:$AM$35</definedName>
    <definedName name="_xlchart.v1.135" hidden="1">QAQC_Data!$D$3:$AM$3</definedName>
    <definedName name="_xlchart.v1.136" hidden="1">QAQC_Data!$D$43:$AM$43</definedName>
    <definedName name="_xlchart.v1.137" hidden="1">QAQC_Data!$D$51:$AM$51</definedName>
    <definedName name="_xlchart.v1.138" hidden="1">QAQC_Data!$D$59:$AM$59</definedName>
    <definedName name="_xlchart.v1.139" hidden="1">QAQC_Data!$D$67:$AM$67</definedName>
    <definedName name="_xlchart.v1.14" hidden="1">QAQC_Data!$A$2</definedName>
    <definedName name="_xlchart.v1.140" hidden="1">QAQC_Data!$D$75:$AM$75</definedName>
    <definedName name="_xlchart.v1.141" hidden="1">QAQC_Data!$D$83:$AM$83</definedName>
    <definedName name="_xlchart.v1.142" hidden="1">QAQC_Data!$D$91:$AM$91</definedName>
    <definedName name="_xlchart.v1.143" hidden="1">QAQC_Data!$D$99:$AM$99</definedName>
    <definedName name="_xlchart.v1.15" hidden="1">QAQC_Data!$A$202</definedName>
    <definedName name="_xlchart.v1.16" hidden="1">QAQC_Data!$A$210</definedName>
    <definedName name="_xlchart.v1.17" hidden="1">QAQC_Data!$A$218</definedName>
    <definedName name="_xlchart.v1.18" hidden="1">QAQC_Data!$A$226</definedName>
    <definedName name="_xlchart.v1.19" hidden="1">QAQC_Data!$A$234</definedName>
    <definedName name="_xlchart.v1.2" hidden="1">QAQC_Data!$A$106</definedName>
    <definedName name="_xlchart.v1.20" hidden="1">QAQC_Data!$A$242</definedName>
    <definedName name="_xlchart.v1.21" hidden="1">QAQC_Data!$A$250</definedName>
    <definedName name="_xlchart.v1.22" hidden="1">QAQC_Data!$A$258</definedName>
    <definedName name="_xlchart.v1.23" hidden="1">QAQC_Data!$A$26</definedName>
    <definedName name="_xlchart.v1.24" hidden="1">QAQC_Data!$A$266</definedName>
    <definedName name="_xlchart.v1.25" hidden="1">QAQC_Data!$A$277:$A$307</definedName>
    <definedName name="_xlchart.v1.26" hidden="1">QAQC_Data!$A$34</definedName>
    <definedName name="_xlchart.v1.27" hidden="1">QAQC_Data!$A$42</definedName>
    <definedName name="_xlchart.v1.28" hidden="1">QAQC_Data!$A$50</definedName>
    <definedName name="_xlchart.v1.29" hidden="1">QAQC_Data!$A$58</definedName>
    <definedName name="_xlchart.v1.3" hidden="1">QAQC_Data!$A$114</definedName>
    <definedName name="_xlchart.v1.30" hidden="1">QAQC_Data!$A$66</definedName>
    <definedName name="_xlchart.v1.31" hidden="1">QAQC_Data!$A$74</definedName>
    <definedName name="_xlchart.v1.32" hidden="1">QAQC_Data!$A$82</definedName>
    <definedName name="_xlchart.v1.33" hidden="1">QAQC_Data!$A$90</definedName>
    <definedName name="_xlchart.v1.34" hidden="1">QAQC_Data!$A$98</definedName>
    <definedName name="_xlchart.v1.35" hidden="1">QAQC_Data!$AO$41:$AO$43</definedName>
    <definedName name="_xlchart.v1.36" hidden="1">QAQC_Data!$C$171</definedName>
    <definedName name="_xlchart.v1.37" hidden="1">QAQC_Data!$D$107:$AM$107</definedName>
    <definedName name="_xlchart.v1.38" hidden="1">QAQC_Data!$D$115:$AM$115</definedName>
    <definedName name="_xlchart.v1.39" hidden="1">QAQC_Data!$D$11:$AM$11</definedName>
    <definedName name="_xlchart.v1.4" hidden="1">QAQC_Data!$A$122</definedName>
    <definedName name="_xlchart.v1.40" hidden="1">QAQC_Data!$D$123:$AM$123</definedName>
    <definedName name="_xlchart.v1.41" hidden="1">QAQC_Data!$D$131:$AM$131</definedName>
    <definedName name="_xlchart.v1.42" hidden="1">QAQC_Data!$D$139:$AM$139</definedName>
    <definedName name="_xlchart.v1.43" hidden="1">QAQC_Data!$D$147:$AM$147</definedName>
    <definedName name="_xlchart.v1.44" hidden="1">QAQC_Data!$D$155:$AM$155</definedName>
    <definedName name="_xlchart.v1.45" hidden="1">QAQC_Data!$D$163:$AM$163</definedName>
    <definedName name="_xlchart.v1.46" hidden="1">QAQC_Data!$D$171:$AL$171</definedName>
    <definedName name="_xlchart.v1.47" hidden="1">QAQC_Data!$D$171:$AM$171</definedName>
    <definedName name="_xlchart.v1.48" hidden="1">QAQC_Data!$D$179:$AM$179</definedName>
    <definedName name="_xlchart.v1.49" hidden="1">QAQC_Data!$D$187:$AM$187</definedName>
    <definedName name="_xlchart.v1.5" hidden="1">QAQC_Data!$A$130</definedName>
    <definedName name="_xlchart.v1.50" hidden="1">QAQC_Data!$D$19:$AM$19</definedName>
    <definedName name="_xlchart.v1.51" hidden="1">QAQC_Data!$D$203:$AM$203</definedName>
    <definedName name="_xlchart.v1.52" hidden="1">QAQC_Data!$D$211:$AM$211</definedName>
    <definedName name="_xlchart.v1.53" hidden="1">QAQC_Data!$D$219:$AM$219</definedName>
    <definedName name="_xlchart.v1.54" hidden="1">QAQC_Data!$D$227:$AM$227</definedName>
    <definedName name="_xlchart.v1.55" hidden="1">QAQC_Data!$D$235:$AM$235</definedName>
    <definedName name="_xlchart.v1.56" hidden="1">QAQC_Data!$D$243:$AM$243</definedName>
    <definedName name="_xlchart.v1.57" hidden="1">QAQC_Data!$D$251:$AM$251</definedName>
    <definedName name="_xlchart.v1.58" hidden="1">QAQC_Data!$D$259:$AM$259</definedName>
    <definedName name="_xlchart.v1.59" hidden="1">QAQC_Data!$D$267:$AM$267</definedName>
    <definedName name="_xlchart.v1.6" hidden="1">QAQC_Data!$A$138</definedName>
    <definedName name="_xlchart.v1.60" hidden="1">QAQC_Data!$D$27:$AM$27</definedName>
    <definedName name="_xlchart.v1.61" hidden="1">QAQC_Data!$D$35:$AM$35</definedName>
    <definedName name="_xlchart.v1.62" hidden="1">QAQC_Data!$D$3:$AM$3</definedName>
    <definedName name="_xlchart.v1.63" hidden="1">QAQC_Data!$D$43:$AM$43</definedName>
    <definedName name="_xlchart.v1.64" hidden="1">QAQC_Data!$D$51:$AM$51</definedName>
    <definedName name="_xlchart.v1.65" hidden="1">QAQC_Data!$D$59:$AM$59</definedName>
    <definedName name="_xlchart.v1.66" hidden="1">QAQC_Data!$D$67:$AM$67</definedName>
    <definedName name="_xlchart.v1.67" hidden="1">QAQC_Data!$D$75:$AM$75</definedName>
    <definedName name="_xlchart.v1.68" hidden="1">QAQC_Data!$D$83:$AM$83</definedName>
    <definedName name="_xlchart.v1.69" hidden="1">QAQC_Data!$D$91:$AM$91</definedName>
    <definedName name="_xlchart.v1.7" hidden="1">QAQC_Data!$A$146</definedName>
    <definedName name="_xlchart.v1.70" hidden="1">QAQC_Data!$D$99:$AM$99</definedName>
    <definedName name="_xlchart.v1.71" hidden="1">QAQC_Data!#REF!</definedName>
    <definedName name="_xlchart.v1.72" hidden="1">QAQC_Data!#REF!</definedName>
    <definedName name="_xlchart.v1.73" hidden="1">QAQC_Data!$D$11:$AM$11</definedName>
    <definedName name="_xlchart.v1.74" hidden="1">QAQC_Data!$D$19:$AM$19</definedName>
    <definedName name="_xlchart.v1.75" hidden="1">QAQC_Data!$D$3:$AM$3</definedName>
    <definedName name="_xlchart.v1.76" hidden="1">QAQC_Data!$D$107:$AM$107</definedName>
    <definedName name="_xlchart.v1.77" hidden="1">QAQC_Data!$D$115:$AM$115</definedName>
    <definedName name="_xlchart.v1.78" hidden="1">QAQC_Data!$D$11:$AM$11</definedName>
    <definedName name="_xlchart.v1.79" hidden="1">QAQC_Data!$D$123:$AM$123</definedName>
    <definedName name="_xlchart.v1.8" hidden="1">QAQC_Data!$A$154</definedName>
    <definedName name="_xlchart.v1.80" hidden="1">QAQC_Data!$D$131:$AM$131</definedName>
    <definedName name="_xlchart.v1.81" hidden="1">QAQC_Data!$D$139:$AM$139</definedName>
    <definedName name="_xlchart.v1.82" hidden="1">QAQC_Data!$D$147:$AM$147</definedName>
    <definedName name="_xlchart.v1.83" hidden="1">QAQC_Data!$D$155:$AM$155</definedName>
    <definedName name="_xlchart.v1.84" hidden="1">QAQC_Data!$D$163:$AM$163</definedName>
    <definedName name="_xlchart.v1.85" hidden="1">QAQC_Data!$D$171:$AM$171</definedName>
    <definedName name="_xlchart.v1.86" hidden="1">QAQC_Data!$D$179:$AM$179</definedName>
    <definedName name="_xlchart.v1.87" hidden="1">QAQC_Data!$D$187:$AM$187</definedName>
    <definedName name="_xlchart.v1.88" hidden="1">QAQC_Data!$D$195:$AM$195</definedName>
    <definedName name="_xlchart.v1.89" hidden="1">QAQC_Data!$D$19:$AM$19</definedName>
    <definedName name="_xlchart.v1.9" hidden="1">QAQC_Data!$A$162</definedName>
    <definedName name="_xlchart.v1.90" hidden="1">QAQC_Data!$D$203:$AM$203</definedName>
    <definedName name="_xlchart.v1.91" hidden="1">QAQC_Data!$D$211:$AM$211</definedName>
    <definedName name="_xlchart.v1.92" hidden="1">QAQC_Data!$D$219:$AM$219</definedName>
    <definedName name="_xlchart.v1.93" hidden="1">QAQC_Data!$D$227:$AM$227</definedName>
    <definedName name="_xlchart.v1.94" hidden="1">QAQC_Data!$D$235:$AM$235</definedName>
    <definedName name="_xlchart.v1.95" hidden="1">QAQC_Data!$D$243:$AM$243</definedName>
    <definedName name="_xlchart.v1.96" hidden="1">QAQC_Data!$D$251:$AM$251</definedName>
    <definedName name="_xlchart.v1.97" hidden="1">QAQC_Data!$D$259:$AM$259</definedName>
    <definedName name="_xlchart.v1.98" hidden="1">QAQC_Data!$D$267:$AM$267</definedName>
    <definedName name="_xlchart.v1.99" hidden="1">QAQC_Data!$D$27:$AM$27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C3" i="2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I70" i="2"/>
  <c r="G70" i="2"/>
  <c r="H70" i="2" s="1"/>
  <c r="E70" i="2"/>
  <c r="F70" i="2" s="1"/>
  <c r="C70" i="2"/>
  <c r="D70" i="2" s="1"/>
  <c r="G69" i="2"/>
  <c r="H69" i="2" s="1"/>
  <c r="E69" i="2"/>
  <c r="F69" i="2" s="1"/>
  <c r="C69" i="2"/>
  <c r="D69" i="2" s="1"/>
  <c r="I68" i="2"/>
  <c r="G68" i="2"/>
  <c r="H68" i="2" s="1"/>
  <c r="E68" i="2"/>
  <c r="F68" i="2" s="1"/>
  <c r="C68" i="2"/>
  <c r="D68" i="2" s="1"/>
  <c r="G67" i="2"/>
  <c r="H67" i="2" s="1"/>
  <c r="E67" i="2"/>
  <c r="F67" i="2" s="1"/>
  <c r="C67" i="2"/>
  <c r="D67" i="2" s="1"/>
  <c r="I66" i="2"/>
  <c r="G66" i="2"/>
  <c r="H66" i="2" s="1"/>
  <c r="E66" i="2"/>
  <c r="F66" i="2" s="1"/>
  <c r="C66" i="2"/>
  <c r="D66" i="2" s="1"/>
  <c r="G65" i="2"/>
  <c r="H65" i="2" s="1"/>
  <c r="E65" i="2"/>
  <c r="F65" i="2" s="1"/>
  <c r="C65" i="2"/>
  <c r="D65" i="2" s="1"/>
  <c r="I64" i="2"/>
  <c r="G64" i="2"/>
  <c r="H64" i="2" s="1"/>
  <c r="E64" i="2"/>
  <c r="F64" i="2" s="1"/>
  <c r="C64" i="2"/>
  <c r="D64" i="2" s="1"/>
  <c r="G63" i="2"/>
  <c r="H63" i="2" s="1"/>
  <c r="E63" i="2"/>
  <c r="F63" i="2" s="1"/>
  <c r="C63" i="2"/>
  <c r="D63" i="2" s="1"/>
  <c r="I62" i="2"/>
  <c r="G62" i="2"/>
  <c r="H62" i="2" s="1"/>
  <c r="E62" i="2"/>
  <c r="F62" i="2" s="1"/>
  <c r="C62" i="2"/>
  <c r="D62" i="2" s="1"/>
  <c r="G61" i="2"/>
  <c r="H61" i="2" s="1"/>
  <c r="E61" i="2"/>
  <c r="F61" i="2" s="1"/>
  <c r="C61" i="2"/>
  <c r="D61" i="2" s="1"/>
  <c r="A69" i="2"/>
  <c r="A67" i="2"/>
  <c r="A65" i="2"/>
  <c r="A63" i="2"/>
  <c r="A61" i="2"/>
  <c r="A59" i="2"/>
  <c r="A57" i="2"/>
  <c r="A55" i="2"/>
  <c r="A53" i="2"/>
  <c r="A51" i="2"/>
  <c r="A49" i="2"/>
  <c r="A47" i="2"/>
  <c r="A45" i="2"/>
  <c r="A43" i="2"/>
  <c r="A41" i="2"/>
  <c r="A39" i="2"/>
  <c r="A37" i="2"/>
  <c r="A35" i="2"/>
  <c r="A33" i="2"/>
  <c r="A31" i="2"/>
  <c r="A29" i="2"/>
  <c r="A27" i="2"/>
  <c r="A25" i="2"/>
  <c r="A23" i="2"/>
  <c r="A21" i="2"/>
  <c r="A19" i="2"/>
  <c r="A17" i="2"/>
  <c r="A15" i="2"/>
  <c r="A13" i="2"/>
  <c r="A11" i="2"/>
  <c r="A9" i="2"/>
  <c r="A7" i="2"/>
  <c r="A5" i="2"/>
  <c r="A3" i="2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69" i="2" s="1"/>
  <c r="I269" i="1"/>
  <c r="H269" i="1"/>
  <c r="G269" i="1"/>
  <c r="F269" i="1"/>
  <c r="E269" i="1"/>
  <c r="D269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I61" i="2" s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I59" i="2" s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51" i="2" s="1"/>
  <c r="I197" i="1"/>
  <c r="H197" i="1"/>
  <c r="G197" i="1"/>
  <c r="F197" i="1"/>
  <c r="E197" i="1"/>
  <c r="D197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F13" i="1"/>
  <c r="E13" i="1"/>
  <c r="D13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I60" i="2"/>
  <c r="G60" i="2"/>
  <c r="H60" i="2" s="1"/>
  <c r="E60" i="2"/>
  <c r="F60" i="2" s="1"/>
  <c r="C60" i="2"/>
  <c r="D60" i="2" s="1"/>
  <c r="G59" i="2"/>
  <c r="H59" i="2" s="1"/>
  <c r="E59" i="2"/>
  <c r="F59" i="2" s="1"/>
  <c r="C59" i="2"/>
  <c r="D59" i="2" s="1"/>
  <c r="I58" i="2"/>
  <c r="G58" i="2"/>
  <c r="H58" i="2" s="1"/>
  <c r="E58" i="2"/>
  <c r="F58" i="2" s="1"/>
  <c r="C58" i="2"/>
  <c r="D58" i="2" s="1"/>
  <c r="G57" i="2"/>
  <c r="H57" i="2" s="1"/>
  <c r="E57" i="2"/>
  <c r="F57" i="2" s="1"/>
  <c r="C57" i="2"/>
  <c r="D57" i="2" s="1"/>
  <c r="I56" i="2"/>
  <c r="G56" i="2"/>
  <c r="H56" i="2" s="1"/>
  <c r="E56" i="2"/>
  <c r="F56" i="2" s="1"/>
  <c r="C56" i="2"/>
  <c r="D56" i="2" s="1"/>
  <c r="G55" i="2"/>
  <c r="H55" i="2" s="1"/>
  <c r="E55" i="2"/>
  <c r="F55" i="2" s="1"/>
  <c r="C55" i="2"/>
  <c r="D55" i="2" s="1"/>
  <c r="I54" i="2"/>
  <c r="G54" i="2"/>
  <c r="H54" i="2" s="1"/>
  <c r="E54" i="2"/>
  <c r="F54" i="2" s="1"/>
  <c r="C54" i="2"/>
  <c r="D54" i="2" s="1"/>
  <c r="G53" i="2"/>
  <c r="H53" i="2" s="1"/>
  <c r="E53" i="2"/>
  <c r="F53" i="2" s="1"/>
  <c r="C53" i="2"/>
  <c r="D53" i="2" s="1"/>
  <c r="I52" i="2"/>
  <c r="G52" i="2"/>
  <c r="H52" i="2" s="1"/>
  <c r="E52" i="2"/>
  <c r="F52" i="2" s="1"/>
  <c r="C52" i="2"/>
  <c r="D52" i="2" s="1"/>
  <c r="G51" i="2"/>
  <c r="H51" i="2" s="1"/>
  <c r="E51" i="2"/>
  <c r="F51" i="2" s="1"/>
  <c r="C51" i="2"/>
  <c r="D51" i="2" s="1"/>
  <c r="I50" i="2"/>
  <c r="G50" i="2"/>
  <c r="H50" i="2" s="1"/>
  <c r="E50" i="2"/>
  <c r="F50" i="2" s="1"/>
  <c r="C50" i="2"/>
  <c r="D50" i="2" s="1"/>
  <c r="G49" i="2"/>
  <c r="H49" i="2" s="1"/>
  <c r="E49" i="2"/>
  <c r="F49" i="2" s="1"/>
  <c r="C49" i="2"/>
  <c r="D49" i="2" s="1"/>
  <c r="I48" i="2"/>
  <c r="G48" i="2"/>
  <c r="H48" i="2" s="1"/>
  <c r="E48" i="2"/>
  <c r="F48" i="2" s="1"/>
  <c r="C48" i="2"/>
  <c r="D48" i="2" s="1"/>
  <c r="G47" i="2"/>
  <c r="H47" i="2" s="1"/>
  <c r="E47" i="2"/>
  <c r="F47" i="2" s="1"/>
  <c r="C47" i="2"/>
  <c r="D47" i="2" s="1"/>
  <c r="I46" i="2"/>
  <c r="G46" i="2"/>
  <c r="H46" i="2" s="1"/>
  <c r="E46" i="2"/>
  <c r="F46" i="2" s="1"/>
  <c r="C46" i="2"/>
  <c r="D46" i="2" s="1"/>
  <c r="G45" i="2"/>
  <c r="H45" i="2" s="1"/>
  <c r="E45" i="2"/>
  <c r="F45" i="2" s="1"/>
  <c r="C45" i="2"/>
  <c r="D45" i="2" s="1"/>
  <c r="I44" i="2"/>
  <c r="G44" i="2"/>
  <c r="H44" i="2" s="1"/>
  <c r="E44" i="2"/>
  <c r="F44" i="2" s="1"/>
  <c r="C44" i="2"/>
  <c r="D44" i="2" s="1"/>
  <c r="I43" i="2"/>
  <c r="G43" i="2"/>
  <c r="H43" i="2" s="1"/>
  <c r="E43" i="2"/>
  <c r="F43" i="2" s="1"/>
  <c r="C43" i="2"/>
  <c r="D43" i="2" s="1"/>
  <c r="I42" i="2"/>
  <c r="G42" i="2"/>
  <c r="H42" i="2" s="1"/>
  <c r="E42" i="2"/>
  <c r="F42" i="2" s="1"/>
  <c r="C42" i="2"/>
  <c r="D42" i="2" s="1"/>
  <c r="G41" i="2"/>
  <c r="H41" i="2" s="1"/>
  <c r="E41" i="2"/>
  <c r="F41" i="2" s="1"/>
  <c r="C41" i="2"/>
  <c r="D41" i="2" s="1"/>
  <c r="I40" i="2"/>
  <c r="G40" i="2"/>
  <c r="H40" i="2" s="1"/>
  <c r="E40" i="2"/>
  <c r="F40" i="2" s="1"/>
  <c r="C40" i="2"/>
  <c r="D40" i="2" s="1"/>
  <c r="G39" i="2"/>
  <c r="H39" i="2" s="1"/>
  <c r="E39" i="2"/>
  <c r="F39" i="2" s="1"/>
  <c r="C39" i="2"/>
  <c r="D39" i="2" s="1"/>
  <c r="I38" i="2"/>
  <c r="G38" i="2"/>
  <c r="H38" i="2" s="1"/>
  <c r="E38" i="2"/>
  <c r="F38" i="2" s="1"/>
  <c r="C38" i="2"/>
  <c r="D38" i="2" s="1"/>
  <c r="G37" i="2"/>
  <c r="H37" i="2" s="1"/>
  <c r="E37" i="2"/>
  <c r="F37" i="2" s="1"/>
  <c r="C37" i="2"/>
  <c r="D37" i="2" s="1"/>
  <c r="I36" i="2"/>
  <c r="G36" i="2"/>
  <c r="H36" i="2" s="1"/>
  <c r="E36" i="2"/>
  <c r="F36" i="2" s="1"/>
  <c r="C36" i="2"/>
  <c r="D36" i="2" s="1"/>
  <c r="G35" i="2"/>
  <c r="H35" i="2" s="1"/>
  <c r="E35" i="2"/>
  <c r="F35" i="2" s="1"/>
  <c r="C35" i="2"/>
  <c r="D35" i="2" s="1"/>
  <c r="I34" i="2"/>
  <c r="G34" i="2"/>
  <c r="H34" i="2" s="1"/>
  <c r="E34" i="2"/>
  <c r="F34" i="2" s="1"/>
  <c r="C34" i="2"/>
  <c r="D34" i="2" s="1"/>
  <c r="G33" i="2"/>
  <c r="H33" i="2" s="1"/>
  <c r="E33" i="2"/>
  <c r="F33" i="2" s="1"/>
  <c r="C33" i="2"/>
  <c r="D33" i="2" s="1"/>
  <c r="I32" i="2"/>
  <c r="G32" i="2"/>
  <c r="H32" i="2" s="1"/>
  <c r="E32" i="2"/>
  <c r="F32" i="2" s="1"/>
  <c r="C32" i="2"/>
  <c r="D32" i="2" s="1"/>
  <c r="G31" i="2"/>
  <c r="H31" i="2" s="1"/>
  <c r="E31" i="2"/>
  <c r="F31" i="2" s="1"/>
  <c r="C31" i="2"/>
  <c r="D31" i="2" s="1"/>
  <c r="I30" i="2"/>
  <c r="G30" i="2"/>
  <c r="H30" i="2" s="1"/>
  <c r="E30" i="2"/>
  <c r="F30" i="2" s="1"/>
  <c r="C30" i="2"/>
  <c r="D30" i="2" s="1"/>
  <c r="G29" i="2"/>
  <c r="H29" i="2" s="1"/>
  <c r="E29" i="2"/>
  <c r="F29" i="2" s="1"/>
  <c r="C29" i="2"/>
  <c r="D29" i="2" s="1"/>
  <c r="I28" i="2"/>
  <c r="G28" i="2"/>
  <c r="H28" i="2" s="1"/>
  <c r="E28" i="2"/>
  <c r="F28" i="2" s="1"/>
  <c r="C28" i="2"/>
  <c r="D28" i="2" s="1"/>
  <c r="I27" i="2"/>
  <c r="G27" i="2"/>
  <c r="H27" i="2" s="1"/>
  <c r="E27" i="2"/>
  <c r="F27" i="2" s="1"/>
  <c r="C27" i="2"/>
  <c r="D27" i="2" s="1"/>
  <c r="I26" i="2"/>
  <c r="G26" i="2"/>
  <c r="H26" i="2" s="1"/>
  <c r="E26" i="2"/>
  <c r="F26" i="2" s="1"/>
  <c r="C26" i="2"/>
  <c r="D26" i="2" s="1"/>
  <c r="G25" i="2"/>
  <c r="H25" i="2" s="1"/>
  <c r="E25" i="2"/>
  <c r="F25" i="2" s="1"/>
  <c r="C25" i="2"/>
  <c r="D25" i="2" s="1"/>
  <c r="I24" i="2"/>
  <c r="G24" i="2"/>
  <c r="H24" i="2" s="1"/>
  <c r="E24" i="2"/>
  <c r="F24" i="2" s="1"/>
  <c r="C24" i="2"/>
  <c r="D24" i="2" s="1"/>
  <c r="G23" i="2"/>
  <c r="H23" i="2" s="1"/>
  <c r="E23" i="2"/>
  <c r="F23" i="2" s="1"/>
  <c r="C23" i="2"/>
  <c r="D23" i="2" s="1"/>
  <c r="I22" i="2"/>
  <c r="G22" i="2"/>
  <c r="H22" i="2" s="1"/>
  <c r="E22" i="2"/>
  <c r="F22" i="2" s="1"/>
  <c r="C22" i="2"/>
  <c r="D22" i="2" s="1"/>
  <c r="G21" i="2"/>
  <c r="H21" i="2" s="1"/>
  <c r="E21" i="2"/>
  <c r="F21" i="2" s="1"/>
  <c r="C21" i="2"/>
  <c r="D21" i="2" s="1"/>
  <c r="I20" i="2"/>
  <c r="G20" i="2"/>
  <c r="H20" i="2" s="1"/>
  <c r="E20" i="2"/>
  <c r="F20" i="2" s="1"/>
  <c r="C20" i="2"/>
  <c r="D20" i="2" s="1"/>
  <c r="G19" i="2"/>
  <c r="H19" i="2" s="1"/>
  <c r="E19" i="2"/>
  <c r="F19" i="2" s="1"/>
  <c r="C19" i="2"/>
  <c r="D19" i="2" s="1"/>
  <c r="I18" i="2"/>
  <c r="G18" i="2"/>
  <c r="H18" i="2" s="1"/>
  <c r="E18" i="2"/>
  <c r="F18" i="2" s="1"/>
  <c r="C18" i="2"/>
  <c r="D18" i="2" s="1"/>
  <c r="G17" i="2"/>
  <c r="H17" i="2" s="1"/>
  <c r="E17" i="2"/>
  <c r="F17" i="2" s="1"/>
  <c r="C17" i="2"/>
  <c r="D17" i="2" s="1"/>
  <c r="I16" i="2"/>
  <c r="G16" i="2"/>
  <c r="H16" i="2" s="1"/>
  <c r="E16" i="2"/>
  <c r="F16" i="2" s="1"/>
  <c r="C16" i="2"/>
  <c r="D16" i="2" s="1"/>
  <c r="G15" i="2"/>
  <c r="H15" i="2" s="1"/>
  <c r="E15" i="2"/>
  <c r="F15" i="2" s="1"/>
  <c r="C15" i="2"/>
  <c r="D15" i="2" s="1"/>
  <c r="I14" i="2"/>
  <c r="G14" i="2"/>
  <c r="H14" i="2" s="1"/>
  <c r="E14" i="2"/>
  <c r="F14" i="2" s="1"/>
  <c r="C14" i="2"/>
  <c r="D14" i="2" s="1"/>
  <c r="G13" i="2"/>
  <c r="H13" i="2" s="1"/>
  <c r="E13" i="2"/>
  <c r="F13" i="2" s="1"/>
  <c r="C13" i="2"/>
  <c r="D13" i="2" s="1"/>
  <c r="I12" i="2"/>
  <c r="G12" i="2"/>
  <c r="H12" i="2" s="1"/>
  <c r="E12" i="2"/>
  <c r="F12" i="2" s="1"/>
  <c r="C12" i="2"/>
  <c r="D12" i="2" s="1"/>
  <c r="G11" i="2"/>
  <c r="H11" i="2" s="1"/>
  <c r="E11" i="2"/>
  <c r="F11" i="2" s="1"/>
  <c r="C11" i="2"/>
  <c r="D11" i="2" s="1"/>
  <c r="I10" i="2"/>
  <c r="G10" i="2"/>
  <c r="H10" i="2" s="1"/>
  <c r="E10" i="2"/>
  <c r="F10" i="2" s="1"/>
  <c r="C10" i="2"/>
  <c r="D10" i="2" s="1"/>
  <c r="G9" i="2"/>
  <c r="H9" i="2" s="1"/>
  <c r="E9" i="2"/>
  <c r="F9" i="2" s="1"/>
  <c r="C9" i="2"/>
  <c r="D9" i="2" s="1"/>
  <c r="I8" i="2"/>
  <c r="G8" i="2"/>
  <c r="H8" i="2" s="1"/>
  <c r="E8" i="2"/>
  <c r="F8" i="2" s="1"/>
  <c r="C8" i="2"/>
  <c r="D8" i="2" s="1"/>
  <c r="G7" i="2"/>
  <c r="H7" i="2" s="1"/>
  <c r="E7" i="2"/>
  <c r="F7" i="2" s="1"/>
  <c r="C7" i="2"/>
  <c r="D7" i="2" s="1"/>
  <c r="I6" i="2"/>
  <c r="G6" i="2"/>
  <c r="H6" i="2" s="1"/>
  <c r="E6" i="2"/>
  <c r="F6" i="2" s="1"/>
  <c r="C6" i="2"/>
  <c r="D6" i="2" s="1"/>
  <c r="G5" i="2"/>
  <c r="H5" i="2" s="1"/>
  <c r="E5" i="2"/>
  <c r="F5" i="2" s="1"/>
  <c r="C5" i="2"/>
  <c r="D5" i="2" s="1"/>
  <c r="I4" i="2"/>
  <c r="G4" i="2"/>
  <c r="H4" i="2" s="1"/>
  <c r="E4" i="2"/>
  <c r="F4" i="2" s="1"/>
  <c r="C4" i="2"/>
  <c r="D4" i="2" s="1"/>
  <c r="G3" i="2"/>
  <c r="H3" i="2" s="1"/>
  <c r="E3" i="2"/>
  <c r="F3" i="2" s="1"/>
  <c r="D3" i="2"/>
  <c r="I63" i="2" l="1"/>
  <c r="I67" i="2"/>
  <c r="I39" i="2"/>
  <c r="I55" i="2"/>
  <c r="I11" i="2"/>
  <c r="I29" i="2"/>
  <c r="I41" i="2"/>
  <c r="I57" i="2"/>
  <c r="I13" i="2"/>
  <c r="I31" i="2"/>
  <c r="I15" i="2"/>
  <c r="I33" i="2"/>
  <c r="I45" i="2"/>
  <c r="I17" i="2"/>
  <c r="I47" i="2"/>
  <c r="I19" i="2"/>
  <c r="I3" i="2"/>
  <c r="I49" i="2"/>
  <c r="I21" i="2"/>
  <c r="I5" i="2"/>
  <c r="I7" i="2"/>
  <c r="I23" i="2"/>
  <c r="I53" i="2"/>
  <c r="I9" i="2"/>
  <c r="I25" i="2"/>
  <c r="I65" i="2"/>
  <c r="I37" i="2"/>
  <c r="I35" i="2"/>
</calcChain>
</file>

<file path=xl/sharedStrings.xml><?xml version="1.0" encoding="utf-8"?>
<sst xmlns="http://schemas.openxmlformats.org/spreadsheetml/2006/main" count="488" uniqueCount="80">
  <si>
    <t>RT</t>
  </si>
  <si>
    <t>m/z</t>
  </si>
  <si>
    <t>Haloperidol</t>
  </si>
  <si>
    <t>Pos</t>
  </si>
  <si>
    <t>Neg</t>
  </si>
  <si>
    <t>Area</t>
  </si>
  <si>
    <t>Mean</t>
  </si>
  <si>
    <t>RSD (%)</t>
  </si>
  <si>
    <t>Mean Mass Error (ppm)</t>
  </si>
  <si>
    <t>mass error (ppm)</t>
  </si>
  <si>
    <t>RSD(%)</t>
  </si>
  <si>
    <t>4-nitrotoluene</t>
  </si>
  <si>
    <t>4-nitroanline</t>
  </si>
  <si>
    <t>Dapsone</t>
  </si>
  <si>
    <t>Pellet - CF_1</t>
  </si>
  <si>
    <t>Pellet - CF_2</t>
  </si>
  <si>
    <t>Pellet - CF_3</t>
  </si>
  <si>
    <t>Pellet - 0h_1</t>
  </si>
  <si>
    <t>Pellet - 0h_2</t>
  </si>
  <si>
    <t>Pellet - 0h_3</t>
  </si>
  <si>
    <t>Pellet - 1h_1</t>
  </si>
  <si>
    <t>Pellet - 1h_2</t>
  </si>
  <si>
    <t>Pellet - 1h_3</t>
  </si>
  <si>
    <t>Pellet - 4h_1</t>
  </si>
  <si>
    <t>Pellet - 4h_2</t>
  </si>
  <si>
    <t>Pellet - 4h_3</t>
  </si>
  <si>
    <t>Super - Cell Free_1</t>
  </si>
  <si>
    <t>Super - Cell Free_2</t>
  </si>
  <si>
    <t>Super - Cell Free_3</t>
  </si>
  <si>
    <t>Super - 0h_1</t>
  </si>
  <si>
    <t>Super - 0h_2</t>
  </si>
  <si>
    <t>Super - 0h_3</t>
  </si>
  <si>
    <t>Super - 1h_1</t>
  </si>
  <si>
    <t>Super - 1h_2</t>
  </si>
  <si>
    <t>Super - 1h_3</t>
  </si>
  <si>
    <t>Super - 4h_1</t>
  </si>
  <si>
    <t>Super - 4h_2</t>
  </si>
  <si>
    <t>Super - 4h_3</t>
  </si>
  <si>
    <t>Gluc - Cell Free_1</t>
  </si>
  <si>
    <t>Gluc - Cell Free_2</t>
  </si>
  <si>
    <t>Gluc - Cell Free_3</t>
  </si>
  <si>
    <t>Gluc - 0h_1</t>
  </si>
  <si>
    <t>Gluc - 0h_2</t>
  </si>
  <si>
    <t>Gluc - 0h_3</t>
  </si>
  <si>
    <t>Gluc - 1h_1</t>
  </si>
  <si>
    <t>Gluc - 1h_2</t>
  </si>
  <si>
    <t>Gluc - 1h_3</t>
  </si>
  <si>
    <t>Gluc - 4h_1</t>
  </si>
  <si>
    <t>Gluc - 4h_2</t>
  </si>
  <si>
    <t>Gluc - 4h_3</t>
  </si>
  <si>
    <t>Benzyl Alcohol</t>
  </si>
  <si>
    <t>Acrylamide</t>
  </si>
  <si>
    <t>BDE-209</t>
  </si>
  <si>
    <t>Bisphenol A</t>
  </si>
  <si>
    <t>Benzylbutyl
phthalate</t>
  </si>
  <si>
    <t>2-Nitroaniline</t>
  </si>
  <si>
    <t>Lindane</t>
  </si>
  <si>
    <t>2-Nitrotoluene</t>
  </si>
  <si>
    <t>Zileuton</t>
  </si>
  <si>
    <t>CP-122721</t>
  </si>
  <si>
    <t>Dieldrin</t>
  </si>
  <si>
    <t>o,p-DDT</t>
  </si>
  <si>
    <t>2-Amino-5-azotoluene</t>
  </si>
  <si>
    <t>3,5-Dinitroaniline</t>
  </si>
  <si>
    <t>Naphthalene</t>
  </si>
  <si>
    <t>3-Nitroaniline</t>
  </si>
  <si>
    <t>Curcumin</t>
  </si>
  <si>
    <t>Celecoxib</t>
  </si>
  <si>
    <t>Beta-hexachlorocyclohexane</t>
  </si>
  <si>
    <t>Methyleugeneol</t>
  </si>
  <si>
    <t>Butylated hydroxytoluene</t>
  </si>
  <si>
    <t>Benzyl acetate</t>
  </si>
  <si>
    <t>Acetone</t>
  </si>
  <si>
    <t>Sulindac</t>
  </si>
  <si>
    <t>Benzoic Acid</t>
  </si>
  <si>
    <t>Estragole</t>
  </si>
  <si>
    <t>2-propanol</t>
  </si>
  <si>
    <t>DMSO</t>
  </si>
  <si>
    <t>4-methyl-2-pentanol</t>
  </si>
  <si>
    <t>4-methyl-2-pentanone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</si>
</sst>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2" borderId="5" xfId="0" applyFill="1" applyBorder="1"/>
    <xf numFmtId="0" fontId="0" fillId="2" borderId="0" xfId="0" applyFill="1" applyBorder="1"/>
    <xf numFmtId="0" fontId="0" fillId="2" borderId="0" xfId="0" applyFill="1"/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_xlchart.v1.25</cx:f>
      </cx:strDim>
      <cx:numDim type="val">
        <cx:f dir="row">_xlchart.v1.62</cx:f>
      </cx:numDim>
    </cx:data>
    <cx:data id="1">
      <cx:numDim type="val">
        <cx:f dir="row">_xlchart.v1.39</cx:f>
      </cx:numDim>
    </cx:data>
    <cx:data id="2">
      <cx:numDim type="val">
        <cx:f dir="row">_xlchart.v1.50</cx:f>
      </cx:numDim>
    </cx:data>
    <cx:data id="3">
      <cx:numDim type="val">
        <cx:f dir="row">_xlchart.v1.60</cx:f>
      </cx:numDim>
    </cx:data>
    <cx:data id="4">
      <cx:numDim type="val">
        <cx:f dir="row">_xlchart.v1.61</cx:f>
      </cx:numDim>
    </cx:data>
    <cx:data id="5">
      <cx:numDim type="val">
        <cx:f dir="row">_xlchart.v1.63</cx:f>
      </cx:numDim>
    </cx:data>
    <cx:data id="6">
      <cx:numDim type="val">
        <cx:f dir="row">_xlchart.v1.64</cx:f>
      </cx:numDim>
    </cx:data>
    <cx:data id="7">
      <cx:numDim type="val">
        <cx:f dir="row">_xlchart.v1.65</cx:f>
      </cx:numDim>
    </cx:data>
    <cx:data id="8">
      <cx:numDim type="val">
        <cx:f dir="row">_xlchart.v1.66</cx:f>
      </cx:numDim>
    </cx:data>
    <cx:data id="9">
      <cx:numDim type="val">
        <cx:f dir="row">_xlchart.v1.67</cx:f>
      </cx:numDim>
    </cx:data>
    <cx:data id="10">
      <cx:numDim type="val">
        <cx:f dir="row">_xlchart.v1.68</cx:f>
      </cx:numDim>
    </cx:data>
    <cx:data id="11">
      <cx:numDim type="val">
        <cx:f dir="row">_xlchart.v1.69</cx:f>
      </cx:numDim>
    </cx:data>
    <cx:data id="12">
      <cx:numDim type="val">
        <cx:f dir="row">_xlchart.v1.70</cx:f>
      </cx:numDim>
    </cx:data>
    <cx:data id="13">
      <cx:numDim type="val">
        <cx:f dir="row">_xlchart.v1.37</cx:f>
      </cx:numDim>
    </cx:data>
    <cx:data id="14">
      <cx:numDim type="val">
        <cx:f dir="row">_xlchart.v1.38</cx:f>
      </cx:numDim>
    </cx:data>
    <cx:data id="15">
      <cx:numDim type="val">
        <cx:f dir="row">_xlchart.v1.40</cx:f>
      </cx:numDim>
    </cx:data>
    <cx:data id="16">
      <cx:numDim type="val">
        <cx:f dir="row">_xlchart.v1.41</cx:f>
      </cx:numDim>
    </cx:data>
    <cx:data id="17">
      <cx:numDim type="val">
        <cx:f dir="row">_xlchart.v1.42</cx:f>
      </cx:numDim>
    </cx:data>
    <cx:data id="18">
      <cx:numDim type="val">
        <cx:f dir="row">_xlchart.v1.43</cx:f>
      </cx:numDim>
    </cx:data>
    <cx:data id="19">
      <cx:numDim type="val">
        <cx:f dir="row">_xlchart.v1.44</cx:f>
      </cx:numDim>
    </cx:data>
    <cx:data id="20">
      <cx:numDim type="val">
        <cx:f dir="row">_xlchart.v1.45</cx:f>
      </cx:numDim>
    </cx:data>
    <cx:data id="21">
      <cx:numDim type="val">
        <cx:f dir="row">_xlchart.v1.47</cx:f>
      </cx:numDim>
    </cx:data>
    <cx:data id="22">
      <cx:numDim type="val">
        <cx:f dir="row">_xlchart.v1.48</cx:f>
      </cx:numDim>
    </cx:data>
    <cx:data id="23">
      <cx:numDim type="val">
        <cx:f dir="row">_xlchart.v1.49</cx:f>
      </cx:numDim>
    </cx:data>
    <cx:data id="24">
      <cx:numDim type="val">
        <cx:f dir="row">_xlchart.v1.51</cx:f>
      </cx:numDim>
    </cx:data>
    <cx:data id="25">
      <cx:numDim type="val">
        <cx:f dir="row">_xlchart.v1.52</cx:f>
      </cx:numDim>
    </cx:data>
    <cx:data id="26">
      <cx:numDim type="val">
        <cx:f dir="row">_xlchart.v1.53</cx:f>
      </cx:numDim>
    </cx:data>
    <cx:data id="27">
      <cx:numDim type="val">
        <cx:f dir="row">_xlchart.v1.54</cx:f>
      </cx:numDim>
    </cx:data>
    <cx:data id="28">
      <cx:numDim type="val">
        <cx:f dir="row">_xlchart.v1.55</cx:f>
      </cx:numDim>
    </cx:data>
    <cx:data id="29">
      <cx:numDim type="val">
        <cx:f dir="row">_xlchart.v1.56</cx:f>
      </cx:numDim>
    </cx:data>
    <cx:data id="30">
      <cx:numDim type="val">
        <cx:f dir="row">_xlchart.v1.57</cx:f>
      </cx:numDim>
    </cx:data>
    <cx:data id="31">
      <cx:numDim type="val">
        <cx:f dir="row">_xlchart.v1.58</cx:f>
      </cx:numDim>
    </cx:data>
    <cx:data id="32">
      <cx:numDim type="val">
        <cx:f dir="row">_xlchart.v1.59</cx:f>
      </cx:numDim>
    </cx:data>
  </cx:chartData>
  <cx:chart>
    <cx:plotArea>
      <cx:plotAreaRegion>
        <cx:series layoutId="boxWhisker" uniqueId="{7B7B0224-A7AF-4D06-A385-D7C55DB2E3B9}" formatIdx="0">
          <cx:tx>
            <cx:txData>
              <cx:f>_xlchart.v1.14</cx:f>
              <cx:v>4-nitrotoluene</cx:v>
            </cx:txData>
          </cx:tx>
          <cx:dataId val="0"/>
          <cx:layoutPr>
            <cx:statistics quartileMethod="exclusive"/>
          </cx:layoutPr>
        </cx:series>
        <cx:series layoutId="boxWhisker" uniqueId="{00000007-36D7-46BF-AE54-D0171688A372}" formatIdx="1">
          <cx:tx>
            <cx:txData>
              <cx:f>_xlchart.v1.1</cx:f>
              <cx:v>4-nitroanline</cx:v>
            </cx:txData>
          </cx:tx>
          <cx:dataId val="1"/>
          <cx:layoutPr>
            <cx:statistics quartileMethod="exclusive"/>
          </cx:layoutPr>
        </cx:series>
        <cx:series layoutId="boxWhisker" uniqueId="{00000008-36D7-46BF-AE54-D0171688A372}" formatIdx="2">
          <cx:tx>
            <cx:txData>
              <cx:f>_xlchart.v1.12</cx:f>
              <cx:v>Dapsone</cx:v>
            </cx:txData>
          </cx:tx>
          <cx:dataId val="2"/>
          <cx:layoutPr>
            <cx:statistics quartileMethod="exclusive"/>
          </cx:layoutPr>
        </cx:series>
        <cx:series layoutId="boxWhisker" uniqueId="{00000009-36D7-46BF-AE54-D0171688A372}" formatIdx="3">
          <cx:tx>
            <cx:txData>
              <cx:f>_xlchart.v1.23</cx:f>
              <cx:v>Benzyl Alcohol</cx:v>
            </cx:txData>
          </cx:tx>
          <cx:dataId val="3"/>
          <cx:layoutPr>
            <cx:statistics quartileMethod="exclusive"/>
          </cx:layoutPr>
        </cx:series>
        <cx:series layoutId="boxWhisker" uniqueId="{0000000A-36D7-46BF-AE54-D0171688A372}" formatIdx="4">
          <cx:tx>
            <cx:txData>
              <cx:f>_xlchart.v1.26</cx:f>
              <cx:v>Acrylamide</cx:v>
            </cx:txData>
          </cx:tx>
          <cx:dataId val="4"/>
          <cx:layoutPr>
            <cx:statistics quartileMethod="exclusive"/>
          </cx:layoutPr>
        </cx:series>
        <cx:series layoutId="boxWhisker" uniqueId="{0000000B-36D7-46BF-AE54-D0171688A372}" formatIdx="5">
          <cx:tx>
            <cx:txData>
              <cx:f>_xlchart.v1.27</cx:f>
              <cx:v>BDE-209</cx:v>
            </cx:txData>
          </cx:tx>
          <cx:dataId val="5"/>
          <cx:layoutPr>
            <cx:statistics quartileMethod="exclusive"/>
          </cx:layoutPr>
        </cx:series>
        <cx:series layoutId="boxWhisker" uniqueId="{0000000C-36D7-46BF-AE54-D0171688A372}" formatIdx="6">
          <cx:tx>
            <cx:txData>
              <cx:f>_xlchart.v1.28</cx:f>
              <cx:v>Haloperidol</cx:v>
            </cx:txData>
          </cx:tx>
          <cx:dataId val="6"/>
          <cx:layoutPr>
            <cx:statistics quartileMethod="exclusive"/>
          </cx:layoutPr>
        </cx:series>
        <cx:series layoutId="boxWhisker" uniqueId="{0000000D-36D7-46BF-AE54-D0171688A372}" formatIdx="7">
          <cx:tx>
            <cx:txData>
              <cx:f>_xlchart.v1.29</cx:f>
              <cx:v>Bisphenol A</cx:v>
            </cx:txData>
          </cx:tx>
          <cx:dataId val="7"/>
          <cx:layoutPr>
            <cx:statistics quartileMethod="exclusive"/>
          </cx:layoutPr>
        </cx:series>
        <cx:series layoutId="boxWhisker" uniqueId="{0000000E-36D7-46BF-AE54-D0171688A372}" formatIdx="8">
          <cx:tx>
            <cx:txData>
              <cx:f>_xlchart.v1.30</cx:f>
              <cx:v>Benzylbutyl
phthalate</cx:v>
            </cx:txData>
          </cx:tx>
          <cx:dataId val="8"/>
          <cx:layoutPr>
            <cx:statistics quartileMethod="exclusive"/>
          </cx:layoutPr>
        </cx:series>
        <cx:series layoutId="boxWhisker" uniqueId="{0000000F-36D7-46BF-AE54-D0171688A372}" formatIdx="9">
          <cx:tx>
            <cx:txData>
              <cx:f>_xlchart.v1.31</cx:f>
              <cx:v>2-Nitroaniline</cx:v>
            </cx:txData>
          </cx:tx>
          <cx:dataId val="9"/>
          <cx:layoutPr>
            <cx:statistics quartileMethod="exclusive"/>
          </cx:layoutPr>
        </cx:series>
        <cx:series layoutId="boxWhisker" uniqueId="{00000010-36D7-46BF-AE54-D0171688A372}" formatIdx="10">
          <cx:tx>
            <cx:txData>
              <cx:f>_xlchart.v1.32</cx:f>
              <cx:v>Lindane</cx:v>
            </cx:txData>
          </cx:tx>
          <cx:dataId val="10"/>
          <cx:layoutPr>
            <cx:statistics quartileMethod="exclusive"/>
          </cx:layoutPr>
        </cx:series>
        <cx:series layoutId="boxWhisker" uniqueId="{00000011-36D7-46BF-AE54-D0171688A372}" formatIdx="11">
          <cx:tx>
            <cx:txData>
              <cx:f>_xlchart.v1.33</cx:f>
              <cx:v>2-Nitrotoluene</cx:v>
            </cx:txData>
          </cx:tx>
          <cx:dataId val="11"/>
          <cx:layoutPr>
            <cx:statistics quartileMethod="exclusive"/>
          </cx:layoutPr>
        </cx:series>
        <cx:series layoutId="boxWhisker" uniqueId="{00000012-36D7-46BF-AE54-D0171688A372}" formatIdx="12">
          <cx:tx>
            <cx:txData>
              <cx:f>_xlchart.v1.34</cx:f>
              <cx:v>Zileuton</cx:v>
            </cx:txData>
          </cx:tx>
          <cx:dataId val="12"/>
          <cx:layoutPr>
            <cx:statistics quartileMethod="exclusive"/>
          </cx:layoutPr>
        </cx:series>
        <cx:series layoutId="boxWhisker" uniqueId="{00000013-36D7-46BF-AE54-D0171688A372}" formatIdx="13">
          <cx:tx>
            <cx:txData>
              <cx:f>_xlchart.v1.2</cx:f>
              <cx:v>CP-122721</cx:v>
            </cx:txData>
          </cx:tx>
          <cx:dataId val="13"/>
          <cx:layoutPr>
            <cx:statistics quartileMethod="exclusive"/>
          </cx:layoutPr>
        </cx:series>
        <cx:series layoutId="boxWhisker" uniqueId="{00000014-36D7-46BF-AE54-D0171688A372}" formatIdx="14">
          <cx:tx>
            <cx:txData>
              <cx:f>_xlchart.v1.3</cx:f>
              <cx:v>Dieldrin</cx:v>
            </cx:txData>
          </cx:tx>
          <cx:dataId val="14"/>
          <cx:layoutPr>
            <cx:statistics quartileMethod="exclusive"/>
          </cx:layoutPr>
        </cx:series>
        <cx:series layoutId="boxWhisker" uniqueId="{00000015-36D7-46BF-AE54-D0171688A372}" formatIdx="15">
          <cx:tx>
            <cx:txData>
              <cx:f>_xlchart.v1.4</cx:f>
              <cx:v>o,p-DDT</cx:v>
            </cx:txData>
          </cx:tx>
          <cx:dataId val="15"/>
          <cx:layoutPr>
            <cx:statistics quartileMethod="exclusive"/>
          </cx:layoutPr>
        </cx:series>
        <cx:series layoutId="boxWhisker" uniqueId="{00000016-36D7-46BF-AE54-D0171688A372}" formatIdx="16">
          <cx:tx>
            <cx:txData>
              <cx:f>_xlchart.v1.5</cx:f>
              <cx:v>2-Amino-5-azotoluene</cx:v>
            </cx:txData>
          </cx:tx>
          <cx:dataId val="16"/>
          <cx:layoutPr>
            <cx:statistics quartileMethod="exclusive"/>
          </cx:layoutPr>
        </cx:series>
        <cx:series layoutId="boxWhisker" uniqueId="{00000017-36D7-46BF-AE54-D0171688A372}" formatIdx="17">
          <cx:tx>
            <cx:txData>
              <cx:f>_xlchart.v1.6</cx:f>
              <cx:v>3,5-Dinitroaniline</cx:v>
            </cx:txData>
          </cx:tx>
          <cx:dataId val="17"/>
          <cx:layoutPr>
            <cx:statistics quartileMethod="exclusive"/>
          </cx:layoutPr>
        </cx:series>
        <cx:series layoutId="boxWhisker" uniqueId="{00000018-36D7-46BF-AE54-D0171688A372}" formatIdx="18">
          <cx:tx>
            <cx:txData>
              <cx:f>_xlchart.v1.7</cx:f>
              <cx:v>Naphthalene</cx:v>
            </cx:txData>
          </cx:tx>
          <cx:dataId val="18"/>
          <cx:layoutPr>
            <cx:statistics quartileMethod="exclusive"/>
          </cx:layoutPr>
        </cx:series>
        <cx:series layoutId="boxWhisker" uniqueId="{00000019-36D7-46BF-AE54-D0171688A372}" formatIdx="19">
          <cx:tx>
            <cx:txData>
              <cx:f>_xlchart.v1.8</cx:f>
              <cx:v>3-Nitroaniline</cx:v>
            </cx:txData>
          </cx:tx>
          <cx:dataId val="19"/>
          <cx:layoutPr>
            <cx:statistics quartileMethod="exclusive"/>
          </cx:layoutPr>
        </cx:series>
        <cx:series layoutId="boxWhisker" uniqueId="{0000001B-36D7-46BF-AE54-D0171688A372}">
          <cx:tx>
            <cx:txData>
              <cx:f>_xlchart.v1.9</cx:f>
              <cx:v>Curcumin</cx:v>
            </cx:txData>
          </cx:tx>
          <cx:dataId val="20"/>
          <cx:layoutPr>
            <cx:statistics quartileMethod="exclusive"/>
          </cx:layoutPr>
        </cx:series>
        <cx:series layoutId="boxWhisker" uniqueId="{0000001C-36D7-46BF-AE54-D0171688A372}">
          <cx:tx>
            <cx:txData>
              <cx:f>_xlchart.v1.10</cx:f>
              <cx:v>Celecoxib</cx:v>
            </cx:txData>
          </cx:tx>
          <cx:dataId val="21"/>
          <cx:layoutPr>
            <cx:statistics quartileMethod="exclusive"/>
          </cx:layoutPr>
        </cx:series>
        <cx:series layoutId="boxWhisker" uniqueId="{0000001D-36D7-46BF-AE54-D0171688A372}">
          <cx:tx>
            <cx:txData>
              <cx:f>_xlchart.v1.11</cx:f>
              <cx:v>Beta-hexachlorocyclohexane</cx:v>
            </cx:txData>
          </cx:tx>
          <cx:dataId val="22"/>
          <cx:layoutPr>
            <cx:statistics quartileMethod="exclusive"/>
          </cx:layoutPr>
        </cx:series>
        <cx:series layoutId="boxWhisker" uniqueId="{0000001E-36D7-46BF-AE54-D0171688A372}">
          <cx:tx>
            <cx:txData>
              <cx:f>_xlchart.v1.13</cx:f>
              <cx:v>Methyleugeneol</cx:v>
            </cx:txData>
          </cx:tx>
          <cx:dataId val="23"/>
          <cx:layoutPr>
            <cx:statistics quartileMethod="exclusive"/>
          </cx:layoutPr>
        </cx:series>
        <cx:series layoutId="boxWhisker" uniqueId="{0000001F-36D7-46BF-AE54-D0171688A372}">
          <cx:tx>
            <cx:txData>
              <cx:f>_xlchart.v1.15</cx:f>
              <cx:v>Benzyl acetate</cx:v>
            </cx:txData>
          </cx:tx>
          <cx:dataId val="24"/>
          <cx:layoutPr>
            <cx:statistics quartileMethod="exclusive"/>
          </cx:layoutPr>
        </cx:series>
        <cx:series layoutId="boxWhisker" uniqueId="{00000020-36D7-46BF-AE54-D0171688A372}">
          <cx:tx>
            <cx:txData>
              <cx:f>_xlchart.v1.16</cx:f>
              <cx:v>Acetone</cx:v>
            </cx:txData>
          </cx:tx>
          <cx:dataId val="25"/>
          <cx:layoutPr>
            <cx:statistics quartileMethod="exclusive"/>
          </cx:layoutPr>
        </cx:series>
        <cx:series layoutId="boxWhisker" uniqueId="{00000021-36D7-46BF-AE54-D0171688A372}">
          <cx:tx>
            <cx:txData>
              <cx:f>_xlchart.v1.17</cx:f>
              <cx:v>Sulindac</cx:v>
            </cx:txData>
          </cx:tx>
          <cx:dataId val="26"/>
          <cx:layoutPr>
            <cx:statistics quartileMethod="exclusive"/>
          </cx:layoutPr>
        </cx:series>
        <cx:series layoutId="boxWhisker" uniqueId="{00000022-36D7-46BF-AE54-D0171688A372}">
          <cx:tx>
            <cx:txData>
              <cx:f>_xlchart.v1.18</cx:f>
              <cx:v>Benzoic Acid</cx:v>
            </cx:txData>
          </cx:tx>
          <cx:dataId val="27"/>
          <cx:layoutPr>
            <cx:statistics quartileMethod="exclusive"/>
          </cx:layoutPr>
        </cx:series>
        <cx:series layoutId="boxWhisker" uniqueId="{00000023-36D7-46BF-AE54-D0171688A372}">
          <cx:tx>
            <cx:txData>
              <cx:f>_xlchart.v1.19</cx:f>
              <cx:v>Estragole</cx:v>
            </cx:txData>
          </cx:tx>
          <cx:dataId val="28"/>
          <cx:layoutPr>
            <cx:statistics quartileMethod="exclusive"/>
          </cx:layoutPr>
        </cx:series>
        <cx:series layoutId="boxWhisker" uniqueId="{00000024-36D7-46BF-AE54-D0171688A372}">
          <cx:tx>
            <cx:txData>
              <cx:f>_xlchart.v1.20</cx:f>
              <cx:v>2-propanol</cx:v>
            </cx:txData>
          </cx:tx>
          <cx:dataId val="29"/>
          <cx:layoutPr>
            <cx:statistics quartileMethod="exclusive"/>
          </cx:layoutPr>
        </cx:series>
        <cx:series layoutId="boxWhisker" uniqueId="{00000025-36D7-46BF-AE54-D0171688A372}">
          <cx:tx>
            <cx:txData>
              <cx:f>_xlchart.v1.21</cx:f>
              <cx:v>DMSO</cx:v>
            </cx:txData>
          </cx:tx>
          <cx:dataId val="30"/>
          <cx:layoutPr>
            <cx:statistics quartileMethod="exclusive"/>
          </cx:layoutPr>
        </cx:series>
        <cx:series layoutId="boxWhisker" uniqueId="{00000026-36D7-46BF-AE54-D0171688A372}">
          <cx:tx>
            <cx:txData>
              <cx:f>_xlchart.v1.22</cx:f>
              <cx:v>4-methyl-2-pentanol</cx:v>
            </cx:txData>
          </cx:tx>
          <cx:dataId val="31"/>
          <cx:layoutPr>
            <cx:statistics quartileMethod="exclusive"/>
          </cx:layoutPr>
        </cx:series>
        <cx:series layoutId="boxWhisker" uniqueId="{00000027-36D7-46BF-AE54-D0171688A372}">
          <cx:tx>
            <cx:txData>
              <cx:f>_xlchart.v1.24</cx:f>
              <cx:v>4-methyl-2-pentanone</cx:v>
            </cx:txData>
          </cx:tx>
          <cx:dataId val="3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439832</xdr:colOff>
      <xdr:row>2</xdr:row>
      <xdr:rowOff>86348</xdr:rowOff>
    </xdr:from>
    <xdr:to>
      <xdr:col>63</xdr:col>
      <xdr:colOff>84476</xdr:colOff>
      <xdr:row>34</xdr:row>
      <xdr:rowOff>72255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E6987C4-3BAD-478B-9FBF-FA9020A0D7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33165" y="477931"/>
              <a:ext cx="14376644" cy="61242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B7E5-7CA9-46D1-B87D-89AE8F1CE893}">
  <dimension ref="A1:AN273"/>
  <sheetViews>
    <sheetView tabSelected="1" topLeftCell="C1" zoomScale="60" zoomScaleNormal="60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21.7109375" customWidth="1"/>
    <col min="3" max="3" width="16.42578125" customWidth="1"/>
    <col min="4" max="4" width="14.28515625" customWidth="1"/>
    <col min="5" max="10" width="10" bestFit="1" customWidth="1"/>
    <col min="19" max="19" width="12.42578125" customWidth="1"/>
    <col min="30" max="30" width="14.7109375" customWidth="1"/>
    <col min="31" max="31" width="15.5703125" customWidth="1"/>
    <col min="39" max="39" width="11.5703125" customWidth="1"/>
  </cols>
  <sheetData>
    <row r="1" spans="1:39" ht="15.75" thickBot="1" x14ac:dyDescent="0.3"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</row>
    <row r="2" spans="1:39" x14ac:dyDescent="0.25">
      <c r="A2" s="19" t="s">
        <v>11</v>
      </c>
      <c r="B2" s="27" t="s">
        <v>3</v>
      </c>
      <c r="C2" s="11" t="s">
        <v>0</v>
      </c>
      <c r="D2" s="11">
        <v>5.1749999999999998</v>
      </c>
      <c r="E2" s="11">
        <v>5.1660000000000004</v>
      </c>
      <c r="F2" s="11">
        <v>5.17</v>
      </c>
      <c r="G2" s="11">
        <v>5.1529999999999996</v>
      </c>
      <c r="H2" s="11">
        <v>5.149</v>
      </c>
      <c r="I2" s="11">
        <v>5.1440000000000001</v>
      </c>
      <c r="J2" s="11">
        <v>5.1509999999999998</v>
      </c>
      <c r="K2" s="11">
        <v>5.1349999999999998</v>
      </c>
      <c r="L2" s="11">
        <v>5.1189999999999998</v>
      </c>
      <c r="M2" s="11">
        <v>5.1440000000000001</v>
      </c>
      <c r="N2" s="11">
        <v>5.0679999999999996</v>
      </c>
      <c r="O2" s="11">
        <v>5.1189999999999998</v>
      </c>
      <c r="P2" s="11">
        <v>5.1520000000000001</v>
      </c>
      <c r="Q2" s="11">
        <v>5.15</v>
      </c>
      <c r="R2" s="11">
        <v>5.1559999999999997</v>
      </c>
      <c r="S2" s="11">
        <v>5.149</v>
      </c>
      <c r="T2" s="11">
        <v>5.1319999999999997</v>
      </c>
      <c r="U2" s="11">
        <v>5.1260000000000003</v>
      </c>
      <c r="V2" s="11">
        <v>5.1390000000000002</v>
      </c>
      <c r="W2" s="11">
        <v>5.133</v>
      </c>
      <c r="X2" s="11">
        <v>5.133</v>
      </c>
      <c r="Y2" s="11">
        <v>5.1369999999999996</v>
      </c>
      <c r="Z2" s="11">
        <v>5.1230000000000002</v>
      </c>
      <c r="AA2" s="11">
        <v>5.1180000000000003</v>
      </c>
      <c r="AB2" s="11">
        <v>5.09</v>
      </c>
      <c r="AC2" s="11">
        <v>5.1239999999999997</v>
      </c>
      <c r="AD2" s="11">
        <v>5.1210000000000004</v>
      </c>
      <c r="AE2" s="11">
        <v>5.101</v>
      </c>
      <c r="AF2" s="11">
        <v>5.0999999999999996</v>
      </c>
      <c r="AG2" s="11">
        <v>5.0739999999999998</v>
      </c>
      <c r="AH2" s="11">
        <v>5.069</v>
      </c>
      <c r="AI2" s="11">
        <v>5.08</v>
      </c>
      <c r="AJ2" s="11">
        <v>5.0789999999999997</v>
      </c>
      <c r="AK2" s="11">
        <v>5.0490000000000004</v>
      </c>
      <c r="AL2" s="11">
        <v>4.9649999999999999</v>
      </c>
      <c r="AM2" s="8">
        <v>5.0289999999999999</v>
      </c>
    </row>
    <row r="3" spans="1:39" x14ac:dyDescent="0.25">
      <c r="A3" s="32"/>
      <c r="B3" s="28"/>
      <c r="C3" s="4" t="s">
        <v>5</v>
      </c>
      <c r="D3" s="4">
        <v>24007396</v>
      </c>
      <c r="E3" s="4">
        <v>20606744</v>
      </c>
      <c r="F3" s="4">
        <v>30162112</v>
      </c>
      <c r="G3" s="4">
        <v>24109664</v>
      </c>
      <c r="H3" s="4">
        <v>21341972</v>
      </c>
      <c r="I3" s="4">
        <v>22791680</v>
      </c>
      <c r="J3" s="4">
        <v>18655504</v>
      </c>
      <c r="K3" s="4">
        <v>21882150</v>
      </c>
      <c r="L3" s="4">
        <v>22476542</v>
      </c>
      <c r="M3" s="4">
        <v>16566287</v>
      </c>
      <c r="N3" s="4">
        <v>35426144</v>
      </c>
      <c r="O3" s="4">
        <v>18918592</v>
      </c>
      <c r="P3" s="4">
        <v>13565270</v>
      </c>
      <c r="Q3" s="4">
        <v>21802008</v>
      </c>
      <c r="R3" s="4">
        <v>18954496</v>
      </c>
      <c r="S3" s="4">
        <v>17311858</v>
      </c>
      <c r="T3" s="4">
        <v>20544906</v>
      </c>
      <c r="U3" s="4">
        <v>17055540</v>
      </c>
      <c r="V3" s="4">
        <v>19509744</v>
      </c>
      <c r="W3" s="4">
        <v>15021625</v>
      </c>
      <c r="X3" s="4">
        <v>17772680</v>
      </c>
      <c r="Y3" s="4">
        <v>14873174</v>
      </c>
      <c r="Z3" s="4">
        <v>16499089</v>
      </c>
      <c r="AA3" s="4">
        <v>13967665</v>
      </c>
      <c r="AB3" s="4">
        <v>16058489</v>
      </c>
      <c r="AC3" s="4">
        <v>9456253</v>
      </c>
      <c r="AD3" s="4">
        <v>18531664</v>
      </c>
      <c r="AE3" s="4">
        <v>15549193</v>
      </c>
      <c r="AF3" s="4">
        <v>11083742</v>
      </c>
      <c r="AG3" s="4">
        <v>20172084</v>
      </c>
      <c r="AH3" s="4">
        <v>13250582</v>
      </c>
      <c r="AI3" s="4">
        <v>16161931</v>
      </c>
      <c r="AJ3" s="4">
        <v>12892191</v>
      </c>
      <c r="AK3" s="4">
        <v>18266314</v>
      </c>
      <c r="AL3" s="4">
        <v>19789996</v>
      </c>
      <c r="AM3" s="10">
        <v>18283916</v>
      </c>
    </row>
    <row r="4" spans="1:39" x14ac:dyDescent="0.25">
      <c r="A4" s="32"/>
      <c r="B4" s="28"/>
      <c r="C4" s="4" t="s">
        <v>1</v>
      </c>
      <c r="D4" s="4">
        <v>195.1865</v>
      </c>
      <c r="E4" s="4">
        <v>195.18350000000001</v>
      </c>
      <c r="F4" s="4">
        <v>195.18620000000001</v>
      </c>
      <c r="G4" s="4">
        <v>195.18639999999999</v>
      </c>
      <c r="H4" s="4">
        <v>195.18629999999999</v>
      </c>
      <c r="I4" s="4">
        <v>195.18639999999999</v>
      </c>
      <c r="J4" s="4">
        <v>195.18610000000001</v>
      </c>
      <c r="K4" s="4">
        <v>195.18629999999999</v>
      </c>
      <c r="L4" s="4">
        <v>195.18539999999999</v>
      </c>
      <c r="M4" s="4">
        <v>195.18600000000001</v>
      </c>
      <c r="N4" s="4">
        <v>195.18520000000001</v>
      </c>
      <c r="O4" s="4">
        <v>195.18559999999999</v>
      </c>
      <c r="P4" s="4">
        <v>195.18170000000001</v>
      </c>
      <c r="Q4" s="4">
        <v>195.18559999999999</v>
      </c>
      <c r="R4" s="4">
        <v>195.18530000000001</v>
      </c>
      <c r="S4" s="4">
        <v>195.18620000000001</v>
      </c>
      <c r="T4" s="4">
        <v>195.1857</v>
      </c>
      <c r="U4" s="4">
        <v>195.1859</v>
      </c>
      <c r="V4" s="4">
        <v>195.18549999999999</v>
      </c>
      <c r="W4" s="4">
        <v>195.18530000000001</v>
      </c>
      <c r="X4" s="4">
        <v>195.18530000000001</v>
      </c>
      <c r="Y4" s="4">
        <v>195.1849</v>
      </c>
      <c r="Z4" s="4">
        <v>195.18199999999999</v>
      </c>
      <c r="AA4" s="4">
        <v>195.1816</v>
      </c>
      <c r="AB4" s="4">
        <v>195.18510000000001</v>
      </c>
      <c r="AC4" s="4">
        <v>195.1841</v>
      </c>
      <c r="AD4" s="4">
        <v>195.1858</v>
      </c>
      <c r="AE4" s="4">
        <v>195.18600000000001</v>
      </c>
      <c r="AF4" s="4">
        <v>195.18559999999999</v>
      </c>
      <c r="AG4" s="4">
        <v>195.18549999999999</v>
      </c>
      <c r="AH4" s="4">
        <v>195.1849</v>
      </c>
      <c r="AI4" s="4">
        <v>195.18539999999999</v>
      </c>
      <c r="AJ4" s="4">
        <v>195.18559999999999</v>
      </c>
      <c r="AK4" s="4">
        <v>195.18549999999999</v>
      </c>
      <c r="AL4" s="4">
        <v>195.18530000000001</v>
      </c>
      <c r="AM4" s="10">
        <v>195.18539999999999</v>
      </c>
    </row>
    <row r="5" spans="1:39" x14ac:dyDescent="0.25">
      <c r="A5" s="32"/>
      <c r="B5" s="30"/>
      <c r="C5" s="3" t="s">
        <v>9</v>
      </c>
      <c r="D5" s="3">
        <f>(D4-195.1867)/(195.1867/1000000)</f>
        <v>-1.0246599794281031</v>
      </c>
      <c r="E5" s="3">
        <f t="shared" ref="E5" si="0">(E4-195.1867)/(195.1867/1000000)</f>
        <v>-16.394559670267196</v>
      </c>
      <c r="F5" s="3">
        <f t="shared" ref="F5" si="1">(F4-195.1867)/(195.1867/1000000)</f>
        <v>-2.5616499484246447</v>
      </c>
      <c r="G5" s="3">
        <f t="shared" ref="G5" si="2">(G4-195.1867)/(195.1867/1000000)</f>
        <v>-1.5369899691421545</v>
      </c>
      <c r="H5" s="3">
        <f t="shared" ref="H5" si="3">(H4-195.1867)/(195.1867/1000000)</f>
        <v>-2.0493199588562061</v>
      </c>
      <c r="I5" s="3">
        <f t="shared" ref="I5" si="4">(I4-195.1867)/(195.1867/1000000)</f>
        <v>-1.5369899691421545</v>
      </c>
      <c r="J5" s="3">
        <f t="shared" ref="J5" si="5">(J4-195.1867)/(195.1867/1000000)</f>
        <v>-3.0739799381386961</v>
      </c>
      <c r="K5" s="3">
        <f t="shared" ref="K5" si="6">(K4-195.1867)/(195.1867/1000000)</f>
        <v>-2.0493199588562061</v>
      </c>
      <c r="L5" s="3">
        <f t="shared" ref="L5" si="7">(L4-195.1867)/(195.1867/1000000)</f>
        <v>-6.6602898661370569</v>
      </c>
      <c r="M5" s="3">
        <f t="shared" ref="M5" si="8">(M4-195.1867)/(195.1867/1000000)</f>
        <v>-3.5863099278527475</v>
      </c>
      <c r="N5" s="3">
        <f t="shared" ref="N5" si="9">(N4-195.1867)/(195.1867/1000000)</f>
        <v>-7.6849498454195473</v>
      </c>
      <c r="O5" s="3">
        <f t="shared" ref="O5" si="10">(O4-195.1867)/(195.1867/1000000)</f>
        <v>-5.635629886708954</v>
      </c>
      <c r="P5" s="3">
        <f t="shared" ref="P5" si="11">(P4-195.1867)/(195.1867/1000000)</f>
        <v>-25.6164994848289</v>
      </c>
      <c r="Q5" s="3">
        <f t="shared" ref="Q5" si="12">(Q4-195.1867)/(195.1867/1000000)</f>
        <v>-5.635629886708954</v>
      </c>
      <c r="R5" s="3">
        <f t="shared" ref="R5" si="13">(R4-195.1867)/(195.1867/1000000)</f>
        <v>-7.172619855705495</v>
      </c>
      <c r="S5" s="3">
        <f t="shared" ref="S5" si="14">(S4-195.1867)/(195.1867/1000000)</f>
        <v>-2.5616499484246447</v>
      </c>
      <c r="T5" s="3">
        <f t="shared" ref="T5" si="15">(T4-195.1867)/(195.1867/1000000)</f>
        <v>-5.1232998969949026</v>
      </c>
      <c r="U5" s="3">
        <f t="shared" ref="U5" si="16">(U4-195.1867)/(195.1867/1000000)</f>
        <v>-4.0986399175667989</v>
      </c>
      <c r="V5" s="3">
        <f t="shared" ref="V5" si="17">(V4-195.1867)/(195.1867/1000000)</f>
        <v>-6.1479598764230055</v>
      </c>
      <c r="W5" s="3">
        <f t="shared" ref="W5" si="18">(W4-195.1867)/(195.1867/1000000)</f>
        <v>-7.172619855705495</v>
      </c>
      <c r="X5" s="3">
        <f t="shared" ref="X5" si="19">(X4-195.1867)/(195.1867/1000000)</f>
        <v>-7.172619855705495</v>
      </c>
      <c r="Y5" s="3">
        <f t="shared" ref="Y5" si="20">(Y4-195.1867)/(195.1867/1000000)</f>
        <v>-9.2219398145617006</v>
      </c>
      <c r="Z5" s="3">
        <f t="shared" ref="Z5" si="21">(Z4-195.1867)/(195.1867/1000000)</f>
        <v>-24.079509515832356</v>
      </c>
      <c r="AA5" s="3">
        <f t="shared" ref="AA5" si="22">(AA4-195.1867)/(195.1867/1000000)</f>
        <v>-26.12882947454295</v>
      </c>
      <c r="AB5" s="3">
        <f t="shared" ref="AB5" si="23">(AB4-195.1867)/(195.1867/1000000)</f>
        <v>-8.1972798351335978</v>
      </c>
      <c r="AC5" s="3">
        <f t="shared" ref="AC5" si="24">(AC4-195.1867)/(195.1867/1000000)</f>
        <v>-13.3205797321285</v>
      </c>
      <c r="AD5" s="3">
        <f t="shared" ref="AD5" si="25">(AD4-195.1867)/(195.1867/1000000)</f>
        <v>-4.6109699072808503</v>
      </c>
      <c r="AE5" s="3">
        <f t="shared" ref="AE5" si="26">(AE4-195.1867)/(195.1867/1000000)</f>
        <v>-3.5863099278527475</v>
      </c>
      <c r="AF5" s="3">
        <f t="shared" ref="AF5" si="27">(AF4-195.1867)/(195.1867/1000000)</f>
        <v>-5.635629886708954</v>
      </c>
      <c r="AG5" s="3">
        <f t="shared" ref="AG5" si="28">(AG4-195.1867)/(195.1867/1000000)</f>
        <v>-6.1479598764230055</v>
      </c>
      <c r="AH5" s="3">
        <f t="shared" ref="AH5" si="29">(AH4-195.1867)/(195.1867/1000000)</f>
        <v>-9.2219398145617006</v>
      </c>
      <c r="AI5" s="3">
        <f t="shared" ref="AI5" si="30">(AI4-195.1867)/(195.1867/1000000)</f>
        <v>-6.6602898661370569</v>
      </c>
      <c r="AJ5" s="3">
        <f t="shared" ref="AJ5" si="31">(AJ4-195.1867)/(195.1867/1000000)</f>
        <v>-5.635629886708954</v>
      </c>
      <c r="AK5" s="3">
        <f t="shared" ref="AK5" si="32">(AK4-195.1867)/(195.1867/1000000)</f>
        <v>-6.1479598764230055</v>
      </c>
      <c r="AL5" s="3">
        <f t="shared" ref="AL5" si="33">(AL4-195.1867)/(195.1867/1000000)</f>
        <v>-7.172619855705495</v>
      </c>
      <c r="AM5" s="31">
        <f t="shared" ref="AM5" si="34">(AM4-195.1867)/(195.1867/1000000)</f>
        <v>-6.6602898661370569</v>
      </c>
    </row>
    <row r="6" spans="1:39" x14ac:dyDescent="0.25">
      <c r="A6" s="32"/>
      <c r="B6" s="28" t="s">
        <v>4</v>
      </c>
      <c r="C6" s="4" t="s">
        <v>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10"/>
    </row>
    <row r="7" spans="1:39" x14ac:dyDescent="0.25">
      <c r="A7" s="32"/>
      <c r="B7" s="28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10"/>
    </row>
    <row r="8" spans="1:39" x14ac:dyDescent="0.25">
      <c r="A8" s="32"/>
      <c r="B8" s="28"/>
      <c r="C8" s="4" t="s">
        <v>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10"/>
    </row>
    <row r="9" spans="1:39" ht="15.75" thickBot="1" x14ac:dyDescent="0.3">
      <c r="A9" s="32"/>
      <c r="B9" s="28"/>
      <c r="C9" s="4" t="s">
        <v>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10"/>
    </row>
    <row r="10" spans="1:39" x14ac:dyDescent="0.25">
      <c r="A10" s="19" t="s">
        <v>12</v>
      </c>
      <c r="B10" s="27" t="s">
        <v>3</v>
      </c>
      <c r="C10" s="11" t="s">
        <v>0</v>
      </c>
      <c r="D10" s="11">
        <v>5.0789999999999997</v>
      </c>
      <c r="E10" s="11">
        <v>5.0750000000000002</v>
      </c>
      <c r="F10" s="11">
        <v>5.0750000000000002</v>
      </c>
      <c r="G10" s="11">
        <v>5.0659999999999998</v>
      </c>
      <c r="H10" s="11">
        <v>5.0629999999999997</v>
      </c>
      <c r="I10" s="11">
        <v>5.0739999999999998</v>
      </c>
      <c r="J10" s="11">
        <v>5.04</v>
      </c>
      <c r="K10" s="11">
        <v>5.0330000000000004</v>
      </c>
      <c r="L10" s="11">
        <v>5.0369999999999999</v>
      </c>
      <c r="M10" s="11"/>
      <c r="N10" s="11">
        <v>5.0430000000000001</v>
      </c>
      <c r="O10" s="11">
        <v>5.0250000000000004</v>
      </c>
      <c r="P10" s="11">
        <v>5.09</v>
      </c>
      <c r="Q10" s="11">
        <v>5.0819999999999999</v>
      </c>
      <c r="R10" s="11">
        <v>5.09</v>
      </c>
      <c r="S10" s="11">
        <v>5.0279999999999996</v>
      </c>
      <c r="T10" s="11">
        <v>5.0599999999999996</v>
      </c>
      <c r="U10" s="11">
        <v>5.0599999999999996</v>
      </c>
      <c r="V10" s="11">
        <v>5.05</v>
      </c>
      <c r="W10" s="11">
        <v>5.0460000000000003</v>
      </c>
      <c r="X10" s="11">
        <v>5.05</v>
      </c>
      <c r="Y10" s="11">
        <v>5.05</v>
      </c>
      <c r="Z10" s="11">
        <v>5.05</v>
      </c>
      <c r="AA10" s="11">
        <v>4.9960000000000004</v>
      </c>
      <c r="AB10" s="11">
        <v>5.0709999999999997</v>
      </c>
      <c r="AC10" s="11">
        <v>5.069</v>
      </c>
      <c r="AD10" s="11">
        <v>5.0709999999999997</v>
      </c>
      <c r="AE10" s="11">
        <v>5.0640000000000001</v>
      </c>
      <c r="AF10" s="11">
        <v>5.0709999999999997</v>
      </c>
      <c r="AG10" s="11">
        <v>5.0019999999999998</v>
      </c>
      <c r="AH10" s="11">
        <v>5.0620000000000003</v>
      </c>
      <c r="AI10" s="11">
        <v>5.0620000000000003</v>
      </c>
      <c r="AJ10" s="11">
        <v>5.0609999999999999</v>
      </c>
      <c r="AK10" s="11">
        <v>5.0709999999999997</v>
      </c>
      <c r="AL10" s="11">
        <v>5.0650000000000004</v>
      </c>
      <c r="AM10" s="8">
        <v>5.0469999999999997</v>
      </c>
    </row>
    <row r="11" spans="1:39" x14ac:dyDescent="0.25">
      <c r="A11" s="32"/>
      <c r="B11" s="28"/>
      <c r="C11" s="4" t="s">
        <v>5</v>
      </c>
      <c r="D11" s="4">
        <v>28504736</v>
      </c>
      <c r="E11" s="4">
        <v>26698810</v>
      </c>
      <c r="F11" s="4">
        <v>16215457</v>
      </c>
      <c r="G11" s="4">
        <v>31059348</v>
      </c>
      <c r="H11" s="4">
        <v>17891796</v>
      </c>
      <c r="I11" s="4">
        <v>17351780</v>
      </c>
      <c r="J11" s="4">
        <v>16358725</v>
      </c>
      <c r="K11" s="4">
        <v>16756645</v>
      </c>
      <c r="L11" s="4">
        <v>17198110</v>
      </c>
      <c r="M11" s="4"/>
      <c r="N11" s="4">
        <v>18029140</v>
      </c>
      <c r="O11" s="4">
        <v>16668098</v>
      </c>
      <c r="P11" s="4">
        <v>17765206</v>
      </c>
      <c r="Q11" s="4">
        <v>12456739</v>
      </c>
      <c r="R11" s="4">
        <v>14122575</v>
      </c>
      <c r="S11" s="4">
        <v>12326252</v>
      </c>
      <c r="T11" s="4">
        <v>13349871</v>
      </c>
      <c r="U11" s="4">
        <v>12762969</v>
      </c>
      <c r="V11" s="4">
        <v>13516650</v>
      </c>
      <c r="W11" s="4">
        <v>16385651</v>
      </c>
      <c r="X11" s="4">
        <v>16170704</v>
      </c>
      <c r="Y11" s="4">
        <v>14196874</v>
      </c>
      <c r="Z11" s="4">
        <v>16406917</v>
      </c>
      <c r="AA11" s="4">
        <v>12254931</v>
      </c>
      <c r="AB11" s="4">
        <v>12880788</v>
      </c>
      <c r="AC11" s="4">
        <v>17293088</v>
      </c>
      <c r="AD11" s="4">
        <v>14792589</v>
      </c>
      <c r="AE11" s="4">
        <v>16085127</v>
      </c>
      <c r="AF11" s="4">
        <v>14961690</v>
      </c>
      <c r="AG11" s="4">
        <v>22613248</v>
      </c>
      <c r="AH11" s="4">
        <v>15886853</v>
      </c>
      <c r="AI11" s="4">
        <v>13926262</v>
      </c>
      <c r="AJ11" s="4">
        <v>18296114</v>
      </c>
      <c r="AK11" s="4">
        <v>12496949</v>
      </c>
      <c r="AL11" s="4">
        <v>13338672</v>
      </c>
      <c r="AM11" s="10">
        <v>16602188</v>
      </c>
    </row>
    <row r="12" spans="1:39" x14ac:dyDescent="0.25">
      <c r="A12" s="32"/>
      <c r="B12" s="28"/>
      <c r="C12" s="4" t="s">
        <v>1</v>
      </c>
      <c r="D12" s="4">
        <v>195.18600000000001</v>
      </c>
      <c r="E12" s="4">
        <v>195.1866</v>
      </c>
      <c r="F12" s="4">
        <v>195.18549999999999</v>
      </c>
      <c r="G12" s="4">
        <v>195.18520000000001</v>
      </c>
      <c r="H12" s="4">
        <v>195.18520000000001</v>
      </c>
      <c r="I12" s="4">
        <v>195.1841</v>
      </c>
      <c r="J12" s="4">
        <v>195.1859</v>
      </c>
      <c r="K12" s="4">
        <v>195.18520000000001</v>
      </c>
      <c r="L12" s="4">
        <v>195.18539999999999</v>
      </c>
      <c r="M12" s="4"/>
      <c r="N12" s="4">
        <v>195.18459999999999</v>
      </c>
      <c r="O12" s="4">
        <v>195.1857</v>
      </c>
      <c r="P12" s="4">
        <v>195.18610000000001</v>
      </c>
      <c r="Q12" s="4">
        <v>195.18459999999999</v>
      </c>
      <c r="R12" s="4">
        <v>195.1849</v>
      </c>
      <c r="S12" s="4">
        <v>195.18600000000001</v>
      </c>
      <c r="T12" s="4">
        <v>195.1859</v>
      </c>
      <c r="U12" s="4">
        <v>195.1857</v>
      </c>
      <c r="V12" s="4">
        <v>195.1858</v>
      </c>
      <c r="W12" s="4">
        <v>195.1833</v>
      </c>
      <c r="X12" s="4">
        <v>195.18600000000001</v>
      </c>
      <c r="Y12" s="4">
        <v>195.18629999999999</v>
      </c>
      <c r="Z12" s="4">
        <v>195.1849</v>
      </c>
      <c r="AA12" s="4">
        <v>195.1866</v>
      </c>
      <c r="AB12" s="4">
        <v>195.18469999999999</v>
      </c>
      <c r="AC12" s="4">
        <v>195.1833</v>
      </c>
      <c r="AD12" s="4">
        <v>195.18530000000001</v>
      </c>
      <c r="AE12" s="4">
        <v>195.185</v>
      </c>
      <c r="AF12" s="4">
        <v>195.1849</v>
      </c>
      <c r="AG12" s="4">
        <v>195.18549999999999</v>
      </c>
      <c r="AH12" s="4">
        <v>195.18469999999999</v>
      </c>
      <c r="AI12" s="4">
        <v>195.18520000000001</v>
      </c>
      <c r="AJ12" s="4">
        <v>195.185</v>
      </c>
      <c r="AK12" s="4">
        <v>195.1858</v>
      </c>
      <c r="AL12" s="4">
        <v>195.18469999999999</v>
      </c>
      <c r="AM12" s="10">
        <v>195.18510000000001</v>
      </c>
    </row>
    <row r="13" spans="1:39" x14ac:dyDescent="0.25">
      <c r="A13" s="32"/>
      <c r="B13" s="30"/>
      <c r="C13" s="3" t="s">
        <v>9</v>
      </c>
      <c r="D13" s="3">
        <f>(D12-195.1867)/(195.1867/1000000)</f>
        <v>-3.5863099278527475</v>
      </c>
      <c r="E13" s="3">
        <f t="shared" ref="E13" si="35">(E12-195.1867)/(195.1867/1000000)</f>
        <v>-0.51232998971405153</v>
      </c>
      <c r="F13" s="3">
        <f t="shared" ref="F13" si="36">(F12-195.1867)/(195.1867/1000000)</f>
        <v>-6.1479598764230055</v>
      </c>
      <c r="G13" s="3">
        <f t="shared" ref="G13" si="37">(G12-195.1867)/(195.1867/1000000)</f>
        <v>-7.6849498454195473</v>
      </c>
      <c r="H13" s="3">
        <f t="shared" ref="H13" si="38">(H12-195.1867)/(195.1867/1000000)</f>
        <v>-7.6849498454195473</v>
      </c>
      <c r="I13" s="3">
        <f t="shared" ref="I13" si="39">(I12-195.1867)/(195.1867/1000000)</f>
        <v>-13.3205797321285</v>
      </c>
      <c r="J13" s="3">
        <f t="shared" ref="J13" si="40">(J12-195.1867)/(195.1867/1000000)</f>
        <v>-4.0986399175667989</v>
      </c>
      <c r="K13" s="3">
        <f t="shared" ref="K13" si="41">(K12-195.1867)/(195.1867/1000000)</f>
        <v>-7.6849498454195473</v>
      </c>
      <c r="L13" s="3">
        <f t="shared" ref="L13" si="42">(L12-195.1867)/(195.1867/1000000)</f>
        <v>-6.6602898661370569</v>
      </c>
      <c r="M13" s="3"/>
      <c r="N13" s="3">
        <f t="shared" ref="N13" si="43">(N12-195.1867)/(195.1867/1000000)</f>
        <v>-10.758929783703856</v>
      </c>
      <c r="O13" s="3">
        <f t="shared" ref="O13" si="44">(O12-195.1867)/(195.1867/1000000)</f>
        <v>-5.1232998969949026</v>
      </c>
      <c r="P13" s="3">
        <f t="shared" ref="P13" si="45">(P12-195.1867)/(195.1867/1000000)</f>
        <v>-3.0739799381386961</v>
      </c>
      <c r="Q13" s="3">
        <f t="shared" ref="Q13" si="46">(Q12-195.1867)/(195.1867/1000000)</f>
        <v>-10.758929783703856</v>
      </c>
      <c r="R13" s="3">
        <f t="shared" ref="R13" si="47">(R12-195.1867)/(195.1867/1000000)</f>
        <v>-9.2219398145617006</v>
      </c>
      <c r="S13" s="3">
        <f t="shared" ref="S13" si="48">(S12-195.1867)/(195.1867/1000000)</f>
        <v>-3.5863099278527475</v>
      </c>
      <c r="T13" s="3">
        <f t="shared" ref="T13" si="49">(T12-195.1867)/(195.1867/1000000)</f>
        <v>-4.0986399175667989</v>
      </c>
      <c r="U13" s="3">
        <f t="shared" ref="U13" si="50">(U12-195.1867)/(195.1867/1000000)</f>
        <v>-5.1232998969949026</v>
      </c>
      <c r="V13" s="3">
        <f t="shared" ref="V13" si="51">(V12-195.1867)/(195.1867/1000000)</f>
        <v>-4.6109699072808503</v>
      </c>
      <c r="W13" s="3">
        <f t="shared" ref="W13" si="52">(W12-195.1867)/(195.1867/1000000)</f>
        <v>-17.4192196496953</v>
      </c>
      <c r="X13" s="3">
        <f t="shared" ref="X13" si="53">(X12-195.1867)/(195.1867/1000000)</f>
        <v>-3.5863099278527475</v>
      </c>
      <c r="Y13" s="3">
        <f t="shared" ref="Y13" si="54">(Y12-195.1867)/(195.1867/1000000)</f>
        <v>-2.0493199588562061</v>
      </c>
      <c r="Z13" s="3">
        <f t="shared" ref="Z13" si="55">(Z12-195.1867)/(195.1867/1000000)</f>
        <v>-9.2219398145617006</v>
      </c>
      <c r="AA13" s="3">
        <f t="shared" ref="AA13" si="56">(AA12-195.1867)/(195.1867/1000000)</f>
        <v>-0.51232998971405153</v>
      </c>
      <c r="AB13" s="3">
        <f t="shared" ref="AB13" si="57">(AB12-195.1867)/(195.1867/1000000)</f>
        <v>-10.246599793989805</v>
      </c>
      <c r="AC13" s="3">
        <f t="shared" ref="AC13" si="58">(AC12-195.1867)/(195.1867/1000000)</f>
        <v>-17.4192196496953</v>
      </c>
      <c r="AD13" s="3">
        <f t="shared" ref="AD13" si="59">(AD12-195.1867)/(195.1867/1000000)</f>
        <v>-7.172619855705495</v>
      </c>
      <c r="AE13" s="3">
        <f t="shared" ref="AE13" si="60">(AE12-195.1867)/(195.1867/1000000)</f>
        <v>-8.7096098248476501</v>
      </c>
      <c r="AF13" s="3">
        <f t="shared" ref="AF13" si="61">(AF12-195.1867)/(195.1867/1000000)</f>
        <v>-9.2219398145617006</v>
      </c>
      <c r="AG13" s="3">
        <f t="shared" ref="AG13" si="62">(AG12-195.1867)/(195.1867/1000000)</f>
        <v>-6.1479598764230055</v>
      </c>
      <c r="AH13" s="3">
        <f t="shared" ref="AH13" si="63">(AH12-195.1867)/(195.1867/1000000)</f>
        <v>-10.246599793989805</v>
      </c>
      <c r="AI13" s="3">
        <f t="shared" ref="AI13" si="64">(AI12-195.1867)/(195.1867/1000000)</f>
        <v>-7.6849498454195473</v>
      </c>
      <c r="AJ13" s="3">
        <f t="shared" ref="AJ13" si="65">(AJ12-195.1867)/(195.1867/1000000)</f>
        <v>-8.7096098248476501</v>
      </c>
      <c r="AK13" s="3">
        <f t="shared" ref="AK13" si="66">(AK12-195.1867)/(195.1867/1000000)</f>
        <v>-4.6109699072808503</v>
      </c>
      <c r="AL13" s="3">
        <f t="shared" ref="AL13" si="67">(AL12-195.1867)/(195.1867/1000000)</f>
        <v>-10.246599793989805</v>
      </c>
      <c r="AM13" s="31">
        <f t="shared" ref="AM13" si="68">(AM12-195.1867)/(195.1867/1000000)</f>
        <v>-8.1972798351335978</v>
      </c>
    </row>
    <row r="14" spans="1:39" x14ac:dyDescent="0.25">
      <c r="A14" s="32"/>
      <c r="B14" s="28" t="s">
        <v>4</v>
      </c>
      <c r="C14" s="4" t="s">
        <v>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10"/>
    </row>
    <row r="15" spans="1:39" x14ac:dyDescent="0.25">
      <c r="A15" s="32"/>
      <c r="B15" s="28"/>
      <c r="C15" s="4" t="s">
        <v>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10"/>
    </row>
    <row r="16" spans="1:39" x14ac:dyDescent="0.25">
      <c r="A16" s="32"/>
      <c r="B16" s="28"/>
      <c r="C16" s="4" t="s">
        <v>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10"/>
    </row>
    <row r="17" spans="1:39" ht="15.75" thickBot="1" x14ac:dyDescent="0.3">
      <c r="A17" s="20"/>
      <c r="B17" s="29"/>
      <c r="C17" s="7" t="s">
        <v>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6"/>
    </row>
    <row r="18" spans="1:39" x14ac:dyDescent="0.25">
      <c r="A18" s="19" t="s">
        <v>13</v>
      </c>
      <c r="B18" s="27" t="s">
        <v>3</v>
      </c>
      <c r="C18" s="11" t="s">
        <v>0</v>
      </c>
      <c r="D18" s="11">
        <v>5.0910000000000002</v>
      </c>
      <c r="E18" s="11">
        <v>5.08</v>
      </c>
      <c r="F18" s="11">
        <v>5.0659999999999998</v>
      </c>
      <c r="G18" s="11">
        <v>5.0810000000000004</v>
      </c>
      <c r="H18" s="11">
        <v>5.0750000000000002</v>
      </c>
      <c r="I18" s="11">
        <v>5.069</v>
      </c>
      <c r="J18" s="11">
        <v>5.0469999999999997</v>
      </c>
      <c r="K18" s="11">
        <v>5.0590000000000002</v>
      </c>
      <c r="L18" s="11">
        <v>5.0620000000000003</v>
      </c>
      <c r="M18" s="11">
        <v>5.0599999999999996</v>
      </c>
      <c r="N18" s="11">
        <v>5.0609999999999999</v>
      </c>
      <c r="O18" s="11">
        <v>5.056</v>
      </c>
      <c r="P18" s="11">
        <v>5.0679999999999996</v>
      </c>
      <c r="Q18" s="11">
        <v>5.0650000000000004</v>
      </c>
      <c r="R18" s="11">
        <v>5.0720000000000001</v>
      </c>
      <c r="S18" s="11">
        <v>5.0590000000000002</v>
      </c>
      <c r="T18" s="11">
        <v>5.0549999999999997</v>
      </c>
      <c r="U18" s="11">
        <v>5.0529999999999999</v>
      </c>
      <c r="V18" s="11">
        <v>5.0609999999999999</v>
      </c>
      <c r="W18" s="11">
        <v>5.0659999999999998</v>
      </c>
      <c r="X18" s="11">
        <v>5.0599999999999996</v>
      </c>
      <c r="Y18" s="11">
        <v>5.0609999999999999</v>
      </c>
      <c r="Z18" s="11">
        <v>5.05</v>
      </c>
      <c r="AA18" s="11">
        <v>5.0350000000000001</v>
      </c>
      <c r="AB18" s="11">
        <v>5.048</v>
      </c>
      <c r="AC18" s="11">
        <v>5.0419999999999998</v>
      </c>
      <c r="AD18" s="11">
        <v>5.0460000000000003</v>
      </c>
      <c r="AE18" s="11">
        <v>5.0430000000000001</v>
      </c>
      <c r="AF18" s="11">
        <v>5.0419999999999998</v>
      </c>
      <c r="AG18" s="11">
        <v>5.0460000000000003</v>
      </c>
      <c r="AH18" s="11">
        <v>5.0460000000000003</v>
      </c>
      <c r="AI18" s="11">
        <v>5.0419999999999998</v>
      </c>
      <c r="AJ18" s="11">
        <v>5.0410000000000004</v>
      </c>
      <c r="AK18" s="11">
        <v>5.0309999999999997</v>
      </c>
      <c r="AL18" s="11">
        <v>5.0250000000000004</v>
      </c>
      <c r="AM18" s="8">
        <v>5.0410000000000004</v>
      </c>
    </row>
    <row r="19" spans="1:39" x14ac:dyDescent="0.25">
      <c r="A19" s="32"/>
      <c r="B19" s="28"/>
      <c r="C19" s="4" t="s">
        <v>5</v>
      </c>
      <c r="D19" s="4">
        <v>16581925</v>
      </c>
      <c r="E19" s="4">
        <v>24480440</v>
      </c>
      <c r="F19" s="4">
        <v>13089272</v>
      </c>
      <c r="G19" s="4">
        <v>23253374</v>
      </c>
      <c r="H19" s="4">
        <v>17852720</v>
      </c>
      <c r="I19" s="4">
        <v>23988354</v>
      </c>
      <c r="J19" s="4">
        <v>23339362</v>
      </c>
      <c r="K19" s="4">
        <v>23587422</v>
      </c>
      <c r="L19" s="4">
        <v>23523424</v>
      </c>
      <c r="M19" s="4">
        <v>23202828</v>
      </c>
      <c r="N19" s="4">
        <v>23491680</v>
      </c>
      <c r="O19" s="4">
        <v>23497764</v>
      </c>
      <c r="P19" s="4">
        <v>11949285</v>
      </c>
      <c r="Q19" s="4">
        <v>17727142</v>
      </c>
      <c r="R19" s="4">
        <v>21479288</v>
      </c>
      <c r="S19" s="4">
        <v>22745858</v>
      </c>
      <c r="T19" s="4">
        <v>23020918</v>
      </c>
      <c r="U19" s="4">
        <v>22571382</v>
      </c>
      <c r="V19" s="4">
        <v>19093998</v>
      </c>
      <c r="W19" s="4">
        <v>19563570</v>
      </c>
      <c r="X19" s="4">
        <v>18537320</v>
      </c>
      <c r="Y19" s="4">
        <v>22486902</v>
      </c>
      <c r="Z19" s="4">
        <v>23522944</v>
      </c>
      <c r="AA19" s="4">
        <v>13433345</v>
      </c>
      <c r="AB19" s="4">
        <v>16821676</v>
      </c>
      <c r="AC19" s="4">
        <v>14931542</v>
      </c>
      <c r="AD19" s="4">
        <v>17677394</v>
      </c>
      <c r="AE19" s="4">
        <v>17283976</v>
      </c>
      <c r="AF19" s="4">
        <v>13819866</v>
      </c>
      <c r="AG19" s="4">
        <v>14245548</v>
      </c>
      <c r="AH19" s="4">
        <v>21608124</v>
      </c>
      <c r="AI19" s="4">
        <v>21507810</v>
      </c>
      <c r="AJ19" s="4">
        <v>18930688</v>
      </c>
      <c r="AK19" s="4">
        <v>18567010</v>
      </c>
      <c r="AL19" s="4">
        <v>14090118</v>
      </c>
      <c r="AM19" s="10">
        <v>21046542</v>
      </c>
    </row>
    <row r="20" spans="1:39" x14ac:dyDescent="0.25">
      <c r="A20" s="32"/>
      <c r="B20" s="28"/>
      <c r="C20" s="4" t="s">
        <v>1</v>
      </c>
      <c r="D20" s="4">
        <v>195.1857</v>
      </c>
      <c r="E20" s="4">
        <v>195.18520000000001</v>
      </c>
      <c r="F20" s="4">
        <v>195.18559999999999</v>
      </c>
      <c r="G20" s="4">
        <v>195.18530000000001</v>
      </c>
      <c r="H20" s="4">
        <v>195.1808</v>
      </c>
      <c r="I20" s="4">
        <v>195.18549999999999</v>
      </c>
      <c r="J20" s="4">
        <v>195.18530000000001</v>
      </c>
      <c r="K20" s="4">
        <v>195.1858</v>
      </c>
      <c r="L20" s="4">
        <v>195.18539999999999</v>
      </c>
      <c r="M20" s="4">
        <v>195.185</v>
      </c>
      <c r="N20" s="4">
        <v>195.18559999999999</v>
      </c>
      <c r="O20" s="4">
        <v>195.18539999999999</v>
      </c>
      <c r="P20" s="4">
        <v>195.1848</v>
      </c>
      <c r="Q20" s="4">
        <v>195.1841</v>
      </c>
      <c r="R20" s="4">
        <v>195.18539999999999</v>
      </c>
      <c r="S20" s="4">
        <v>195.18549999999999</v>
      </c>
      <c r="T20" s="4">
        <v>195.1849</v>
      </c>
      <c r="U20" s="4">
        <v>195.1859</v>
      </c>
      <c r="V20" s="4">
        <v>195.1849</v>
      </c>
      <c r="W20" s="4">
        <v>195.185</v>
      </c>
      <c r="X20" s="4">
        <v>195.18469999999999</v>
      </c>
      <c r="Y20" s="4">
        <v>195.18520000000001</v>
      </c>
      <c r="Z20" s="4">
        <v>195.185</v>
      </c>
      <c r="AA20" s="4">
        <v>195.18450000000001</v>
      </c>
      <c r="AB20" s="4">
        <v>195.18450000000001</v>
      </c>
      <c r="AC20" s="4">
        <v>195.18459999999999</v>
      </c>
      <c r="AD20" s="4">
        <v>195.18549999999999</v>
      </c>
      <c r="AE20" s="4">
        <v>195.18459999999999</v>
      </c>
      <c r="AF20" s="4">
        <v>195.1849</v>
      </c>
      <c r="AG20" s="4">
        <v>195.18469999999999</v>
      </c>
      <c r="AH20" s="4">
        <v>195.18459999999999</v>
      </c>
      <c r="AI20" s="4">
        <v>195.18539999999999</v>
      </c>
      <c r="AJ20" s="4">
        <v>195.18510000000001</v>
      </c>
      <c r="AK20" s="4">
        <v>195.18549999999999</v>
      </c>
      <c r="AL20" s="4">
        <v>195.1849</v>
      </c>
      <c r="AM20" s="10">
        <v>195.1859</v>
      </c>
    </row>
    <row r="21" spans="1:39" x14ac:dyDescent="0.25">
      <c r="A21" s="32"/>
      <c r="B21" s="30"/>
      <c r="C21" s="3" t="s">
        <v>9</v>
      </c>
      <c r="D21" s="3">
        <f>(D20-195.1867)/(195.1867/1000000)</f>
        <v>-5.1232998969949026</v>
      </c>
      <c r="E21" s="3">
        <f t="shared" ref="E21" si="69">(E20-195.1867)/(195.1867/1000000)</f>
        <v>-7.6849498454195473</v>
      </c>
      <c r="F21" s="3">
        <f t="shared" ref="F21" si="70">(F20-195.1867)/(195.1867/1000000)</f>
        <v>-5.635629886708954</v>
      </c>
      <c r="G21" s="3">
        <f t="shared" ref="G21" si="71">(G20-195.1867)/(195.1867/1000000)</f>
        <v>-7.172619855705495</v>
      </c>
      <c r="H21" s="3">
        <f t="shared" ref="H21" si="72">(H20-195.1867)/(195.1867/1000000)</f>
        <v>-30.22746939210975</v>
      </c>
      <c r="I21" s="3">
        <f t="shared" ref="I21" si="73">(I20-195.1867)/(195.1867/1000000)</f>
        <v>-6.1479598764230055</v>
      </c>
      <c r="J21" s="3">
        <f t="shared" ref="J21" si="74">(J20-195.1867)/(195.1867/1000000)</f>
        <v>-7.172619855705495</v>
      </c>
      <c r="K21" s="3">
        <f t="shared" ref="K21" si="75">(K20-195.1867)/(195.1867/1000000)</f>
        <v>-4.6109699072808503</v>
      </c>
      <c r="L21" s="3">
        <f t="shared" ref="L21" si="76">(L20-195.1867)/(195.1867/1000000)</f>
        <v>-6.6602898661370569</v>
      </c>
      <c r="M21" s="3">
        <f t="shared" ref="M21" si="77">(M20-195.1867)/(195.1867/1000000)</f>
        <v>-8.7096098248476501</v>
      </c>
      <c r="N21" s="3">
        <f t="shared" ref="N21" si="78">(N20-195.1867)/(195.1867/1000000)</f>
        <v>-5.635629886708954</v>
      </c>
      <c r="O21" s="3">
        <f t="shared" ref="O21" si="79">(O20-195.1867)/(195.1867/1000000)</f>
        <v>-6.6602898661370569</v>
      </c>
      <c r="P21" s="3">
        <f t="shared" ref="P21" si="80">(P20-195.1867)/(195.1867/1000000)</f>
        <v>-9.7342698042757529</v>
      </c>
      <c r="Q21" s="3">
        <f t="shared" ref="Q21" si="81">(Q20-195.1867)/(195.1867/1000000)</f>
        <v>-13.3205797321285</v>
      </c>
      <c r="R21" s="3">
        <f t="shared" ref="R21" si="82">(R20-195.1867)/(195.1867/1000000)</f>
        <v>-6.6602898661370569</v>
      </c>
      <c r="S21" s="3">
        <f t="shared" ref="S21" si="83">(S20-195.1867)/(195.1867/1000000)</f>
        <v>-6.1479598764230055</v>
      </c>
      <c r="T21" s="3">
        <f t="shared" ref="T21" si="84">(T20-195.1867)/(195.1867/1000000)</f>
        <v>-9.2219398145617006</v>
      </c>
      <c r="U21" s="3">
        <f t="shared" ref="U21" si="85">(U20-195.1867)/(195.1867/1000000)</f>
        <v>-4.0986399175667989</v>
      </c>
      <c r="V21" s="3">
        <f t="shared" ref="V21" si="86">(V20-195.1867)/(195.1867/1000000)</f>
        <v>-9.2219398145617006</v>
      </c>
      <c r="W21" s="3">
        <f t="shared" ref="W21" si="87">(W20-195.1867)/(195.1867/1000000)</f>
        <v>-8.7096098248476501</v>
      </c>
      <c r="X21" s="3">
        <f t="shared" ref="X21" si="88">(X20-195.1867)/(195.1867/1000000)</f>
        <v>-10.246599793989805</v>
      </c>
      <c r="Y21" s="3">
        <f t="shared" ref="Y21" si="89">(Y20-195.1867)/(195.1867/1000000)</f>
        <v>-7.6849498454195473</v>
      </c>
      <c r="Z21" s="3">
        <f t="shared" ref="Z21" si="90">(Z20-195.1867)/(195.1867/1000000)</f>
        <v>-8.7096098248476501</v>
      </c>
      <c r="AA21" s="3">
        <f t="shared" ref="AA21" si="91">(AA20-195.1867)/(195.1867/1000000)</f>
        <v>-11.271259773272295</v>
      </c>
      <c r="AB21" s="3">
        <f t="shared" ref="AB21" si="92">(AB20-195.1867)/(195.1867/1000000)</f>
        <v>-11.271259773272295</v>
      </c>
      <c r="AC21" s="3">
        <f t="shared" ref="AC21" si="93">(AC20-195.1867)/(195.1867/1000000)</f>
        <v>-10.758929783703856</v>
      </c>
      <c r="AD21" s="3">
        <f t="shared" ref="AD21" si="94">(AD20-195.1867)/(195.1867/1000000)</f>
        <v>-6.1479598764230055</v>
      </c>
      <c r="AE21" s="3">
        <f t="shared" ref="AE21" si="95">(AE20-195.1867)/(195.1867/1000000)</f>
        <v>-10.758929783703856</v>
      </c>
      <c r="AF21" s="3">
        <f t="shared" ref="AF21" si="96">(AF20-195.1867)/(195.1867/1000000)</f>
        <v>-9.2219398145617006</v>
      </c>
      <c r="AG21" s="3">
        <f t="shared" ref="AG21" si="97">(AG20-195.1867)/(195.1867/1000000)</f>
        <v>-10.246599793989805</v>
      </c>
      <c r="AH21" s="3">
        <f t="shared" ref="AH21" si="98">(AH20-195.1867)/(195.1867/1000000)</f>
        <v>-10.758929783703856</v>
      </c>
      <c r="AI21" s="3">
        <f t="shared" ref="AI21" si="99">(AI20-195.1867)/(195.1867/1000000)</f>
        <v>-6.6602898661370569</v>
      </c>
      <c r="AJ21" s="3">
        <f t="shared" ref="AJ21" si="100">(AJ20-195.1867)/(195.1867/1000000)</f>
        <v>-8.1972798351335978</v>
      </c>
      <c r="AK21" s="3">
        <f t="shared" ref="AK21" si="101">(AK20-195.1867)/(195.1867/1000000)</f>
        <v>-6.1479598764230055</v>
      </c>
      <c r="AL21" s="3">
        <f t="shared" ref="AL21" si="102">(AL20-195.1867)/(195.1867/1000000)</f>
        <v>-9.2219398145617006</v>
      </c>
      <c r="AM21" s="31">
        <f t="shared" ref="AM21" si="103">(AM20-195.1867)/(195.1867/1000000)</f>
        <v>-4.0986399175667989</v>
      </c>
    </row>
    <row r="22" spans="1:39" x14ac:dyDescent="0.25">
      <c r="A22" s="32"/>
      <c r="B22" s="28" t="s">
        <v>4</v>
      </c>
      <c r="C22" s="4" t="s">
        <v>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10"/>
    </row>
    <row r="23" spans="1:39" x14ac:dyDescent="0.25">
      <c r="A23" s="32"/>
      <c r="B23" s="28"/>
      <c r="C23" s="4" t="s">
        <v>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10"/>
    </row>
    <row r="24" spans="1:39" x14ac:dyDescent="0.25">
      <c r="A24" s="32"/>
      <c r="B24" s="28"/>
      <c r="C24" s="4" t="s">
        <v>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10"/>
    </row>
    <row r="25" spans="1:39" ht="15.75" thickBot="1" x14ac:dyDescent="0.3">
      <c r="A25" s="20"/>
      <c r="B25" s="29"/>
      <c r="C25" s="7" t="s">
        <v>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6"/>
    </row>
    <row r="26" spans="1:39" x14ac:dyDescent="0.25">
      <c r="A26" s="19" t="s">
        <v>50</v>
      </c>
      <c r="B26" s="27" t="s">
        <v>3</v>
      </c>
      <c r="C26" s="11" t="s">
        <v>0</v>
      </c>
      <c r="D26" s="11">
        <v>6.69</v>
      </c>
      <c r="E26" s="11">
        <v>6.6710000000000003</v>
      </c>
      <c r="F26" s="11">
        <v>6.68</v>
      </c>
      <c r="G26" s="11">
        <v>6.6779999999999999</v>
      </c>
      <c r="H26" s="11">
        <v>6.6710000000000003</v>
      </c>
      <c r="I26" s="11">
        <v>6.6790000000000003</v>
      </c>
      <c r="J26" s="11">
        <v>6.67</v>
      </c>
      <c r="K26" s="11">
        <v>6.6760000000000002</v>
      </c>
      <c r="L26" s="11">
        <v>6.665</v>
      </c>
      <c r="M26" s="11">
        <v>6.6760000000000002</v>
      </c>
      <c r="N26" s="11">
        <v>6.6779999999999999</v>
      </c>
      <c r="O26" s="11">
        <v>6.6749999999999998</v>
      </c>
      <c r="P26" s="11">
        <v>6.67</v>
      </c>
      <c r="Q26" s="11">
        <v>6.6769999999999996</v>
      </c>
      <c r="R26" s="11">
        <v>6.673</v>
      </c>
      <c r="S26" s="11">
        <v>6.6710000000000003</v>
      </c>
      <c r="T26" s="11">
        <v>6.6769999999999996</v>
      </c>
      <c r="U26" s="11">
        <v>6.6669999999999998</v>
      </c>
      <c r="V26" s="11">
        <v>6.67</v>
      </c>
      <c r="W26" s="11">
        <v>6.6689999999999996</v>
      </c>
      <c r="X26" s="11">
        <v>6.6689999999999996</v>
      </c>
      <c r="Y26" s="11">
        <v>6.6669999999999998</v>
      </c>
      <c r="Z26" s="11">
        <v>6.6669999999999998</v>
      </c>
      <c r="AA26" s="11">
        <v>6.6680000000000001</v>
      </c>
      <c r="AB26" s="11">
        <v>6.673</v>
      </c>
      <c r="AC26" s="11">
        <v>6.6660000000000004</v>
      </c>
      <c r="AD26" s="11">
        <v>6.6689999999999996</v>
      </c>
      <c r="AE26" s="11">
        <v>6.6689999999999996</v>
      </c>
      <c r="AF26" s="11">
        <v>6.6710000000000003</v>
      </c>
      <c r="AG26" s="11">
        <v>6.6630000000000003</v>
      </c>
      <c r="AH26" s="11">
        <v>6.6660000000000004</v>
      </c>
      <c r="AI26" s="11">
        <v>6.6680000000000001</v>
      </c>
      <c r="AJ26" s="11">
        <v>6.6740000000000004</v>
      </c>
      <c r="AK26" s="11">
        <v>6.6630000000000003</v>
      </c>
      <c r="AL26" s="11">
        <v>6.6669999999999998</v>
      </c>
      <c r="AM26" s="8">
        <v>6.67</v>
      </c>
    </row>
    <row r="27" spans="1:39" x14ac:dyDescent="0.25">
      <c r="A27" s="32"/>
      <c r="B27" s="28"/>
      <c r="C27" s="4" t="s">
        <v>5</v>
      </c>
      <c r="D27" s="4">
        <v>33923028</v>
      </c>
      <c r="E27" s="4">
        <v>34269704</v>
      </c>
      <c r="F27" s="4">
        <v>34225928</v>
      </c>
      <c r="G27" s="4">
        <v>33196398</v>
      </c>
      <c r="H27" s="4">
        <v>33564272</v>
      </c>
      <c r="I27" s="4">
        <v>33044522</v>
      </c>
      <c r="J27" s="4">
        <v>22851280</v>
      </c>
      <c r="K27" s="4">
        <v>31985432</v>
      </c>
      <c r="L27" s="4">
        <v>32490780</v>
      </c>
      <c r="M27" s="4">
        <v>31955952</v>
      </c>
      <c r="N27" s="4">
        <v>31777108</v>
      </c>
      <c r="O27" s="4">
        <v>16489449</v>
      </c>
      <c r="P27" s="4">
        <v>22781064</v>
      </c>
      <c r="Q27" s="4">
        <v>31076764</v>
      </c>
      <c r="R27" s="4">
        <v>20185074</v>
      </c>
      <c r="S27" s="4">
        <v>17258354</v>
      </c>
      <c r="T27" s="4">
        <v>30194300</v>
      </c>
      <c r="U27" s="4">
        <v>27350494</v>
      </c>
      <c r="V27" s="4">
        <v>30115490</v>
      </c>
      <c r="W27" s="4">
        <v>29757724</v>
      </c>
      <c r="X27" s="4">
        <v>30072670</v>
      </c>
      <c r="Y27" s="4">
        <v>16950626</v>
      </c>
      <c r="Z27" s="4">
        <v>17059206</v>
      </c>
      <c r="AA27" s="4">
        <v>30795326</v>
      </c>
      <c r="AB27" s="4">
        <v>15894671</v>
      </c>
      <c r="AC27" s="4">
        <v>21486994</v>
      </c>
      <c r="AD27" s="4">
        <v>20979090</v>
      </c>
      <c r="AE27" s="4">
        <v>17275616</v>
      </c>
      <c r="AF27" s="4">
        <v>27656844</v>
      </c>
      <c r="AG27" s="4">
        <v>29009674</v>
      </c>
      <c r="AH27" s="4">
        <v>23873696</v>
      </c>
      <c r="AI27" s="4">
        <v>24868526</v>
      </c>
      <c r="AJ27" s="4">
        <v>13598799</v>
      </c>
      <c r="AK27" s="4">
        <v>24862338</v>
      </c>
      <c r="AL27" s="4">
        <v>24934362</v>
      </c>
      <c r="AM27" s="10">
        <v>23755402</v>
      </c>
    </row>
    <row r="28" spans="1:39" x14ac:dyDescent="0.25">
      <c r="A28" s="32"/>
      <c r="B28" s="28"/>
      <c r="C28" s="4" t="s">
        <v>1</v>
      </c>
      <c r="D28" s="4">
        <v>195.18530000000001</v>
      </c>
      <c r="E28" s="4">
        <v>195.18379999999999</v>
      </c>
      <c r="F28" s="4">
        <v>195.18350000000001</v>
      </c>
      <c r="G28" s="4">
        <v>195.1841</v>
      </c>
      <c r="H28" s="4">
        <v>195.184</v>
      </c>
      <c r="I28" s="4">
        <v>195.18729999999999</v>
      </c>
      <c r="J28" s="4">
        <v>195.1892</v>
      </c>
      <c r="K28" s="4">
        <v>195.1841</v>
      </c>
      <c r="L28" s="4">
        <v>195.18520000000001</v>
      </c>
      <c r="M28" s="4">
        <v>195.1849</v>
      </c>
      <c r="N28" s="4">
        <v>195.18530000000001</v>
      </c>
      <c r="O28" s="4">
        <v>195.1848</v>
      </c>
      <c r="P28" s="4">
        <v>195.1833</v>
      </c>
      <c r="Q28" s="4">
        <v>195.184</v>
      </c>
      <c r="R28" s="4">
        <v>195.1841</v>
      </c>
      <c r="S28" s="4">
        <v>195.18510000000001</v>
      </c>
      <c r="T28" s="4">
        <v>195.18549999999999</v>
      </c>
      <c r="U28" s="4">
        <v>195.1849</v>
      </c>
      <c r="V28" s="4">
        <v>195.185</v>
      </c>
      <c r="W28" s="4">
        <v>195.18379999999999</v>
      </c>
      <c r="X28" s="4">
        <v>195.18430000000001</v>
      </c>
      <c r="Y28" s="4">
        <v>195.1832</v>
      </c>
      <c r="Z28" s="4">
        <v>195.18440000000001</v>
      </c>
      <c r="AA28" s="4">
        <v>195.18430000000001</v>
      </c>
      <c r="AB28" s="4">
        <v>195.18299999999999</v>
      </c>
      <c r="AC28" s="4">
        <v>195.184</v>
      </c>
      <c r="AD28" s="4">
        <v>195.1842</v>
      </c>
      <c r="AE28" s="4">
        <v>195.1831</v>
      </c>
      <c r="AF28" s="4">
        <v>195.18389999999999</v>
      </c>
      <c r="AG28" s="4">
        <v>195.1842</v>
      </c>
      <c r="AH28" s="4">
        <v>195.18360000000001</v>
      </c>
      <c r="AI28" s="4">
        <v>195.18430000000001</v>
      </c>
      <c r="AJ28" s="4">
        <v>195.1831</v>
      </c>
      <c r="AK28" s="4">
        <v>195.18270000000001</v>
      </c>
      <c r="AL28" s="4">
        <v>195.18350000000001</v>
      </c>
      <c r="AM28" s="10">
        <v>195.18379999999999</v>
      </c>
    </row>
    <row r="29" spans="1:39" x14ac:dyDescent="0.25">
      <c r="A29" s="32"/>
      <c r="B29" s="30"/>
      <c r="C29" s="3" t="s">
        <v>9</v>
      </c>
      <c r="D29" s="3">
        <f>(D28-195.1867)/(195.1867/1000000)</f>
        <v>-7.172619855705495</v>
      </c>
      <c r="E29" s="3">
        <f t="shared" ref="E29" si="104">(E28-195.1867)/(195.1867/1000000)</f>
        <v>-14.857569701270656</v>
      </c>
      <c r="F29" s="3">
        <f t="shared" ref="F29" si="105">(F28-195.1867)/(195.1867/1000000)</f>
        <v>-16.394559670267196</v>
      </c>
      <c r="G29" s="3">
        <f t="shared" ref="G29" si="106">(G28-195.1867)/(195.1867/1000000)</f>
        <v>-13.3205797321285</v>
      </c>
      <c r="H29" s="3">
        <f t="shared" ref="H29" si="107">(H28-195.1867)/(195.1867/1000000)</f>
        <v>-13.832909721842553</v>
      </c>
      <c r="I29" s="3">
        <f t="shared" ref="I29" si="108">(I28-195.1867)/(195.1867/1000000)</f>
        <v>3.0739799381386961</v>
      </c>
      <c r="J29" s="3">
        <f t="shared" ref="J29" si="109">(J28-195.1867)/(195.1867/1000000)</f>
        <v>12.80824974241445</v>
      </c>
      <c r="K29" s="3">
        <f t="shared" ref="K29" si="110">(K28-195.1867)/(195.1867/1000000)</f>
        <v>-13.3205797321285</v>
      </c>
      <c r="L29" s="3">
        <f t="shared" ref="L29" si="111">(L28-195.1867)/(195.1867/1000000)</f>
        <v>-7.6849498454195473</v>
      </c>
      <c r="M29" s="3">
        <f t="shared" ref="M29" si="112">(M28-195.1867)/(195.1867/1000000)</f>
        <v>-9.2219398145617006</v>
      </c>
      <c r="N29" s="3">
        <f t="shared" ref="N29" si="113">(N28-195.1867)/(195.1867/1000000)</f>
        <v>-7.172619855705495</v>
      </c>
      <c r="O29" s="3">
        <f t="shared" ref="O29" si="114">(O28-195.1867)/(195.1867/1000000)</f>
        <v>-9.7342698042757529</v>
      </c>
      <c r="P29" s="3">
        <f t="shared" ref="P29" si="115">(P28-195.1867)/(195.1867/1000000)</f>
        <v>-17.4192196496953</v>
      </c>
      <c r="Q29" s="3">
        <f t="shared" ref="Q29" si="116">(Q28-195.1867)/(195.1867/1000000)</f>
        <v>-13.832909721842553</v>
      </c>
      <c r="R29" s="3">
        <f t="shared" ref="R29" si="117">(R28-195.1867)/(195.1867/1000000)</f>
        <v>-13.3205797321285</v>
      </c>
      <c r="S29" s="3">
        <f t="shared" ref="S29" si="118">(S28-195.1867)/(195.1867/1000000)</f>
        <v>-8.1972798351335978</v>
      </c>
      <c r="T29" s="3">
        <f t="shared" ref="T29" si="119">(T28-195.1867)/(195.1867/1000000)</f>
        <v>-6.1479598764230055</v>
      </c>
      <c r="U29" s="3">
        <f t="shared" ref="U29" si="120">(U28-195.1867)/(195.1867/1000000)</f>
        <v>-9.2219398145617006</v>
      </c>
      <c r="V29" s="3">
        <f t="shared" ref="V29" si="121">(V28-195.1867)/(195.1867/1000000)</f>
        <v>-8.7096098248476501</v>
      </c>
      <c r="W29" s="3">
        <f t="shared" ref="W29" si="122">(W28-195.1867)/(195.1867/1000000)</f>
        <v>-14.857569701270656</v>
      </c>
      <c r="X29" s="3">
        <f t="shared" ref="X29" si="123">(X28-195.1867)/(195.1867/1000000)</f>
        <v>-12.295919752700398</v>
      </c>
      <c r="Y29" s="3">
        <f t="shared" ref="Y29" si="124">(Y28-195.1867)/(195.1867/1000000)</f>
        <v>-17.931549639409351</v>
      </c>
      <c r="Z29" s="3">
        <f t="shared" ref="Z29" si="125">(Z28-195.1867)/(195.1867/1000000)</f>
        <v>-11.783589762986345</v>
      </c>
      <c r="AA29" s="3">
        <f t="shared" ref="AA29" si="126">(AA28-195.1867)/(195.1867/1000000)</f>
        <v>-12.295919752700398</v>
      </c>
      <c r="AB29" s="3">
        <f t="shared" ref="AB29" si="127">(AB28-195.1867)/(195.1867/1000000)</f>
        <v>-18.956209618837455</v>
      </c>
      <c r="AC29" s="3">
        <f t="shared" ref="AC29" si="128">(AC28-195.1867)/(195.1867/1000000)</f>
        <v>-13.832909721842553</v>
      </c>
      <c r="AD29" s="3">
        <f t="shared" ref="AD29" si="129">(AD28-195.1867)/(195.1867/1000000)</f>
        <v>-12.80824974241445</v>
      </c>
      <c r="AE29" s="3">
        <f t="shared" ref="AE29" si="130">(AE28-195.1867)/(195.1867/1000000)</f>
        <v>-18.443879629123401</v>
      </c>
      <c r="AF29" s="3">
        <f t="shared" ref="AF29" si="131">(AF28-195.1867)/(195.1867/1000000)</f>
        <v>-14.345239711556603</v>
      </c>
      <c r="AG29" s="3">
        <f t="shared" ref="AG29" si="132">(AG28-195.1867)/(195.1867/1000000)</f>
        <v>-12.80824974241445</v>
      </c>
      <c r="AH29" s="3">
        <f t="shared" ref="AH29" si="133">(AH28-195.1867)/(195.1867/1000000)</f>
        <v>-15.882229680553145</v>
      </c>
      <c r="AI29" s="3">
        <f t="shared" ref="AI29" si="134">(AI28-195.1867)/(195.1867/1000000)</f>
        <v>-12.295919752700398</v>
      </c>
      <c r="AJ29" s="3">
        <f t="shared" ref="AJ29" si="135">(AJ28-195.1867)/(195.1867/1000000)</f>
        <v>-18.443879629123401</v>
      </c>
      <c r="AK29" s="3">
        <f t="shared" ref="AK29" si="136">(AK28-195.1867)/(195.1867/1000000)</f>
        <v>-20.493199587833995</v>
      </c>
      <c r="AL29" s="3">
        <f t="shared" ref="AL29" si="137">(AL28-195.1867)/(195.1867/1000000)</f>
        <v>-16.394559670267196</v>
      </c>
      <c r="AM29" s="31">
        <f t="shared" ref="AM29" si="138">(AM28-195.1867)/(195.1867/1000000)</f>
        <v>-14.857569701270656</v>
      </c>
    </row>
    <row r="30" spans="1:39" x14ac:dyDescent="0.25">
      <c r="A30" s="32"/>
      <c r="B30" s="28" t="s">
        <v>4</v>
      </c>
      <c r="C30" s="4" t="s">
        <v>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10"/>
    </row>
    <row r="31" spans="1:39" x14ac:dyDescent="0.25">
      <c r="A31" s="32"/>
      <c r="B31" s="28"/>
      <c r="C31" s="4" t="s">
        <v>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10"/>
    </row>
    <row r="32" spans="1:39" x14ac:dyDescent="0.25">
      <c r="A32" s="32"/>
      <c r="B32" s="28"/>
      <c r="C32" s="4" t="s">
        <v>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10"/>
    </row>
    <row r="33" spans="1:39" ht="15.75" thickBot="1" x14ac:dyDescent="0.3">
      <c r="A33" s="20"/>
      <c r="B33" s="29"/>
      <c r="C33" s="7" t="s">
        <v>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6"/>
    </row>
    <row r="34" spans="1:39" x14ac:dyDescent="0.25">
      <c r="A34" s="19" t="s">
        <v>51</v>
      </c>
      <c r="B34" s="27" t="s">
        <v>3</v>
      </c>
      <c r="C34" s="11" t="s">
        <v>0</v>
      </c>
      <c r="D34" s="11">
        <v>6.6710000000000003</v>
      </c>
      <c r="E34" s="11">
        <v>6.6680000000000001</v>
      </c>
      <c r="F34" s="11">
        <v>6.6669999999999998</v>
      </c>
      <c r="G34" s="11">
        <v>6.6680000000000001</v>
      </c>
      <c r="H34" s="11">
        <v>6.6660000000000004</v>
      </c>
      <c r="I34" s="11">
        <v>6.6639999999999997</v>
      </c>
      <c r="J34" s="11">
        <v>6.6660000000000004</v>
      </c>
      <c r="K34" s="11">
        <v>6.6630000000000003</v>
      </c>
      <c r="L34" s="11">
        <v>6.6680000000000001</v>
      </c>
      <c r="M34" s="11">
        <v>6.6630000000000003</v>
      </c>
      <c r="N34" s="11">
        <v>6.673</v>
      </c>
      <c r="O34" s="11">
        <v>6.6639999999999997</v>
      </c>
      <c r="P34" s="11">
        <v>6.6609999999999996</v>
      </c>
      <c r="Q34" s="11">
        <v>6.6740000000000004</v>
      </c>
      <c r="R34" s="11">
        <v>6.6710000000000003</v>
      </c>
      <c r="S34" s="11">
        <v>6.6680000000000001</v>
      </c>
      <c r="T34" s="11">
        <v>6.6710000000000003</v>
      </c>
      <c r="U34" s="11">
        <v>6.6680000000000001</v>
      </c>
      <c r="V34" s="11">
        <v>6.6740000000000004</v>
      </c>
      <c r="W34" s="11">
        <v>6.6779999999999999</v>
      </c>
      <c r="X34" s="11">
        <v>6.67</v>
      </c>
      <c r="Y34" s="11">
        <v>6.6749999999999998</v>
      </c>
      <c r="Z34" s="11">
        <v>6.6719999999999997</v>
      </c>
      <c r="AA34" s="11">
        <v>6.6689999999999996</v>
      </c>
      <c r="AB34" s="11">
        <v>6.673</v>
      </c>
      <c r="AC34" s="11">
        <v>6.69</v>
      </c>
      <c r="AD34" s="11">
        <v>6.6840000000000002</v>
      </c>
      <c r="AE34" s="11">
        <v>6.6870000000000003</v>
      </c>
      <c r="AF34" s="11">
        <v>6.681</v>
      </c>
      <c r="AG34" s="11">
        <v>6.6820000000000004</v>
      </c>
      <c r="AH34" s="11">
        <v>6.6790000000000003</v>
      </c>
      <c r="AI34" s="11">
        <v>6.68</v>
      </c>
      <c r="AJ34" s="11">
        <v>6.6790000000000003</v>
      </c>
      <c r="AK34" s="11">
        <v>6.6829999999999998</v>
      </c>
      <c r="AL34" s="11">
        <v>6.6840000000000002</v>
      </c>
      <c r="AM34" s="8">
        <v>6.6779999999999999</v>
      </c>
    </row>
    <row r="35" spans="1:39" x14ac:dyDescent="0.25">
      <c r="A35" s="32"/>
      <c r="B35" s="28"/>
      <c r="C35" s="4" t="s">
        <v>5</v>
      </c>
      <c r="D35" s="4">
        <v>28557974</v>
      </c>
      <c r="E35" s="4">
        <v>22439208</v>
      </c>
      <c r="F35" s="4">
        <v>25816590</v>
      </c>
      <c r="G35" s="4">
        <v>28729880</v>
      </c>
      <c r="H35" s="4">
        <v>28267094</v>
      </c>
      <c r="I35" s="4">
        <v>26938116</v>
      </c>
      <c r="J35" s="4">
        <v>26873396</v>
      </c>
      <c r="K35" s="4">
        <v>28224218</v>
      </c>
      <c r="L35" s="4">
        <v>27659172</v>
      </c>
      <c r="M35" s="4">
        <v>22183296</v>
      </c>
      <c r="N35" s="4">
        <v>20054470</v>
      </c>
      <c r="O35" s="4">
        <v>19919794</v>
      </c>
      <c r="P35" s="4">
        <v>15978595</v>
      </c>
      <c r="Q35" s="4">
        <v>16050018</v>
      </c>
      <c r="R35" s="4">
        <v>27172808</v>
      </c>
      <c r="S35" s="4">
        <v>18891246</v>
      </c>
      <c r="T35" s="4">
        <v>26159076</v>
      </c>
      <c r="U35" s="4">
        <v>26178720</v>
      </c>
      <c r="V35" s="4">
        <v>25767246</v>
      </c>
      <c r="W35" s="4">
        <v>19059580</v>
      </c>
      <c r="X35" s="4">
        <v>25517506</v>
      </c>
      <c r="Y35" s="4">
        <v>27798698</v>
      </c>
      <c r="Z35" s="4">
        <v>27103944</v>
      </c>
      <c r="AA35" s="4">
        <v>26141332</v>
      </c>
      <c r="AB35" s="4">
        <v>24965492</v>
      </c>
      <c r="AC35" s="4">
        <v>15571176</v>
      </c>
      <c r="AD35" s="4">
        <v>22119002</v>
      </c>
      <c r="AE35" s="4">
        <v>23477594</v>
      </c>
      <c r="AF35" s="4">
        <v>25992456</v>
      </c>
      <c r="AG35" s="4">
        <v>27595766</v>
      </c>
      <c r="AH35" s="4">
        <v>25653776</v>
      </c>
      <c r="AI35" s="4">
        <v>25171414</v>
      </c>
      <c r="AJ35" s="4">
        <v>25748784</v>
      </c>
      <c r="AK35" s="4">
        <v>23336820</v>
      </c>
      <c r="AL35" s="4">
        <v>25810582</v>
      </c>
      <c r="AM35" s="10">
        <v>25267090</v>
      </c>
    </row>
    <row r="36" spans="1:39" x14ac:dyDescent="0.25">
      <c r="A36" s="32"/>
      <c r="B36" s="28"/>
      <c r="C36" s="4" t="s">
        <v>1</v>
      </c>
      <c r="D36" s="4">
        <v>195.1848</v>
      </c>
      <c r="E36" s="4">
        <v>195.1833</v>
      </c>
      <c r="F36" s="4">
        <v>195.1857</v>
      </c>
      <c r="G36" s="4">
        <v>195.18510000000001</v>
      </c>
      <c r="H36" s="4">
        <v>195.18690000000001</v>
      </c>
      <c r="I36" s="4">
        <v>195.184</v>
      </c>
      <c r="J36" s="4">
        <v>195.18450000000001</v>
      </c>
      <c r="K36" s="4">
        <v>195.18440000000001</v>
      </c>
      <c r="L36" s="4">
        <v>195.18709999999999</v>
      </c>
      <c r="M36" s="4">
        <v>195.18440000000001</v>
      </c>
      <c r="N36" s="4">
        <v>195.18340000000001</v>
      </c>
      <c r="O36" s="4">
        <v>195.18360000000001</v>
      </c>
      <c r="P36" s="4">
        <v>195.18629999999999</v>
      </c>
      <c r="Q36" s="4">
        <v>195.18539999999999</v>
      </c>
      <c r="R36" s="4">
        <v>195.1842</v>
      </c>
      <c r="S36" s="4">
        <v>195.1825</v>
      </c>
      <c r="T36" s="4">
        <v>195.1842</v>
      </c>
      <c r="U36" s="4">
        <v>195.1842</v>
      </c>
      <c r="V36" s="4">
        <v>195.18369999999999</v>
      </c>
      <c r="W36" s="4">
        <v>195.18340000000001</v>
      </c>
      <c r="X36" s="4">
        <v>195.185</v>
      </c>
      <c r="Y36" s="4">
        <v>195.184</v>
      </c>
      <c r="Z36" s="4">
        <v>195.18469999999999</v>
      </c>
      <c r="AA36" s="4">
        <v>195.18450000000001</v>
      </c>
      <c r="AB36" s="4">
        <v>195.18450000000001</v>
      </c>
      <c r="AC36" s="4">
        <v>195.1857</v>
      </c>
      <c r="AD36" s="4">
        <v>195.18539999999999</v>
      </c>
      <c r="AE36" s="4">
        <v>195.18610000000001</v>
      </c>
      <c r="AF36" s="4">
        <v>195.18639999999999</v>
      </c>
      <c r="AG36" s="4">
        <v>195.18680000000001</v>
      </c>
      <c r="AH36" s="4">
        <v>195.18539999999999</v>
      </c>
      <c r="AI36" s="4">
        <v>195.1849</v>
      </c>
      <c r="AJ36" s="4">
        <v>195.18530000000001</v>
      </c>
      <c r="AK36" s="4">
        <v>195.1859</v>
      </c>
      <c r="AL36" s="4">
        <v>195.1857</v>
      </c>
      <c r="AM36" s="10">
        <v>195.18639999999999</v>
      </c>
    </row>
    <row r="37" spans="1:39" x14ac:dyDescent="0.25">
      <c r="A37" s="32"/>
      <c r="B37" s="30"/>
      <c r="C37" s="3" t="s">
        <v>9</v>
      </c>
      <c r="D37" s="3">
        <f>(D36-195.1867)/(195.1867/1000000)</f>
        <v>-9.7342698042757529</v>
      </c>
      <c r="E37" s="3">
        <f t="shared" ref="E37" si="139">(E36-195.1867)/(195.1867/1000000)</f>
        <v>-17.4192196496953</v>
      </c>
      <c r="F37" s="3">
        <f t="shared" ref="F37" si="140">(F36-195.1867)/(195.1867/1000000)</f>
        <v>-5.1232998969949026</v>
      </c>
      <c r="G37" s="3">
        <f t="shared" ref="G37" si="141">(G36-195.1867)/(195.1867/1000000)</f>
        <v>-8.1972798351335978</v>
      </c>
      <c r="H37" s="3">
        <f t="shared" ref="H37" si="142">(H36-195.1867)/(195.1867/1000000)</f>
        <v>1.0246599794281031</v>
      </c>
      <c r="I37" s="3">
        <f t="shared" ref="I37" si="143">(I36-195.1867)/(195.1867/1000000)</f>
        <v>-13.832909721842553</v>
      </c>
      <c r="J37" s="3">
        <f t="shared" ref="J37" si="144">(J36-195.1867)/(195.1867/1000000)</f>
        <v>-11.271259773272295</v>
      </c>
      <c r="K37" s="3">
        <f t="shared" ref="K37" si="145">(K36-195.1867)/(195.1867/1000000)</f>
        <v>-11.783589762986345</v>
      </c>
      <c r="L37" s="3">
        <f t="shared" ref="L37" si="146">(L36-195.1867)/(195.1867/1000000)</f>
        <v>2.0493199587105932</v>
      </c>
      <c r="M37" s="3">
        <f t="shared" ref="M37" si="147">(M36-195.1867)/(195.1867/1000000)</f>
        <v>-11.783589762986345</v>
      </c>
      <c r="N37" s="3">
        <f t="shared" ref="N37" si="148">(N36-195.1867)/(195.1867/1000000)</f>
        <v>-16.90688965998125</v>
      </c>
      <c r="O37" s="3">
        <f t="shared" ref="O37" si="149">(O36-195.1867)/(195.1867/1000000)</f>
        <v>-15.882229680553145</v>
      </c>
      <c r="P37" s="3">
        <f t="shared" ref="P37" si="150">(P36-195.1867)/(195.1867/1000000)</f>
        <v>-2.0493199588562061</v>
      </c>
      <c r="Q37" s="3">
        <f t="shared" ref="Q37" si="151">(Q36-195.1867)/(195.1867/1000000)</f>
        <v>-6.6602898661370569</v>
      </c>
      <c r="R37" s="3">
        <f t="shared" ref="R37" si="152">(R36-195.1867)/(195.1867/1000000)</f>
        <v>-12.80824974241445</v>
      </c>
      <c r="S37" s="3">
        <f t="shared" ref="S37" si="153">(S36-195.1867)/(195.1867/1000000)</f>
        <v>-21.5178595672621</v>
      </c>
      <c r="T37" s="3">
        <f t="shared" ref="T37" si="154">(T36-195.1867)/(195.1867/1000000)</f>
        <v>-12.80824974241445</v>
      </c>
      <c r="U37" s="3">
        <f t="shared" ref="U37" si="155">(U36-195.1867)/(195.1867/1000000)</f>
        <v>-12.80824974241445</v>
      </c>
      <c r="V37" s="3">
        <f t="shared" ref="V37" si="156">(V36-195.1867)/(195.1867/1000000)</f>
        <v>-15.369899690984706</v>
      </c>
      <c r="W37" s="3">
        <f t="shared" ref="W37" si="157">(W36-195.1867)/(195.1867/1000000)</f>
        <v>-16.90688965998125</v>
      </c>
      <c r="X37" s="3">
        <f t="shared" ref="X37" si="158">(X36-195.1867)/(195.1867/1000000)</f>
        <v>-8.7096098248476501</v>
      </c>
      <c r="Y37" s="3">
        <f t="shared" ref="Y37" si="159">(Y36-195.1867)/(195.1867/1000000)</f>
        <v>-13.832909721842553</v>
      </c>
      <c r="Z37" s="3">
        <f t="shared" ref="Z37" si="160">(Z36-195.1867)/(195.1867/1000000)</f>
        <v>-10.246599793989805</v>
      </c>
      <c r="AA37" s="3">
        <f t="shared" ref="AA37" si="161">(AA36-195.1867)/(195.1867/1000000)</f>
        <v>-11.271259773272295</v>
      </c>
      <c r="AB37" s="3">
        <f t="shared" ref="AB37" si="162">(AB36-195.1867)/(195.1867/1000000)</f>
        <v>-11.271259773272295</v>
      </c>
      <c r="AC37" s="3">
        <f t="shared" ref="AC37" si="163">(AC36-195.1867)/(195.1867/1000000)</f>
        <v>-5.1232998969949026</v>
      </c>
      <c r="AD37" s="3">
        <f t="shared" ref="AD37" si="164">(AD36-195.1867)/(195.1867/1000000)</f>
        <v>-6.6602898661370569</v>
      </c>
      <c r="AE37" s="3">
        <f t="shared" ref="AE37" si="165">(AE36-195.1867)/(195.1867/1000000)</f>
        <v>-3.0739799381386961</v>
      </c>
      <c r="AF37" s="3">
        <f t="shared" ref="AF37" si="166">(AF36-195.1867)/(195.1867/1000000)</f>
        <v>-1.5369899691421545</v>
      </c>
      <c r="AG37" s="3">
        <f t="shared" ref="AG37" si="167">(AG36-195.1867)/(195.1867/1000000)</f>
        <v>0.51232998971405153</v>
      </c>
      <c r="AH37" s="3">
        <f t="shared" ref="AH37" si="168">(AH36-195.1867)/(195.1867/1000000)</f>
        <v>-6.6602898661370569</v>
      </c>
      <c r="AI37" s="3">
        <f t="shared" ref="AI37" si="169">(AI36-195.1867)/(195.1867/1000000)</f>
        <v>-9.2219398145617006</v>
      </c>
      <c r="AJ37" s="3">
        <f t="shared" ref="AJ37" si="170">(AJ36-195.1867)/(195.1867/1000000)</f>
        <v>-7.172619855705495</v>
      </c>
      <c r="AK37" s="3">
        <f t="shared" ref="AK37" si="171">(AK36-195.1867)/(195.1867/1000000)</f>
        <v>-4.0986399175667989</v>
      </c>
      <c r="AL37" s="3">
        <f t="shared" ref="AL37" si="172">(AL36-195.1867)/(195.1867/1000000)</f>
        <v>-5.1232998969949026</v>
      </c>
      <c r="AM37" s="31">
        <f t="shared" ref="AM37" si="173">(AM36-195.1867)/(195.1867/1000000)</f>
        <v>-1.5369899691421545</v>
      </c>
    </row>
    <row r="38" spans="1:39" x14ac:dyDescent="0.25">
      <c r="A38" s="32"/>
      <c r="B38" s="28" t="s">
        <v>4</v>
      </c>
      <c r="C38" s="4" t="s">
        <v>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10"/>
    </row>
    <row r="39" spans="1:39" x14ac:dyDescent="0.25">
      <c r="A39" s="32"/>
      <c r="B39" s="28"/>
      <c r="C39" s="4" t="s">
        <v>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10"/>
    </row>
    <row r="40" spans="1:39" x14ac:dyDescent="0.25">
      <c r="A40" s="32"/>
      <c r="B40" s="28"/>
      <c r="C40" s="4" t="s">
        <v>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10"/>
    </row>
    <row r="41" spans="1:39" ht="15.75" thickBot="1" x14ac:dyDescent="0.3">
      <c r="A41" s="20"/>
      <c r="B41" s="29"/>
      <c r="C41" s="7" t="s">
        <v>9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6"/>
    </row>
    <row r="42" spans="1:39" x14ac:dyDescent="0.25">
      <c r="A42" s="19" t="s">
        <v>52</v>
      </c>
      <c r="B42" s="27" t="s">
        <v>3</v>
      </c>
      <c r="C42" s="11" t="s">
        <v>0</v>
      </c>
      <c r="D42" s="11">
        <v>6.68</v>
      </c>
      <c r="E42" s="11">
        <v>6.6769999999999996</v>
      </c>
      <c r="F42" s="11">
        <v>6.6760000000000002</v>
      </c>
      <c r="G42" s="11">
        <v>6.6790000000000003</v>
      </c>
      <c r="H42" s="11">
        <v>6.6710000000000003</v>
      </c>
      <c r="I42" s="11">
        <v>6.6829999999999998</v>
      </c>
      <c r="J42" s="11">
        <v>6.6779999999999999</v>
      </c>
      <c r="K42" s="11">
        <v>6.6829999999999998</v>
      </c>
      <c r="L42" s="11">
        <v>6.6760000000000002</v>
      </c>
      <c r="M42" s="11">
        <v>6.6749999999999998</v>
      </c>
      <c r="N42" s="11">
        <v>6.6740000000000004</v>
      </c>
      <c r="O42" s="11">
        <v>6.68</v>
      </c>
      <c r="P42" s="11">
        <v>6.68</v>
      </c>
      <c r="Q42" s="11">
        <v>6.6790000000000003</v>
      </c>
      <c r="R42" s="11">
        <v>6.67</v>
      </c>
      <c r="S42" s="11">
        <v>6.6779999999999999</v>
      </c>
      <c r="T42" s="11">
        <v>6.6710000000000003</v>
      </c>
      <c r="U42" s="11">
        <v>6.6760000000000002</v>
      </c>
      <c r="V42" s="11">
        <v>6.673</v>
      </c>
      <c r="W42" s="11">
        <v>6.6719999999999997</v>
      </c>
      <c r="X42" s="11">
        <v>6.665</v>
      </c>
      <c r="Y42" s="11">
        <v>6.6680000000000001</v>
      </c>
      <c r="Z42" s="11">
        <v>6.6680000000000001</v>
      </c>
      <c r="AA42" s="11">
        <v>6.6749999999999998</v>
      </c>
      <c r="AB42" s="11">
        <v>6.6619999999999999</v>
      </c>
      <c r="AC42" s="11">
        <v>6.6710000000000003</v>
      </c>
      <c r="AD42" s="11">
        <v>6.67</v>
      </c>
      <c r="AE42" s="11">
        <v>6.6669999999999998</v>
      </c>
      <c r="AF42" s="11">
        <v>6.6639999999999997</v>
      </c>
      <c r="AG42" s="11">
        <v>6.66</v>
      </c>
      <c r="AH42" s="11">
        <v>6.6639999999999997</v>
      </c>
      <c r="AI42" s="11">
        <v>6.6660000000000004</v>
      </c>
      <c r="AJ42" s="11">
        <v>6.665</v>
      </c>
      <c r="AK42" s="11">
        <v>6.6619999999999999</v>
      </c>
      <c r="AL42" s="11">
        <v>6.6660000000000004</v>
      </c>
      <c r="AM42" s="8">
        <v>6.6719999999999997</v>
      </c>
    </row>
    <row r="43" spans="1:39" x14ac:dyDescent="0.25">
      <c r="A43" s="32"/>
      <c r="B43" s="28"/>
      <c r="C43" s="4" t="s">
        <v>5</v>
      </c>
      <c r="D43" s="4">
        <v>26123524</v>
      </c>
      <c r="E43" s="4">
        <v>26263068</v>
      </c>
      <c r="F43" s="4">
        <v>25963836</v>
      </c>
      <c r="G43" s="4">
        <v>26027046</v>
      </c>
      <c r="H43" s="4">
        <v>26470380</v>
      </c>
      <c r="I43" s="4">
        <v>25993942</v>
      </c>
      <c r="J43" s="4">
        <v>26593558</v>
      </c>
      <c r="K43" s="4">
        <v>26344188</v>
      </c>
      <c r="L43" s="4">
        <v>26167002</v>
      </c>
      <c r="M43" s="4">
        <v>25564740</v>
      </c>
      <c r="N43" s="4">
        <v>25575120</v>
      </c>
      <c r="O43" s="4">
        <v>25201906</v>
      </c>
      <c r="P43" s="4">
        <v>24923376</v>
      </c>
      <c r="Q43" s="4">
        <v>11526218</v>
      </c>
      <c r="R43" s="4">
        <v>20632616</v>
      </c>
      <c r="S43" s="4">
        <v>25507026</v>
      </c>
      <c r="T43" s="4">
        <v>25774458</v>
      </c>
      <c r="U43" s="4">
        <v>24875900</v>
      </c>
      <c r="V43" s="4">
        <v>18237492</v>
      </c>
      <c r="W43" s="4">
        <v>23753564</v>
      </c>
      <c r="X43" s="4">
        <v>24849070</v>
      </c>
      <c r="Y43" s="4">
        <v>24084726</v>
      </c>
      <c r="Z43" s="4">
        <v>24236464</v>
      </c>
      <c r="AA43" s="4">
        <v>24740648</v>
      </c>
      <c r="AB43" s="4">
        <v>24462768</v>
      </c>
      <c r="AC43" s="4">
        <v>23859554</v>
      </c>
      <c r="AD43" s="4">
        <v>23036806</v>
      </c>
      <c r="AE43" s="4">
        <v>25176904</v>
      </c>
      <c r="AF43" s="4">
        <v>24115990</v>
      </c>
      <c r="AG43" s="4">
        <v>22740758</v>
      </c>
      <c r="AH43" s="4">
        <v>19787732</v>
      </c>
      <c r="AI43" s="4">
        <v>21969162</v>
      </c>
      <c r="AJ43" s="4">
        <v>22268670</v>
      </c>
      <c r="AK43" s="4">
        <v>22206756</v>
      </c>
      <c r="AL43" s="4">
        <v>22750656</v>
      </c>
      <c r="AM43" s="10">
        <v>22650936</v>
      </c>
    </row>
    <row r="44" spans="1:39" x14ac:dyDescent="0.25">
      <c r="A44" s="32"/>
      <c r="B44" s="28"/>
      <c r="C44" s="4" t="s">
        <v>1</v>
      </c>
      <c r="D44" s="4">
        <v>195.18559999999999</v>
      </c>
      <c r="E44" s="4">
        <v>195.18520000000001</v>
      </c>
      <c r="F44" s="4">
        <v>195.18520000000001</v>
      </c>
      <c r="G44" s="4">
        <v>195.18620000000001</v>
      </c>
      <c r="H44" s="4">
        <v>195.1857</v>
      </c>
      <c r="I44" s="4">
        <v>195.18450000000001</v>
      </c>
      <c r="J44" s="4">
        <v>195.1858</v>
      </c>
      <c r="K44" s="4">
        <v>195.1848</v>
      </c>
      <c r="L44" s="4">
        <v>195.1848</v>
      </c>
      <c r="M44" s="4">
        <v>195.18559999999999</v>
      </c>
      <c r="N44" s="4">
        <v>195.18610000000001</v>
      </c>
      <c r="O44" s="4">
        <v>195.18549999999999</v>
      </c>
      <c r="P44" s="4">
        <v>195.1866</v>
      </c>
      <c r="Q44" s="4">
        <v>195.18539999999999</v>
      </c>
      <c r="R44" s="4">
        <v>195.18690000000001</v>
      </c>
      <c r="S44" s="4">
        <v>195.1859</v>
      </c>
      <c r="T44" s="4">
        <v>195.18520000000001</v>
      </c>
      <c r="U44" s="4">
        <v>195.1848</v>
      </c>
      <c r="V44" s="4">
        <v>195.18549999999999</v>
      </c>
      <c r="W44" s="4">
        <v>195.18639999999999</v>
      </c>
      <c r="X44" s="4">
        <v>195.18539999999999</v>
      </c>
      <c r="Y44" s="4">
        <v>195.18559999999999</v>
      </c>
      <c r="Z44" s="4">
        <v>195.18559999999999</v>
      </c>
      <c r="AA44" s="4">
        <v>195.18530000000001</v>
      </c>
      <c r="AB44" s="4">
        <v>195.18530000000001</v>
      </c>
      <c r="AC44" s="4">
        <v>195.18469999999999</v>
      </c>
      <c r="AD44" s="4">
        <v>195.1865</v>
      </c>
      <c r="AE44" s="4">
        <v>195.18549999999999</v>
      </c>
      <c r="AF44" s="4">
        <v>195.1857</v>
      </c>
      <c r="AG44" s="4">
        <v>195.18559999999999</v>
      </c>
      <c r="AH44" s="4">
        <v>195.1865</v>
      </c>
      <c r="AI44" s="4">
        <v>195.1849</v>
      </c>
      <c r="AJ44" s="4">
        <v>195.18559999999999</v>
      </c>
      <c r="AK44" s="4">
        <v>195.18530000000001</v>
      </c>
      <c r="AL44" s="4">
        <v>195.185</v>
      </c>
      <c r="AM44" s="10">
        <v>195.1857</v>
      </c>
    </row>
    <row r="45" spans="1:39" x14ac:dyDescent="0.25">
      <c r="A45" s="32"/>
      <c r="B45" s="30"/>
      <c r="C45" s="3" t="s">
        <v>9</v>
      </c>
      <c r="D45" s="3">
        <f>(D44-195.1867)/(195.1867/1000000)</f>
        <v>-5.635629886708954</v>
      </c>
      <c r="E45" s="3">
        <f t="shared" ref="E45" si="174">(E44-195.1867)/(195.1867/1000000)</f>
        <v>-7.6849498454195473</v>
      </c>
      <c r="F45" s="3">
        <f t="shared" ref="F45" si="175">(F44-195.1867)/(195.1867/1000000)</f>
        <v>-7.6849498454195473</v>
      </c>
      <c r="G45" s="3">
        <f t="shared" ref="G45" si="176">(G44-195.1867)/(195.1867/1000000)</f>
        <v>-2.5616499484246447</v>
      </c>
      <c r="H45" s="3">
        <f t="shared" ref="H45" si="177">(H44-195.1867)/(195.1867/1000000)</f>
        <v>-5.1232998969949026</v>
      </c>
      <c r="I45" s="3">
        <f t="shared" ref="I45" si="178">(I44-195.1867)/(195.1867/1000000)</f>
        <v>-11.271259773272295</v>
      </c>
      <c r="J45" s="3">
        <f t="shared" ref="J45" si="179">(J44-195.1867)/(195.1867/1000000)</f>
        <v>-4.6109699072808503</v>
      </c>
      <c r="K45" s="3">
        <f t="shared" ref="K45" si="180">(K44-195.1867)/(195.1867/1000000)</f>
        <v>-9.7342698042757529</v>
      </c>
      <c r="L45" s="3">
        <f t="shared" ref="L45" si="181">(L44-195.1867)/(195.1867/1000000)</f>
        <v>-9.7342698042757529</v>
      </c>
      <c r="M45" s="3">
        <f t="shared" ref="M45" si="182">(M44-195.1867)/(195.1867/1000000)</f>
        <v>-5.635629886708954</v>
      </c>
      <c r="N45" s="3">
        <f t="shared" ref="N45" si="183">(N44-195.1867)/(195.1867/1000000)</f>
        <v>-3.0739799381386961</v>
      </c>
      <c r="O45" s="3">
        <f t="shared" ref="O45" si="184">(O44-195.1867)/(195.1867/1000000)</f>
        <v>-6.1479598764230055</v>
      </c>
      <c r="P45" s="3">
        <f t="shared" ref="P45" si="185">(P44-195.1867)/(195.1867/1000000)</f>
        <v>-0.51232998971405153</v>
      </c>
      <c r="Q45" s="3">
        <f t="shared" ref="Q45" si="186">(Q44-195.1867)/(195.1867/1000000)</f>
        <v>-6.6602898661370569</v>
      </c>
      <c r="R45" s="3">
        <f t="shared" ref="R45" si="187">(R44-195.1867)/(195.1867/1000000)</f>
        <v>1.0246599794281031</v>
      </c>
      <c r="S45" s="3">
        <f t="shared" ref="S45" si="188">(S44-195.1867)/(195.1867/1000000)</f>
        <v>-4.0986399175667989</v>
      </c>
      <c r="T45" s="3">
        <f t="shared" ref="T45" si="189">(T44-195.1867)/(195.1867/1000000)</f>
        <v>-7.6849498454195473</v>
      </c>
      <c r="U45" s="3">
        <f t="shared" ref="U45" si="190">(U44-195.1867)/(195.1867/1000000)</f>
        <v>-9.7342698042757529</v>
      </c>
      <c r="V45" s="3">
        <f t="shared" ref="V45" si="191">(V44-195.1867)/(195.1867/1000000)</f>
        <v>-6.1479598764230055</v>
      </c>
      <c r="W45" s="3">
        <f t="shared" ref="W45" si="192">(W44-195.1867)/(195.1867/1000000)</f>
        <v>-1.5369899691421545</v>
      </c>
      <c r="X45" s="3">
        <f t="shared" ref="X45" si="193">(X44-195.1867)/(195.1867/1000000)</f>
        <v>-6.6602898661370569</v>
      </c>
      <c r="Y45" s="3">
        <f t="shared" ref="Y45" si="194">(Y44-195.1867)/(195.1867/1000000)</f>
        <v>-5.635629886708954</v>
      </c>
      <c r="Z45" s="3">
        <f t="shared" ref="Z45" si="195">(Z44-195.1867)/(195.1867/1000000)</f>
        <v>-5.635629886708954</v>
      </c>
      <c r="AA45" s="3">
        <f t="shared" ref="AA45" si="196">(AA44-195.1867)/(195.1867/1000000)</f>
        <v>-7.172619855705495</v>
      </c>
      <c r="AB45" s="3">
        <f t="shared" ref="AB45" si="197">(AB44-195.1867)/(195.1867/1000000)</f>
        <v>-7.172619855705495</v>
      </c>
      <c r="AC45" s="3">
        <f t="shared" ref="AC45" si="198">(AC44-195.1867)/(195.1867/1000000)</f>
        <v>-10.246599793989805</v>
      </c>
      <c r="AD45" s="3">
        <f t="shared" ref="AD45" si="199">(AD44-195.1867)/(195.1867/1000000)</f>
        <v>-1.0246599794281031</v>
      </c>
      <c r="AE45" s="3">
        <f t="shared" ref="AE45" si="200">(AE44-195.1867)/(195.1867/1000000)</f>
        <v>-6.1479598764230055</v>
      </c>
      <c r="AF45" s="3">
        <f t="shared" ref="AF45" si="201">(AF44-195.1867)/(195.1867/1000000)</f>
        <v>-5.1232998969949026</v>
      </c>
      <c r="AG45" s="3">
        <f t="shared" ref="AG45" si="202">(AG44-195.1867)/(195.1867/1000000)</f>
        <v>-5.635629886708954</v>
      </c>
      <c r="AH45" s="3">
        <f t="shared" ref="AH45" si="203">(AH44-195.1867)/(195.1867/1000000)</f>
        <v>-1.0246599794281031</v>
      </c>
      <c r="AI45" s="3">
        <f t="shared" ref="AI45" si="204">(AI44-195.1867)/(195.1867/1000000)</f>
        <v>-9.2219398145617006</v>
      </c>
      <c r="AJ45" s="3">
        <f t="shared" ref="AJ45" si="205">(AJ44-195.1867)/(195.1867/1000000)</f>
        <v>-5.635629886708954</v>
      </c>
      <c r="AK45" s="3">
        <f t="shared" ref="AK45" si="206">(AK44-195.1867)/(195.1867/1000000)</f>
        <v>-7.172619855705495</v>
      </c>
      <c r="AL45" s="3">
        <f t="shared" ref="AL45" si="207">(AL44-195.1867)/(195.1867/1000000)</f>
        <v>-8.7096098248476501</v>
      </c>
      <c r="AM45" s="31">
        <f t="shared" ref="AM45" si="208">(AM44-195.1867)/(195.1867/1000000)</f>
        <v>-5.1232998969949026</v>
      </c>
    </row>
    <row r="46" spans="1:39" x14ac:dyDescent="0.25">
      <c r="A46" s="32"/>
      <c r="B46" s="28" t="s">
        <v>4</v>
      </c>
      <c r="C46" s="4" t="s">
        <v>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10"/>
    </row>
    <row r="47" spans="1:39" x14ac:dyDescent="0.25">
      <c r="A47" s="32"/>
      <c r="B47" s="28"/>
      <c r="C47" s="4" t="s">
        <v>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10"/>
    </row>
    <row r="48" spans="1:39" x14ac:dyDescent="0.25">
      <c r="A48" s="32"/>
      <c r="B48" s="28"/>
      <c r="C48" s="4" t="s">
        <v>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10"/>
    </row>
    <row r="49" spans="1:39" ht="15.75" thickBot="1" x14ac:dyDescent="0.3">
      <c r="A49" s="20"/>
      <c r="B49" s="29"/>
      <c r="C49" s="7" t="s">
        <v>9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6"/>
    </row>
    <row r="50" spans="1:39" x14ac:dyDescent="0.25">
      <c r="A50" s="19" t="s">
        <v>2</v>
      </c>
      <c r="B50" s="27" t="s">
        <v>3</v>
      </c>
      <c r="C50" s="11" t="s">
        <v>0</v>
      </c>
      <c r="D50" s="11">
        <v>6.6689999999999996</v>
      </c>
      <c r="E50" s="11">
        <v>6.6639999999999997</v>
      </c>
      <c r="F50" s="11">
        <v>6.6669999999999998</v>
      </c>
      <c r="G50" s="11">
        <v>6.673</v>
      </c>
      <c r="H50" s="11">
        <v>6.6639999999999997</v>
      </c>
      <c r="I50" s="11">
        <v>6.6660000000000004</v>
      </c>
      <c r="J50" s="11">
        <v>6.665</v>
      </c>
      <c r="K50" s="11">
        <v>6.6669999999999998</v>
      </c>
      <c r="L50" s="11">
        <v>6.657</v>
      </c>
      <c r="M50" s="11">
        <v>6.6669999999999998</v>
      </c>
      <c r="N50" s="11">
        <v>6.6619999999999999</v>
      </c>
      <c r="O50" s="11">
        <v>6.6660000000000004</v>
      </c>
      <c r="P50" s="11">
        <v>6.67</v>
      </c>
      <c r="Q50" s="11">
        <v>6.6689999999999996</v>
      </c>
      <c r="R50" s="11">
        <v>6.6719999999999997</v>
      </c>
      <c r="S50" s="11">
        <v>6.6669999999999998</v>
      </c>
      <c r="T50" s="11">
        <v>6.6760000000000002</v>
      </c>
      <c r="U50" s="11">
        <v>6.6660000000000004</v>
      </c>
      <c r="V50" s="11">
        <v>6.67</v>
      </c>
      <c r="W50" s="11">
        <v>6.6669999999999998</v>
      </c>
      <c r="X50" s="11">
        <v>6.6710000000000003</v>
      </c>
      <c r="Y50" s="11">
        <v>6.6710000000000003</v>
      </c>
      <c r="Z50" s="11">
        <v>6.6710000000000003</v>
      </c>
      <c r="AA50" s="11">
        <v>6.6719999999999997</v>
      </c>
      <c r="AB50" s="11">
        <v>6.6660000000000004</v>
      </c>
      <c r="AC50" s="11">
        <v>6.6740000000000004</v>
      </c>
      <c r="AD50" s="11">
        <v>6.6710000000000003</v>
      </c>
      <c r="AE50" s="11">
        <v>6.6680000000000001</v>
      </c>
      <c r="AF50" s="11">
        <v>6.673</v>
      </c>
      <c r="AG50" s="11">
        <v>6.6740000000000004</v>
      </c>
      <c r="AH50" s="11">
        <v>6.6790000000000003</v>
      </c>
      <c r="AI50" s="11">
        <v>6.673</v>
      </c>
      <c r="AJ50" s="11">
        <v>6.6660000000000004</v>
      </c>
      <c r="AK50" s="11">
        <v>6.6719999999999997</v>
      </c>
      <c r="AL50" s="11">
        <v>6.6680000000000001</v>
      </c>
      <c r="AM50" s="8">
        <v>6.6719999999999997</v>
      </c>
    </row>
    <row r="51" spans="1:39" x14ac:dyDescent="0.25">
      <c r="A51" s="32"/>
      <c r="B51" s="28"/>
      <c r="C51" s="4" t="s">
        <v>5</v>
      </c>
      <c r="D51" s="4">
        <v>16407038</v>
      </c>
      <c r="E51" s="4">
        <v>16678774</v>
      </c>
      <c r="F51" s="4">
        <v>16343300</v>
      </c>
      <c r="G51" s="4">
        <v>24110546</v>
      </c>
      <c r="H51" s="4">
        <v>23705984</v>
      </c>
      <c r="I51" s="4">
        <v>23709842</v>
      </c>
      <c r="J51" s="4">
        <v>23469736</v>
      </c>
      <c r="K51" s="4">
        <v>23869518</v>
      </c>
      <c r="L51" s="4">
        <v>23905698</v>
      </c>
      <c r="M51" s="4">
        <v>23480782</v>
      </c>
      <c r="N51" s="4">
        <v>23168698</v>
      </c>
      <c r="O51" s="4">
        <v>23694566</v>
      </c>
      <c r="P51" s="4">
        <v>13612571</v>
      </c>
      <c r="Q51" s="4">
        <v>14045877</v>
      </c>
      <c r="R51" s="4">
        <v>14632417</v>
      </c>
      <c r="S51" s="4">
        <v>23616692</v>
      </c>
      <c r="T51" s="4">
        <v>23681992</v>
      </c>
      <c r="U51" s="4">
        <v>24000848</v>
      </c>
      <c r="V51" s="4">
        <v>23206438</v>
      </c>
      <c r="W51" s="4">
        <v>23849552</v>
      </c>
      <c r="X51" s="4">
        <v>23916314</v>
      </c>
      <c r="Y51" s="4">
        <v>22619448</v>
      </c>
      <c r="Z51" s="4">
        <v>23957298</v>
      </c>
      <c r="AA51" s="4">
        <v>16101415</v>
      </c>
      <c r="AB51" s="4">
        <v>14753026</v>
      </c>
      <c r="AC51" s="4">
        <v>20998058</v>
      </c>
      <c r="AD51" s="4">
        <v>23914792</v>
      </c>
      <c r="AE51" s="4">
        <v>19912900</v>
      </c>
      <c r="AF51" s="4">
        <v>14599753</v>
      </c>
      <c r="AG51" s="4">
        <v>16349449</v>
      </c>
      <c r="AH51" s="4">
        <v>22165322</v>
      </c>
      <c r="AI51" s="4">
        <v>22480718</v>
      </c>
      <c r="AJ51" s="4">
        <v>19331402</v>
      </c>
      <c r="AK51" s="4">
        <v>21918174</v>
      </c>
      <c r="AL51" s="4">
        <v>21825516</v>
      </c>
      <c r="AM51" s="10">
        <v>22193120</v>
      </c>
    </row>
    <row r="52" spans="1:39" x14ac:dyDescent="0.25">
      <c r="A52" s="32"/>
      <c r="B52" s="28"/>
      <c r="C52" s="4" t="s">
        <v>1</v>
      </c>
      <c r="D52" s="4">
        <v>195.1857</v>
      </c>
      <c r="E52" s="4">
        <v>195.18539999999999</v>
      </c>
      <c r="F52" s="4">
        <v>195.18559999999999</v>
      </c>
      <c r="G52" s="4">
        <v>195.1857</v>
      </c>
      <c r="H52" s="4">
        <v>195.18639999999999</v>
      </c>
      <c r="I52" s="4">
        <v>195.18629999999999</v>
      </c>
      <c r="J52" s="4">
        <v>195.1857</v>
      </c>
      <c r="K52" s="4">
        <v>195.1858</v>
      </c>
      <c r="L52" s="4">
        <v>195.18549999999999</v>
      </c>
      <c r="M52" s="4">
        <v>195.18530000000001</v>
      </c>
      <c r="N52" s="4">
        <v>195.18549999999999</v>
      </c>
      <c r="O52" s="4">
        <v>195.18530000000001</v>
      </c>
      <c r="P52" s="4">
        <v>195.18549999999999</v>
      </c>
      <c r="Q52" s="4">
        <v>195.18459999999999</v>
      </c>
      <c r="R52" s="4">
        <v>195.1858</v>
      </c>
      <c r="S52" s="4">
        <v>195.18530000000001</v>
      </c>
      <c r="T52" s="4">
        <v>195.18549999999999</v>
      </c>
      <c r="U52" s="4">
        <v>195.1857</v>
      </c>
      <c r="V52" s="4">
        <v>195.18530000000001</v>
      </c>
      <c r="W52" s="4">
        <v>195.18600000000001</v>
      </c>
      <c r="X52" s="4">
        <v>195.18520000000001</v>
      </c>
      <c r="Y52" s="4">
        <v>195.18520000000001</v>
      </c>
      <c r="Z52" s="4">
        <v>195.18690000000001</v>
      </c>
      <c r="AA52" s="4">
        <v>195.18539999999999</v>
      </c>
      <c r="AB52" s="4">
        <v>195.1848</v>
      </c>
      <c r="AC52" s="4">
        <v>195.18510000000001</v>
      </c>
      <c r="AD52" s="4">
        <v>195.18629999999999</v>
      </c>
      <c r="AE52" s="4">
        <v>195.185</v>
      </c>
      <c r="AF52" s="4">
        <v>195.18539999999999</v>
      </c>
      <c r="AG52" s="4">
        <v>195.18639999999999</v>
      </c>
      <c r="AH52" s="4">
        <v>195.18469999999999</v>
      </c>
      <c r="AI52" s="4">
        <v>195.18350000000001</v>
      </c>
      <c r="AJ52" s="4">
        <v>195.18530000000001</v>
      </c>
      <c r="AK52" s="4">
        <v>195.185</v>
      </c>
      <c r="AL52" s="4">
        <v>195.1857</v>
      </c>
      <c r="AM52" s="10">
        <v>195.1865</v>
      </c>
    </row>
    <row r="53" spans="1:39" x14ac:dyDescent="0.25">
      <c r="A53" s="32"/>
      <c r="B53" s="30"/>
      <c r="C53" s="3" t="s">
        <v>9</v>
      </c>
      <c r="D53" s="3">
        <f>(D52-195.1867)/(195.1867/1000000)</f>
        <v>-5.1232998969949026</v>
      </c>
      <c r="E53" s="3">
        <f t="shared" ref="E53" si="209">(E52-195.1867)/(195.1867/1000000)</f>
        <v>-6.6602898661370569</v>
      </c>
      <c r="F53" s="3">
        <f t="shared" ref="F53" si="210">(F52-195.1867)/(195.1867/1000000)</f>
        <v>-5.635629886708954</v>
      </c>
      <c r="G53" s="3">
        <f t="shared" ref="G53" si="211">(G52-195.1867)/(195.1867/1000000)</f>
        <v>-5.1232998969949026</v>
      </c>
      <c r="H53" s="3">
        <f t="shared" ref="H53" si="212">(H52-195.1867)/(195.1867/1000000)</f>
        <v>-1.5369899691421545</v>
      </c>
      <c r="I53" s="3">
        <f t="shared" ref="I53" si="213">(I52-195.1867)/(195.1867/1000000)</f>
        <v>-2.0493199588562061</v>
      </c>
      <c r="J53" s="3">
        <f t="shared" ref="J53" si="214">(J52-195.1867)/(195.1867/1000000)</f>
        <v>-5.1232998969949026</v>
      </c>
      <c r="K53" s="3">
        <f t="shared" ref="K53" si="215">(K52-195.1867)/(195.1867/1000000)</f>
        <v>-4.6109699072808503</v>
      </c>
      <c r="L53" s="3">
        <f t="shared" ref="L53" si="216">(L52-195.1867)/(195.1867/1000000)</f>
        <v>-6.1479598764230055</v>
      </c>
      <c r="M53" s="3">
        <f t="shared" ref="M53" si="217">(M52-195.1867)/(195.1867/1000000)</f>
        <v>-7.172619855705495</v>
      </c>
      <c r="N53" s="3">
        <f t="shared" ref="N53" si="218">(N52-195.1867)/(195.1867/1000000)</f>
        <v>-6.1479598764230055</v>
      </c>
      <c r="O53" s="3">
        <f t="shared" ref="O53" si="219">(O52-195.1867)/(195.1867/1000000)</f>
        <v>-7.172619855705495</v>
      </c>
      <c r="P53" s="3">
        <f t="shared" ref="P53" si="220">(P52-195.1867)/(195.1867/1000000)</f>
        <v>-6.1479598764230055</v>
      </c>
      <c r="Q53" s="3">
        <f t="shared" ref="Q53" si="221">(Q52-195.1867)/(195.1867/1000000)</f>
        <v>-10.758929783703856</v>
      </c>
      <c r="R53" s="3">
        <f t="shared" ref="R53" si="222">(R52-195.1867)/(195.1867/1000000)</f>
        <v>-4.6109699072808503</v>
      </c>
      <c r="S53" s="3">
        <f t="shared" ref="S53" si="223">(S52-195.1867)/(195.1867/1000000)</f>
        <v>-7.172619855705495</v>
      </c>
      <c r="T53" s="3">
        <f t="shared" ref="T53" si="224">(T52-195.1867)/(195.1867/1000000)</f>
        <v>-6.1479598764230055</v>
      </c>
      <c r="U53" s="3">
        <f t="shared" ref="U53" si="225">(U52-195.1867)/(195.1867/1000000)</f>
        <v>-5.1232998969949026</v>
      </c>
      <c r="V53" s="3">
        <f t="shared" ref="V53" si="226">(V52-195.1867)/(195.1867/1000000)</f>
        <v>-7.172619855705495</v>
      </c>
      <c r="W53" s="3">
        <f t="shared" ref="W53" si="227">(W52-195.1867)/(195.1867/1000000)</f>
        <v>-3.5863099278527475</v>
      </c>
      <c r="X53" s="3">
        <f t="shared" ref="X53" si="228">(X52-195.1867)/(195.1867/1000000)</f>
        <v>-7.6849498454195473</v>
      </c>
      <c r="Y53" s="3">
        <f t="shared" ref="Y53" si="229">(Y52-195.1867)/(195.1867/1000000)</f>
        <v>-7.6849498454195473</v>
      </c>
      <c r="Z53" s="3">
        <f t="shared" ref="Z53" si="230">(Z52-195.1867)/(195.1867/1000000)</f>
        <v>1.0246599794281031</v>
      </c>
      <c r="AA53" s="3">
        <f t="shared" ref="AA53" si="231">(AA52-195.1867)/(195.1867/1000000)</f>
        <v>-6.6602898661370569</v>
      </c>
      <c r="AB53" s="3">
        <f t="shared" ref="AB53" si="232">(AB52-195.1867)/(195.1867/1000000)</f>
        <v>-9.7342698042757529</v>
      </c>
      <c r="AC53" s="3">
        <f t="shared" ref="AC53" si="233">(AC52-195.1867)/(195.1867/1000000)</f>
        <v>-8.1972798351335978</v>
      </c>
      <c r="AD53" s="3">
        <f t="shared" ref="AD53" si="234">(AD52-195.1867)/(195.1867/1000000)</f>
        <v>-2.0493199588562061</v>
      </c>
      <c r="AE53" s="3">
        <f t="shared" ref="AE53" si="235">(AE52-195.1867)/(195.1867/1000000)</f>
        <v>-8.7096098248476501</v>
      </c>
      <c r="AF53" s="3">
        <f t="shared" ref="AF53" si="236">(AF52-195.1867)/(195.1867/1000000)</f>
        <v>-6.6602898661370569</v>
      </c>
      <c r="AG53" s="3">
        <f t="shared" ref="AG53" si="237">(AG52-195.1867)/(195.1867/1000000)</f>
        <v>-1.5369899691421545</v>
      </c>
      <c r="AH53" s="3">
        <f t="shared" ref="AH53" si="238">(AH52-195.1867)/(195.1867/1000000)</f>
        <v>-10.246599793989805</v>
      </c>
      <c r="AI53" s="3">
        <f t="shared" ref="AI53" si="239">(AI52-195.1867)/(195.1867/1000000)</f>
        <v>-16.394559670267196</v>
      </c>
      <c r="AJ53" s="3">
        <f t="shared" ref="AJ53" si="240">(AJ52-195.1867)/(195.1867/1000000)</f>
        <v>-7.172619855705495</v>
      </c>
      <c r="AK53" s="3">
        <f t="shared" ref="AK53" si="241">(AK52-195.1867)/(195.1867/1000000)</f>
        <v>-8.7096098248476501</v>
      </c>
      <c r="AL53" s="3">
        <f t="shared" ref="AL53" si="242">(AL52-195.1867)/(195.1867/1000000)</f>
        <v>-5.1232998969949026</v>
      </c>
      <c r="AM53" s="31">
        <f t="shared" ref="AM53" si="243">(AM52-195.1867)/(195.1867/1000000)</f>
        <v>-1.0246599794281031</v>
      </c>
    </row>
    <row r="54" spans="1:39" x14ac:dyDescent="0.25">
      <c r="A54" s="32"/>
      <c r="B54" s="28" t="s">
        <v>4</v>
      </c>
      <c r="C54" s="4" t="s">
        <v>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10"/>
    </row>
    <row r="55" spans="1:39" x14ac:dyDescent="0.25">
      <c r="A55" s="32"/>
      <c r="B55" s="28"/>
      <c r="C55" s="4" t="s">
        <v>5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10"/>
    </row>
    <row r="56" spans="1:39" x14ac:dyDescent="0.25">
      <c r="A56" s="32"/>
      <c r="B56" s="28"/>
      <c r="C56" s="4" t="s">
        <v>1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10"/>
    </row>
    <row r="57" spans="1:39" ht="15.75" thickBot="1" x14ac:dyDescent="0.3">
      <c r="A57" s="20"/>
      <c r="B57" s="29"/>
      <c r="C57" s="7" t="s">
        <v>9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6"/>
    </row>
    <row r="58" spans="1:39" x14ac:dyDescent="0.25">
      <c r="A58" s="19" t="s">
        <v>53</v>
      </c>
      <c r="B58" s="27" t="s">
        <v>3</v>
      </c>
      <c r="C58" s="11" t="s">
        <v>0</v>
      </c>
      <c r="D58" s="11">
        <v>6.6719999999999997</v>
      </c>
      <c r="E58" s="11">
        <v>6.6639999999999997</v>
      </c>
      <c r="F58" s="11">
        <v>6.6639999999999997</v>
      </c>
      <c r="G58" s="11">
        <v>6.665</v>
      </c>
      <c r="H58" s="11">
        <v>6.6630000000000003</v>
      </c>
      <c r="I58" s="11">
        <v>6.6740000000000004</v>
      </c>
      <c r="J58" s="11">
        <v>6.6639999999999997</v>
      </c>
      <c r="K58" s="11">
        <v>6.6719999999999997</v>
      </c>
      <c r="L58" s="11">
        <v>6.6719999999999997</v>
      </c>
      <c r="M58" s="11">
        <v>6.6639999999999997</v>
      </c>
      <c r="N58" s="11">
        <v>6.6710000000000003</v>
      </c>
      <c r="O58" s="11">
        <v>6.6660000000000004</v>
      </c>
      <c r="P58" s="11">
        <v>6.6669999999999998</v>
      </c>
      <c r="Q58" s="11">
        <v>6.6710000000000003</v>
      </c>
      <c r="R58" s="11">
        <v>6.6609999999999996</v>
      </c>
      <c r="S58" s="11">
        <v>6.6669999999999998</v>
      </c>
      <c r="T58" s="11">
        <v>6.6660000000000004</v>
      </c>
      <c r="U58" s="11">
        <v>6.6630000000000003</v>
      </c>
      <c r="V58" s="11">
        <v>6.6580000000000004</v>
      </c>
      <c r="W58" s="11">
        <v>6.6609999999999996</v>
      </c>
      <c r="X58" s="11">
        <v>6.6580000000000004</v>
      </c>
      <c r="Y58" s="11">
        <v>6.6619999999999999</v>
      </c>
      <c r="Z58" s="11">
        <v>6.6639999999999997</v>
      </c>
      <c r="AA58" s="11">
        <v>6.66</v>
      </c>
      <c r="AB58" s="11">
        <v>6.6580000000000004</v>
      </c>
      <c r="AC58" s="11">
        <v>6.6619999999999999</v>
      </c>
      <c r="AD58" s="11">
        <v>6.6630000000000003</v>
      </c>
      <c r="AE58" s="11">
        <v>6.6680000000000001</v>
      </c>
      <c r="AF58" s="11">
        <v>6.6589999999999998</v>
      </c>
      <c r="AG58" s="11">
        <v>6.6680000000000001</v>
      </c>
      <c r="AH58" s="11">
        <v>6.6660000000000004</v>
      </c>
      <c r="AI58" s="11">
        <v>6.6630000000000003</v>
      </c>
      <c r="AJ58" s="11">
        <v>6.6669999999999998</v>
      </c>
      <c r="AK58" s="11">
        <v>6.6639999999999997</v>
      </c>
      <c r="AL58" s="11">
        <v>6.6660000000000004</v>
      </c>
      <c r="AM58" s="8">
        <v>6.6630000000000003</v>
      </c>
    </row>
    <row r="59" spans="1:39" x14ac:dyDescent="0.25">
      <c r="A59" s="32"/>
      <c r="B59" s="28"/>
      <c r="C59" s="4" t="s">
        <v>5</v>
      </c>
      <c r="D59" s="4">
        <v>18863748</v>
      </c>
      <c r="E59" s="4">
        <v>23063454</v>
      </c>
      <c r="F59" s="4">
        <v>22404776</v>
      </c>
      <c r="G59" s="4">
        <v>22819354</v>
      </c>
      <c r="H59" s="4">
        <v>22305898</v>
      </c>
      <c r="I59" s="4">
        <v>16654863</v>
      </c>
      <c r="J59" s="4">
        <v>22951770</v>
      </c>
      <c r="K59" s="4">
        <v>22532944</v>
      </c>
      <c r="L59" s="4">
        <v>22657468</v>
      </c>
      <c r="M59" s="4">
        <v>21975540</v>
      </c>
      <c r="N59" s="4">
        <v>23229966</v>
      </c>
      <c r="O59" s="4">
        <v>22467522</v>
      </c>
      <c r="P59" s="4">
        <v>23148506</v>
      </c>
      <c r="Q59" s="4">
        <v>14472056</v>
      </c>
      <c r="R59" s="4">
        <v>12691872</v>
      </c>
      <c r="S59" s="4">
        <v>12329087</v>
      </c>
      <c r="T59" s="4">
        <v>22408264</v>
      </c>
      <c r="U59" s="4">
        <v>22134244</v>
      </c>
      <c r="V59" s="4">
        <v>11888784</v>
      </c>
      <c r="W59" s="4">
        <v>17222244</v>
      </c>
      <c r="X59" s="4">
        <v>21913280</v>
      </c>
      <c r="Y59" s="4">
        <v>14041753</v>
      </c>
      <c r="Z59" s="4">
        <v>21383852</v>
      </c>
      <c r="AA59" s="4">
        <v>21173850</v>
      </c>
      <c r="AB59" s="4">
        <v>16994362</v>
      </c>
      <c r="AC59" s="4">
        <v>17857616</v>
      </c>
      <c r="AD59" s="4">
        <v>20781976</v>
      </c>
      <c r="AE59" s="4">
        <v>19733922</v>
      </c>
      <c r="AF59" s="4">
        <v>18443862</v>
      </c>
      <c r="AG59" s="4">
        <v>20942306</v>
      </c>
      <c r="AH59" s="4">
        <v>17355550</v>
      </c>
      <c r="AI59" s="4">
        <v>20092044</v>
      </c>
      <c r="AJ59" s="4">
        <v>15528109</v>
      </c>
      <c r="AK59" s="4">
        <v>19887494</v>
      </c>
      <c r="AL59" s="4">
        <v>18326528</v>
      </c>
      <c r="AM59" s="10">
        <v>15493845</v>
      </c>
    </row>
    <row r="60" spans="1:39" x14ac:dyDescent="0.25">
      <c r="A60" s="32"/>
      <c r="B60" s="28"/>
      <c r="C60" s="4" t="s">
        <v>1</v>
      </c>
      <c r="D60" s="4">
        <v>195.18549999999999</v>
      </c>
      <c r="E60" s="4">
        <v>195.18450000000001</v>
      </c>
      <c r="F60" s="4">
        <v>195.18549999999999</v>
      </c>
      <c r="G60" s="4">
        <v>195.18469999999999</v>
      </c>
      <c r="H60" s="4">
        <v>195.18559999999999</v>
      </c>
      <c r="I60" s="4">
        <v>195.18369999999999</v>
      </c>
      <c r="J60" s="4">
        <v>195.18430000000001</v>
      </c>
      <c r="K60" s="4">
        <v>195.1857</v>
      </c>
      <c r="L60" s="4">
        <v>195.18430000000001</v>
      </c>
      <c r="M60" s="4">
        <v>195.1849</v>
      </c>
      <c r="N60" s="4">
        <v>195.18379999999999</v>
      </c>
      <c r="O60" s="4">
        <v>195.18530000000001</v>
      </c>
      <c r="P60" s="4">
        <v>195.18539999999999</v>
      </c>
      <c r="Q60" s="4">
        <v>195.18530000000001</v>
      </c>
      <c r="R60" s="4">
        <v>195.1849</v>
      </c>
      <c r="S60" s="4">
        <v>195.18440000000001</v>
      </c>
      <c r="T60" s="4">
        <v>195.184</v>
      </c>
      <c r="U60" s="4">
        <v>195.18369999999999</v>
      </c>
      <c r="V60" s="4">
        <v>195.18520000000001</v>
      </c>
      <c r="W60" s="4">
        <v>195.18559999999999</v>
      </c>
      <c r="X60" s="4">
        <v>195.18530000000001</v>
      </c>
      <c r="Y60" s="4">
        <v>195.1841</v>
      </c>
      <c r="Z60" s="4">
        <v>195.1842</v>
      </c>
      <c r="AA60" s="4">
        <v>195.18459999999999</v>
      </c>
      <c r="AB60" s="4">
        <v>195.18469999999999</v>
      </c>
      <c r="AC60" s="4">
        <v>195.18559999999999</v>
      </c>
      <c r="AD60" s="4">
        <v>195.18459999999999</v>
      </c>
      <c r="AE60" s="4">
        <v>195.18450000000001</v>
      </c>
      <c r="AF60" s="4">
        <v>195.18600000000001</v>
      </c>
      <c r="AG60" s="4">
        <v>195.18520000000001</v>
      </c>
      <c r="AH60" s="4">
        <v>195.18510000000001</v>
      </c>
      <c r="AI60" s="4">
        <v>195.18530000000001</v>
      </c>
      <c r="AJ60" s="4">
        <v>195.18620000000001</v>
      </c>
      <c r="AK60" s="4">
        <v>195.1859</v>
      </c>
      <c r="AL60" s="4">
        <v>195.18530000000001</v>
      </c>
      <c r="AM60" s="10">
        <v>195.18430000000001</v>
      </c>
    </row>
    <row r="61" spans="1:39" x14ac:dyDescent="0.25">
      <c r="A61" s="32"/>
      <c r="B61" s="30"/>
      <c r="C61" s="3" t="s">
        <v>9</v>
      </c>
      <c r="D61" s="3">
        <f>(D60-195.1867)/(195.1867/1000000)</f>
        <v>-6.1479598764230055</v>
      </c>
      <c r="E61" s="3">
        <f t="shared" ref="E61" si="244">(E60-195.1867)/(195.1867/1000000)</f>
        <v>-11.271259773272295</v>
      </c>
      <c r="F61" s="3">
        <f t="shared" ref="F61" si="245">(F60-195.1867)/(195.1867/1000000)</f>
        <v>-6.1479598764230055</v>
      </c>
      <c r="G61" s="3">
        <f t="shared" ref="G61" si="246">(G60-195.1867)/(195.1867/1000000)</f>
        <v>-10.246599793989805</v>
      </c>
      <c r="H61" s="3">
        <f t="shared" ref="H61" si="247">(H60-195.1867)/(195.1867/1000000)</f>
        <v>-5.635629886708954</v>
      </c>
      <c r="I61" s="3">
        <f t="shared" ref="I61" si="248">(I60-195.1867)/(195.1867/1000000)</f>
        <v>-15.369899690984706</v>
      </c>
      <c r="J61" s="3">
        <f t="shared" ref="J61" si="249">(J60-195.1867)/(195.1867/1000000)</f>
        <v>-12.295919752700398</v>
      </c>
      <c r="K61" s="3">
        <f t="shared" ref="K61" si="250">(K60-195.1867)/(195.1867/1000000)</f>
        <v>-5.1232998969949026</v>
      </c>
      <c r="L61" s="3">
        <f t="shared" ref="L61" si="251">(L60-195.1867)/(195.1867/1000000)</f>
        <v>-12.295919752700398</v>
      </c>
      <c r="M61" s="3">
        <f t="shared" ref="M61" si="252">(M60-195.1867)/(195.1867/1000000)</f>
        <v>-9.2219398145617006</v>
      </c>
      <c r="N61" s="3">
        <f t="shared" ref="N61" si="253">(N60-195.1867)/(195.1867/1000000)</f>
        <v>-14.857569701270656</v>
      </c>
      <c r="O61" s="3">
        <f t="shared" ref="O61" si="254">(O60-195.1867)/(195.1867/1000000)</f>
        <v>-7.172619855705495</v>
      </c>
      <c r="P61" s="3">
        <f t="shared" ref="P61" si="255">(P60-195.1867)/(195.1867/1000000)</f>
        <v>-6.6602898661370569</v>
      </c>
      <c r="Q61" s="3">
        <f t="shared" ref="Q61" si="256">(Q60-195.1867)/(195.1867/1000000)</f>
        <v>-7.172619855705495</v>
      </c>
      <c r="R61" s="3">
        <f t="shared" ref="R61" si="257">(R60-195.1867)/(195.1867/1000000)</f>
        <v>-9.2219398145617006</v>
      </c>
      <c r="S61" s="3">
        <f t="shared" ref="S61" si="258">(S60-195.1867)/(195.1867/1000000)</f>
        <v>-11.783589762986345</v>
      </c>
      <c r="T61" s="3">
        <f t="shared" ref="T61" si="259">(T60-195.1867)/(195.1867/1000000)</f>
        <v>-13.832909721842553</v>
      </c>
      <c r="U61" s="3">
        <f t="shared" ref="U61" si="260">(U60-195.1867)/(195.1867/1000000)</f>
        <v>-15.369899690984706</v>
      </c>
      <c r="V61" s="3">
        <f t="shared" ref="V61" si="261">(V60-195.1867)/(195.1867/1000000)</f>
        <v>-7.6849498454195473</v>
      </c>
      <c r="W61" s="3">
        <f t="shared" ref="W61" si="262">(W60-195.1867)/(195.1867/1000000)</f>
        <v>-5.635629886708954</v>
      </c>
      <c r="X61" s="3">
        <f t="shared" ref="X61" si="263">(X60-195.1867)/(195.1867/1000000)</f>
        <v>-7.172619855705495</v>
      </c>
      <c r="Y61" s="3">
        <f t="shared" ref="Y61" si="264">(Y60-195.1867)/(195.1867/1000000)</f>
        <v>-13.3205797321285</v>
      </c>
      <c r="Z61" s="3">
        <f t="shared" ref="Z61" si="265">(Z60-195.1867)/(195.1867/1000000)</f>
        <v>-12.80824974241445</v>
      </c>
      <c r="AA61" s="3">
        <f t="shared" ref="AA61" si="266">(AA60-195.1867)/(195.1867/1000000)</f>
        <v>-10.758929783703856</v>
      </c>
      <c r="AB61" s="3">
        <f t="shared" ref="AB61" si="267">(AB60-195.1867)/(195.1867/1000000)</f>
        <v>-10.246599793989805</v>
      </c>
      <c r="AC61" s="3">
        <f t="shared" ref="AC61" si="268">(AC60-195.1867)/(195.1867/1000000)</f>
        <v>-5.635629886708954</v>
      </c>
      <c r="AD61" s="3">
        <f t="shared" ref="AD61" si="269">(AD60-195.1867)/(195.1867/1000000)</f>
        <v>-10.758929783703856</v>
      </c>
      <c r="AE61" s="3">
        <f t="shared" ref="AE61" si="270">(AE60-195.1867)/(195.1867/1000000)</f>
        <v>-11.271259773272295</v>
      </c>
      <c r="AF61" s="3">
        <f t="shared" ref="AF61" si="271">(AF60-195.1867)/(195.1867/1000000)</f>
        <v>-3.5863099278527475</v>
      </c>
      <c r="AG61" s="3">
        <f t="shared" ref="AG61" si="272">(AG60-195.1867)/(195.1867/1000000)</f>
        <v>-7.6849498454195473</v>
      </c>
      <c r="AH61" s="3">
        <f t="shared" ref="AH61" si="273">(AH60-195.1867)/(195.1867/1000000)</f>
        <v>-8.1972798351335978</v>
      </c>
      <c r="AI61" s="3">
        <f t="shared" ref="AI61" si="274">(AI60-195.1867)/(195.1867/1000000)</f>
        <v>-7.172619855705495</v>
      </c>
      <c r="AJ61" s="3">
        <f t="shared" ref="AJ61" si="275">(AJ60-195.1867)/(195.1867/1000000)</f>
        <v>-2.5616499484246447</v>
      </c>
      <c r="AK61" s="3">
        <f t="shared" ref="AK61" si="276">(AK60-195.1867)/(195.1867/1000000)</f>
        <v>-4.0986399175667989</v>
      </c>
      <c r="AL61" s="3">
        <f t="shared" ref="AL61" si="277">(AL60-195.1867)/(195.1867/1000000)</f>
        <v>-7.172619855705495</v>
      </c>
      <c r="AM61" s="31">
        <f t="shared" ref="AM61" si="278">(AM60-195.1867)/(195.1867/1000000)</f>
        <v>-12.295919752700398</v>
      </c>
    </row>
    <row r="62" spans="1:39" x14ac:dyDescent="0.25">
      <c r="A62" s="32"/>
      <c r="B62" s="28" t="s">
        <v>4</v>
      </c>
      <c r="C62" s="4" t="s">
        <v>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10"/>
    </row>
    <row r="63" spans="1:39" x14ac:dyDescent="0.25">
      <c r="A63" s="32"/>
      <c r="B63" s="28"/>
      <c r="C63" s="4" t="s">
        <v>5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10"/>
    </row>
    <row r="64" spans="1:39" x14ac:dyDescent="0.25">
      <c r="A64" s="32"/>
      <c r="B64" s="28"/>
      <c r="C64" s="4" t="s">
        <v>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10"/>
    </row>
    <row r="65" spans="1:39" ht="15.75" thickBot="1" x14ac:dyDescent="0.3">
      <c r="A65" s="20"/>
      <c r="B65" s="29"/>
      <c r="C65" s="7" t="s">
        <v>9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6"/>
    </row>
    <row r="66" spans="1:39" x14ac:dyDescent="0.25">
      <c r="A66" s="33" t="s">
        <v>54</v>
      </c>
      <c r="B66" s="27" t="s">
        <v>3</v>
      </c>
      <c r="C66" s="11" t="s">
        <v>0</v>
      </c>
      <c r="D66" s="11">
        <v>6.6639999999999997</v>
      </c>
      <c r="E66" s="11">
        <v>6.6630000000000003</v>
      </c>
      <c r="F66" s="11">
        <v>6.6630000000000003</v>
      </c>
      <c r="G66" s="11">
        <v>6.66</v>
      </c>
      <c r="H66" s="11">
        <v>6.6609999999999996</v>
      </c>
      <c r="I66" s="11">
        <v>6.6609999999999996</v>
      </c>
      <c r="J66" s="11">
        <v>6.6669999999999998</v>
      </c>
      <c r="K66" s="11">
        <v>6.657</v>
      </c>
      <c r="L66" s="11">
        <v>6.6580000000000004</v>
      </c>
      <c r="M66" s="11">
        <v>6.6580000000000004</v>
      </c>
      <c r="N66" s="11">
        <v>6.6689999999999996</v>
      </c>
      <c r="O66" s="11">
        <v>6.6619999999999999</v>
      </c>
      <c r="P66" s="11">
        <v>6.66</v>
      </c>
      <c r="Q66" s="11">
        <v>6.6639999999999997</v>
      </c>
      <c r="R66" s="11">
        <v>6.665</v>
      </c>
      <c r="S66" s="11">
        <v>6.66</v>
      </c>
      <c r="T66" s="11">
        <v>6.6639999999999997</v>
      </c>
      <c r="U66" s="11">
        <v>6.6609999999999996</v>
      </c>
      <c r="V66" s="11">
        <v>6.6619999999999999</v>
      </c>
      <c r="W66" s="11">
        <v>6.6609999999999996</v>
      </c>
      <c r="X66" s="11">
        <v>6.6609999999999996</v>
      </c>
      <c r="Y66" s="11">
        <v>6.6630000000000003</v>
      </c>
      <c r="Z66" s="11">
        <v>6.6609999999999996</v>
      </c>
      <c r="AA66" s="11">
        <v>6.66</v>
      </c>
      <c r="AB66" s="11">
        <v>6.6619999999999999</v>
      </c>
      <c r="AC66" s="11">
        <v>6.6630000000000003</v>
      </c>
      <c r="AD66" s="11">
        <v>6.6609999999999996</v>
      </c>
      <c r="AE66" s="11">
        <v>6.6630000000000003</v>
      </c>
      <c r="AF66" s="11">
        <v>6.6639999999999997</v>
      </c>
      <c r="AG66" s="11">
        <v>6.6669999999999998</v>
      </c>
      <c r="AH66" s="11">
        <v>6.657</v>
      </c>
      <c r="AI66" s="11">
        <v>6.665</v>
      </c>
      <c r="AJ66" s="11">
        <v>6.6589999999999998</v>
      </c>
      <c r="AK66" s="11">
        <v>6.6660000000000004</v>
      </c>
      <c r="AL66" s="11">
        <v>6.6580000000000004</v>
      </c>
      <c r="AM66" s="8">
        <v>6.6580000000000004</v>
      </c>
    </row>
    <row r="67" spans="1:39" x14ac:dyDescent="0.25">
      <c r="A67" s="32"/>
      <c r="B67" s="28"/>
      <c r="C67" s="4" t="s">
        <v>5</v>
      </c>
      <c r="D67" s="4">
        <v>19790040</v>
      </c>
      <c r="E67" s="4">
        <v>19427864</v>
      </c>
      <c r="F67" s="4">
        <v>19865326</v>
      </c>
      <c r="G67" s="4">
        <v>19968128</v>
      </c>
      <c r="H67" s="4">
        <v>19573790</v>
      </c>
      <c r="I67" s="4">
        <v>19427294</v>
      </c>
      <c r="J67" s="4">
        <v>19422848</v>
      </c>
      <c r="K67" s="4">
        <v>19217292</v>
      </c>
      <c r="L67" s="4">
        <v>19139970</v>
      </c>
      <c r="M67" s="4">
        <v>19316926</v>
      </c>
      <c r="N67" s="4">
        <v>19033304</v>
      </c>
      <c r="O67" s="4">
        <v>19028828</v>
      </c>
      <c r="P67" s="4">
        <v>19537322</v>
      </c>
      <c r="Q67" s="4">
        <v>19212976</v>
      </c>
      <c r="R67" s="4">
        <v>19294778</v>
      </c>
      <c r="S67" s="4">
        <v>18340330</v>
      </c>
      <c r="T67" s="4">
        <v>18363006</v>
      </c>
      <c r="U67" s="4">
        <v>17747806</v>
      </c>
      <c r="V67" s="4">
        <v>18556190</v>
      </c>
      <c r="W67" s="4">
        <v>18585168</v>
      </c>
      <c r="X67" s="4">
        <v>19211608</v>
      </c>
      <c r="Y67" s="4">
        <v>18243478</v>
      </c>
      <c r="Z67" s="4">
        <v>18340388</v>
      </c>
      <c r="AA67" s="4">
        <v>18517024</v>
      </c>
      <c r="AB67" s="4">
        <v>18364936</v>
      </c>
      <c r="AC67" s="4">
        <v>18227054</v>
      </c>
      <c r="AD67" s="4">
        <v>14611556</v>
      </c>
      <c r="AE67" s="4">
        <v>18542852</v>
      </c>
      <c r="AF67" s="4">
        <v>18108140</v>
      </c>
      <c r="AG67" s="4">
        <v>18358608</v>
      </c>
      <c r="AH67" s="4">
        <v>18122142</v>
      </c>
      <c r="AI67" s="4">
        <v>18332248</v>
      </c>
      <c r="AJ67" s="4">
        <v>15263801</v>
      </c>
      <c r="AK67" s="4">
        <v>18115610</v>
      </c>
      <c r="AL67" s="4">
        <v>17393254</v>
      </c>
      <c r="AM67" s="10">
        <v>18084966</v>
      </c>
    </row>
    <row r="68" spans="1:39" x14ac:dyDescent="0.25">
      <c r="A68" s="32"/>
      <c r="B68" s="28"/>
      <c r="C68" s="4" t="s">
        <v>1</v>
      </c>
      <c r="D68" s="4">
        <v>195.18510000000001</v>
      </c>
      <c r="E68" s="4">
        <v>195.1859</v>
      </c>
      <c r="F68" s="4">
        <v>195.18430000000001</v>
      </c>
      <c r="G68" s="4">
        <v>195.1849</v>
      </c>
      <c r="H68" s="4">
        <v>195.1857</v>
      </c>
      <c r="I68" s="4">
        <v>195.18530000000001</v>
      </c>
      <c r="J68" s="4">
        <v>195.18530000000001</v>
      </c>
      <c r="K68" s="4">
        <v>195.1849</v>
      </c>
      <c r="L68" s="4">
        <v>195.18530000000001</v>
      </c>
      <c r="M68" s="4">
        <v>195.18559999999999</v>
      </c>
      <c r="N68" s="4">
        <v>195.18459999999999</v>
      </c>
      <c r="O68" s="4">
        <v>195.18430000000001</v>
      </c>
      <c r="P68" s="4">
        <v>195.18549999999999</v>
      </c>
      <c r="Q68" s="4">
        <v>195.18520000000001</v>
      </c>
      <c r="R68" s="4">
        <v>195.18629999999999</v>
      </c>
      <c r="S68" s="4">
        <v>195.18430000000001</v>
      </c>
      <c r="T68" s="4">
        <v>195.18600000000001</v>
      </c>
      <c r="U68" s="4">
        <v>195.18530000000001</v>
      </c>
      <c r="V68" s="4">
        <v>195.18520000000001</v>
      </c>
      <c r="W68" s="4">
        <v>195.1848</v>
      </c>
      <c r="X68" s="4">
        <v>195.18559999999999</v>
      </c>
      <c r="Y68" s="4">
        <v>195.1848</v>
      </c>
      <c r="Z68" s="4">
        <v>195.18539999999999</v>
      </c>
      <c r="AA68" s="4">
        <v>195.1858</v>
      </c>
      <c r="AB68" s="4">
        <v>195.1841</v>
      </c>
      <c r="AC68" s="4">
        <v>195.18549999999999</v>
      </c>
      <c r="AD68" s="4">
        <v>195.1848</v>
      </c>
      <c r="AE68" s="4">
        <v>195.18539999999999</v>
      </c>
      <c r="AF68" s="4">
        <v>195.18559999999999</v>
      </c>
      <c r="AG68" s="4">
        <v>195.18459999999999</v>
      </c>
      <c r="AH68" s="4">
        <v>195.18639999999999</v>
      </c>
      <c r="AI68" s="4">
        <v>195.18559999999999</v>
      </c>
      <c r="AJ68" s="4">
        <v>195.18520000000001</v>
      </c>
      <c r="AK68" s="4">
        <v>195.18440000000001</v>
      </c>
      <c r="AL68" s="4">
        <v>195.1842</v>
      </c>
      <c r="AM68" s="10">
        <v>195.18440000000001</v>
      </c>
    </row>
    <row r="69" spans="1:39" x14ac:dyDescent="0.25">
      <c r="A69" s="32"/>
      <c r="B69" s="30"/>
      <c r="C69" s="3" t="s">
        <v>9</v>
      </c>
      <c r="D69" s="3">
        <f>(D68-195.1867)/(195.1867/1000000)</f>
        <v>-8.1972798351335978</v>
      </c>
      <c r="E69" s="3">
        <f t="shared" ref="E69" si="279">(E68-195.1867)/(195.1867/1000000)</f>
        <v>-4.0986399175667989</v>
      </c>
      <c r="F69" s="3">
        <f t="shared" ref="F69" si="280">(F68-195.1867)/(195.1867/1000000)</f>
        <v>-12.295919752700398</v>
      </c>
      <c r="G69" s="3">
        <f t="shared" ref="G69" si="281">(G68-195.1867)/(195.1867/1000000)</f>
        <v>-9.2219398145617006</v>
      </c>
      <c r="H69" s="3">
        <f t="shared" ref="H69" si="282">(H68-195.1867)/(195.1867/1000000)</f>
        <v>-5.1232998969949026</v>
      </c>
      <c r="I69" s="3">
        <f t="shared" ref="I69" si="283">(I68-195.1867)/(195.1867/1000000)</f>
        <v>-7.172619855705495</v>
      </c>
      <c r="J69" s="3">
        <f t="shared" ref="J69" si="284">(J68-195.1867)/(195.1867/1000000)</f>
        <v>-7.172619855705495</v>
      </c>
      <c r="K69" s="3">
        <f t="shared" ref="K69" si="285">(K68-195.1867)/(195.1867/1000000)</f>
        <v>-9.2219398145617006</v>
      </c>
      <c r="L69" s="3">
        <f t="shared" ref="L69" si="286">(L68-195.1867)/(195.1867/1000000)</f>
        <v>-7.172619855705495</v>
      </c>
      <c r="M69" s="3">
        <f t="shared" ref="M69" si="287">(M68-195.1867)/(195.1867/1000000)</f>
        <v>-5.635629886708954</v>
      </c>
      <c r="N69" s="3">
        <f t="shared" ref="N69" si="288">(N68-195.1867)/(195.1867/1000000)</f>
        <v>-10.758929783703856</v>
      </c>
      <c r="O69" s="3">
        <f t="shared" ref="O69" si="289">(O68-195.1867)/(195.1867/1000000)</f>
        <v>-12.295919752700398</v>
      </c>
      <c r="P69" s="3">
        <f t="shared" ref="P69" si="290">(P68-195.1867)/(195.1867/1000000)</f>
        <v>-6.1479598764230055</v>
      </c>
      <c r="Q69" s="3">
        <f t="shared" ref="Q69" si="291">(Q68-195.1867)/(195.1867/1000000)</f>
        <v>-7.6849498454195473</v>
      </c>
      <c r="R69" s="3">
        <f t="shared" ref="R69" si="292">(R68-195.1867)/(195.1867/1000000)</f>
        <v>-2.0493199588562061</v>
      </c>
      <c r="S69" s="3">
        <f t="shared" ref="S69" si="293">(S68-195.1867)/(195.1867/1000000)</f>
        <v>-12.295919752700398</v>
      </c>
      <c r="T69" s="3">
        <f t="shared" ref="T69" si="294">(T68-195.1867)/(195.1867/1000000)</f>
        <v>-3.5863099278527475</v>
      </c>
      <c r="U69" s="3">
        <f t="shared" ref="U69" si="295">(U68-195.1867)/(195.1867/1000000)</f>
        <v>-7.172619855705495</v>
      </c>
      <c r="V69" s="3">
        <f t="shared" ref="V69" si="296">(V68-195.1867)/(195.1867/1000000)</f>
        <v>-7.6849498454195473</v>
      </c>
      <c r="W69" s="3">
        <f t="shared" ref="W69" si="297">(W68-195.1867)/(195.1867/1000000)</f>
        <v>-9.7342698042757529</v>
      </c>
      <c r="X69" s="3">
        <f t="shared" ref="X69" si="298">(X68-195.1867)/(195.1867/1000000)</f>
        <v>-5.635629886708954</v>
      </c>
      <c r="Y69" s="3">
        <f t="shared" ref="Y69" si="299">(Y68-195.1867)/(195.1867/1000000)</f>
        <v>-9.7342698042757529</v>
      </c>
      <c r="Z69" s="3">
        <f t="shared" ref="Z69" si="300">(Z68-195.1867)/(195.1867/1000000)</f>
        <v>-6.6602898661370569</v>
      </c>
      <c r="AA69" s="3">
        <f t="shared" ref="AA69" si="301">(AA68-195.1867)/(195.1867/1000000)</f>
        <v>-4.6109699072808503</v>
      </c>
      <c r="AB69" s="3">
        <f t="shared" ref="AB69" si="302">(AB68-195.1867)/(195.1867/1000000)</f>
        <v>-13.3205797321285</v>
      </c>
      <c r="AC69" s="3">
        <f t="shared" ref="AC69" si="303">(AC68-195.1867)/(195.1867/1000000)</f>
        <v>-6.1479598764230055</v>
      </c>
      <c r="AD69" s="3">
        <f t="shared" ref="AD69" si="304">(AD68-195.1867)/(195.1867/1000000)</f>
        <v>-9.7342698042757529</v>
      </c>
      <c r="AE69" s="3">
        <f t="shared" ref="AE69" si="305">(AE68-195.1867)/(195.1867/1000000)</f>
        <v>-6.6602898661370569</v>
      </c>
      <c r="AF69" s="3">
        <f t="shared" ref="AF69" si="306">(AF68-195.1867)/(195.1867/1000000)</f>
        <v>-5.635629886708954</v>
      </c>
      <c r="AG69" s="3">
        <f t="shared" ref="AG69" si="307">(AG68-195.1867)/(195.1867/1000000)</f>
        <v>-10.758929783703856</v>
      </c>
      <c r="AH69" s="3">
        <f t="shared" ref="AH69" si="308">(AH68-195.1867)/(195.1867/1000000)</f>
        <v>-1.5369899691421545</v>
      </c>
      <c r="AI69" s="3">
        <f t="shared" ref="AI69" si="309">(AI68-195.1867)/(195.1867/1000000)</f>
        <v>-5.635629886708954</v>
      </c>
      <c r="AJ69" s="3">
        <f t="shared" ref="AJ69" si="310">(AJ68-195.1867)/(195.1867/1000000)</f>
        <v>-7.6849498454195473</v>
      </c>
      <c r="AK69" s="3">
        <f t="shared" ref="AK69" si="311">(AK68-195.1867)/(195.1867/1000000)</f>
        <v>-11.783589762986345</v>
      </c>
      <c r="AL69" s="3">
        <f t="shared" ref="AL69" si="312">(AL68-195.1867)/(195.1867/1000000)</f>
        <v>-12.80824974241445</v>
      </c>
      <c r="AM69" s="31">
        <f t="shared" ref="AM69" si="313">(AM68-195.1867)/(195.1867/1000000)</f>
        <v>-11.783589762986345</v>
      </c>
    </row>
    <row r="70" spans="1:39" x14ac:dyDescent="0.25">
      <c r="A70" s="32"/>
      <c r="B70" s="28" t="s">
        <v>4</v>
      </c>
      <c r="C70" s="4" t="s">
        <v>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10"/>
    </row>
    <row r="71" spans="1:39" x14ac:dyDescent="0.25">
      <c r="A71" s="32"/>
      <c r="B71" s="28"/>
      <c r="C71" s="4" t="s">
        <v>5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10"/>
    </row>
    <row r="72" spans="1:39" x14ac:dyDescent="0.25">
      <c r="A72" s="32"/>
      <c r="B72" s="28"/>
      <c r="C72" s="4" t="s">
        <v>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10"/>
    </row>
    <row r="73" spans="1:39" ht="15.75" thickBot="1" x14ac:dyDescent="0.3">
      <c r="A73" s="20"/>
      <c r="B73" s="29"/>
      <c r="C73" s="7" t="s">
        <v>9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6"/>
    </row>
    <row r="74" spans="1:39" x14ac:dyDescent="0.25">
      <c r="A74" s="19" t="s">
        <v>55</v>
      </c>
      <c r="B74" s="27" t="s">
        <v>3</v>
      </c>
      <c r="C74" s="11" t="s">
        <v>0</v>
      </c>
      <c r="D74" s="11">
        <v>6.6520000000000001</v>
      </c>
      <c r="E74" s="11">
        <v>6.65</v>
      </c>
      <c r="F74" s="11">
        <v>6.6539999999999999</v>
      </c>
      <c r="G74" s="11">
        <v>6.6509999999999998</v>
      </c>
      <c r="H74" s="11">
        <v>6.6479999999999997</v>
      </c>
      <c r="I74" s="11">
        <v>6.6520000000000001</v>
      </c>
      <c r="J74" s="11">
        <v>6.6559999999999997</v>
      </c>
      <c r="K74" s="11">
        <v>6.649</v>
      </c>
      <c r="L74" s="11">
        <v>6.6529999999999996</v>
      </c>
      <c r="M74" s="11">
        <v>6.6479999999999997</v>
      </c>
      <c r="N74" s="11">
        <v>6.649</v>
      </c>
      <c r="O74" s="11">
        <v>6.6470000000000002</v>
      </c>
      <c r="P74" s="11">
        <v>6.6520000000000001</v>
      </c>
      <c r="Q74" s="11">
        <v>6.6509999999999998</v>
      </c>
      <c r="R74" s="11">
        <v>6.6449999999999996</v>
      </c>
      <c r="S74" s="11">
        <v>6.6520000000000001</v>
      </c>
      <c r="T74" s="11">
        <v>6.6449999999999996</v>
      </c>
      <c r="U74" s="11">
        <v>6.6440000000000001</v>
      </c>
      <c r="V74" s="11">
        <v>6.6429999999999998</v>
      </c>
      <c r="W74" s="11">
        <v>6.649</v>
      </c>
      <c r="X74" s="11">
        <v>6.6429999999999998</v>
      </c>
      <c r="Y74" s="11">
        <v>6.649</v>
      </c>
      <c r="Z74" s="11">
        <v>6.6429999999999998</v>
      </c>
      <c r="AA74" s="11">
        <v>6.65</v>
      </c>
      <c r="AB74" s="11">
        <v>6.6470000000000002</v>
      </c>
      <c r="AC74" s="11">
        <v>6.65</v>
      </c>
      <c r="AD74" s="11">
        <v>6.6459999999999999</v>
      </c>
      <c r="AE74" s="11">
        <v>6.649</v>
      </c>
      <c r="AF74" s="11">
        <v>6.6470000000000002</v>
      </c>
      <c r="AG74" s="11">
        <v>6.6440000000000001</v>
      </c>
      <c r="AH74" s="11">
        <v>6.6440000000000001</v>
      </c>
      <c r="AI74" s="11">
        <v>6.6459999999999999</v>
      </c>
      <c r="AJ74" s="11">
        <v>6.649</v>
      </c>
      <c r="AK74" s="11">
        <v>6.6479999999999997</v>
      </c>
      <c r="AL74" s="11">
        <v>6.6459999999999999</v>
      </c>
      <c r="AM74" s="8">
        <v>6.6470000000000002</v>
      </c>
    </row>
    <row r="75" spans="1:39" x14ac:dyDescent="0.25">
      <c r="A75" s="32"/>
      <c r="B75" s="28"/>
      <c r="C75" s="4" t="s">
        <v>5</v>
      </c>
      <c r="D75" s="4">
        <v>40397576</v>
      </c>
      <c r="E75" s="4">
        <v>38355136</v>
      </c>
      <c r="F75" s="4">
        <v>38381168</v>
      </c>
      <c r="G75" s="4">
        <v>37383892</v>
      </c>
      <c r="H75" s="4">
        <v>37539744</v>
      </c>
      <c r="I75" s="4">
        <v>37237448</v>
      </c>
      <c r="J75" s="4">
        <v>37708804</v>
      </c>
      <c r="K75" s="4">
        <v>35526224</v>
      </c>
      <c r="L75" s="4">
        <v>35023924</v>
      </c>
      <c r="M75" s="4">
        <v>34626816</v>
      </c>
      <c r="N75" s="4">
        <v>33237992</v>
      </c>
      <c r="O75" s="4">
        <v>34515660</v>
      </c>
      <c r="P75" s="4">
        <v>32576714</v>
      </c>
      <c r="Q75" s="4">
        <v>31300344</v>
      </c>
      <c r="R75" s="4">
        <v>24944748</v>
      </c>
      <c r="S75" s="4">
        <v>32478796</v>
      </c>
      <c r="T75" s="4">
        <v>28810032</v>
      </c>
      <c r="U75" s="4">
        <v>29537854</v>
      </c>
      <c r="V75" s="4">
        <v>32110996</v>
      </c>
      <c r="W75" s="4">
        <v>31127584</v>
      </c>
      <c r="X75" s="4">
        <v>18570310</v>
      </c>
      <c r="Y75" s="4">
        <v>25686104</v>
      </c>
      <c r="Z75" s="4">
        <v>31995556</v>
      </c>
      <c r="AA75" s="4">
        <v>17948542</v>
      </c>
      <c r="AB75" s="4">
        <v>30793696</v>
      </c>
      <c r="AC75" s="4">
        <v>28682596</v>
      </c>
      <c r="AD75" s="4">
        <v>29912564</v>
      </c>
      <c r="AE75" s="4">
        <v>31052072</v>
      </c>
      <c r="AF75" s="4">
        <v>27042920</v>
      </c>
      <c r="AG75" s="4">
        <v>32067262</v>
      </c>
      <c r="AH75" s="4">
        <v>27952130</v>
      </c>
      <c r="AI75" s="4">
        <v>30957182</v>
      </c>
      <c r="AJ75" s="4">
        <v>30173438</v>
      </c>
      <c r="AK75" s="4">
        <v>30943818</v>
      </c>
      <c r="AL75" s="4">
        <v>30737396</v>
      </c>
      <c r="AM75" s="10">
        <v>30222744</v>
      </c>
    </row>
    <row r="76" spans="1:39" x14ac:dyDescent="0.25">
      <c r="A76" s="32"/>
      <c r="B76" s="28"/>
      <c r="C76" s="4" t="s">
        <v>1</v>
      </c>
      <c r="D76" s="4">
        <v>195.1857</v>
      </c>
      <c r="E76" s="4">
        <v>195.18639999999999</v>
      </c>
      <c r="F76" s="4">
        <v>195.1865</v>
      </c>
      <c r="G76" s="4">
        <v>195.1842</v>
      </c>
      <c r="H76" s="4">
        <v>195.18620000000001</v>
      </c>
      <c r="I76" s="4">
        <v>195.18600000000001</v>
      </c>
      <c r="J76" s="4">
        <v>195.1858</v>
      </c>
      <c r="K76" s="4">
        <v>195.1849</v>
      </c>
      <c r="L76" s="4">
        <v>195.18539999999999</v>
      </c>
      <c r="M76" s="4">
        <v>195.1858</v>
      </c>
      <c r="N76" s="4">
        <v>195.18510000000001</v>
      </c>
      <c r="O76" s="4">
        <v>195.1876</v>
      </c>
      <c r="P76" s="4">
        <v>195.1866</v>
      </c>
      <c r="Q76" s="4">
        <v>195.18610000000001</v>
      </c>
      <c r="R76" s="4">
        <v>195.18600000000001</v>
      </c>
      <c r="S76" s="4">
        <v>195.18549999999999</v>
      </c>
      <c r="T76" s="4">
        <v>195.18510000000001</v>
      </c>
      <c r="U76" s="4">
        <v>195.1865</v>
      </c>
      <c r="V76" s="4">
        <v>195.18680000000001</v>
      </c>
      <c r="W76" s="4">
        <v>195.1859</v>
      </c>
      <c r="X76" s="4">
        <v>195.18610000000001</v>
      </c>
      <c r="Y76" s="4">
        <v>195.18709999999999</v>
      </c>
      <c r="Z76" s="4">
        <v>195.18510000000001</v>
      </c>
      <c r="AA76" s="4">
        <v>195.18620000000001</v>
      </c>
      <c r="AB76" s="4">
        <v>195.18639999999999</v>
      </c>
      <c r="AC76" s="4">
        <v>195.18539999999999</v>
      </c>
      <c r="AD76" s="4">
        <v>195.1867</v>
      </c>
      <c r="AE76" s="4">
        <v>195.18530000000001</v>
      </c>
      <c r="AF76" s="4">
        <v>195.18559999999999</v>
      </c>
      <c r="AG76" s="4">
        <v>195.1865</v>
      </c>
      <c r="AH76" s="4">
        <v>195.1866</v>
      </c>
      <c r="AI76" s="4">
        <v>195.1865</v>
      </c>
      <c r="AJ76" s="4">
        <v>195.1867</v>
      </c>
      <c r="AK76" s="4">
        <v>195.18629999999999</v>
      </c>
      <c r="AL76" s="4">
        <v>195.18539999999999</v>
      </c>
      <c r="AM76" s="10">
        <v>195.18539999999999</v>
      </c>
    </row>
    <row r="77" spans="1:39" x14ac:dyDescent="0.25">
      <c r="A77" s="32"/>
      <c r="B77" s="30"/>
      <c r="C77" s="3" t="s">
        <v>9</v>
      </c>
      <c r="D77" s="3">
        <f>(D76-195.1867)/(195.1867/1000000)</f>
        <v>-5.1232998969949026</v>
      </c>
      <c r="E77" s="3">
        <f t="shared" ref="E77" si="314">(E76-195.1867)/(195.1867/1000000)</f>
        <v>-1.5369899691421545</v>
      </c>
      <c r="F77" s="3">
        <f t="shared" ref="F77" si="315">(F76-195.1867)/(195.1867/1000000)</f>
        <v>-1.0246599794281031</v>
      </c>
      <c r="G77" s="3">
        <f t="shared" ref="G77" si="316">(G76-195.1867)/(195.1867/1000000)</f>
        <v>-12.80824974241445</v>
      </c>
      <c r="H77" s="3">
        <f t="shared" ref="H77" si="317">(H76-195.1867)/(195.1867/1000000)</f>
        <v>-2.5616499484246447</v>
      </c>
      <c r="I77" s="3">
        <f t="shared" ref="I77" si="318">(I76-195.1867)/(195.1867/1000000)</f>
        <v>-3.5863099278527475</v>
      </c>
      <c r="J77" s="3">
        <f t="shared" ref="J77" si="319">(J76-195.1867)/(195.1867/1000000)</f>
        <v>-4.6109699072808503</v>
      </c>
      <c r="K77" s="3">
        <f t="shared" ref="K77" si="320">(K76-195.1867)/(195.1867/1000000)</f>
        <v>-9.2219398145617006</v>
      </c>
      <c r="L77" s="3">
        <f t="shared" ref="L77" si="321">(L76-195.1867)/(195.1867/1000000)</f>
        <v>-6.6602898661370569</v>
      </c>
      <c r="M77" s="3">
        <f t="shared" ref="M77" si="322">(M76-195.1867)/(195.1867/1000000)</f>
        <v>-4.6109699072808503</v>
      </c>
      <c r="N77" s="3">
        <f t="shared" ref="N77" si="323">(N76-195.1867)/(195.1867/1000000)</f>
        <v>-8.1972798351335978</v>
      </c>
      <c r="O77" s="3">
        <f t="shared" ref="O77" si="324">(O76-195.1867)/(195.1867/1000000)</f>
        <v>4.6109699072808503</v>
      </c>
      <c r="P77" s="3">
        <f t="shared" ref="P77" si="325">(P76-195.1867)/(195.1867/1000000)</f>
        <v>-0.51232998971405153</v>
      </c>
      <c r="Q77" s="3">
        <f t="shared" ref="Q77" si="326">(Q76-195.1867)/(195.1867/1000000)</f>
        <v>-3.0739799381386961</v>
      </c>
      <c r="R77" s="3">
        <f t="shared" ref="R77" si="327">(R76-195.1867)/(195.1867/1000000)</f>
        <v>-3.5863099278527475</v>
      </c>
      <c r="S77" s="3">
        <f t="shared" ref="S77" si="328">(S76-195.1867)/(195.1867/1000000)</f>
        <v>-6.1479598764230055</v>
      </c>
      <c r="T77" s="3">
        <f t="shared" ref="T77" si="329">(T76-195.1867)/(195.1867/1000000)</f>
        <v>-8.1972798351335978</v>
      </c>
      <c r="U77" s="3">
        <f t="shared" ref="U77" si="330">(U76-195.1867)/(195.1867/1000000)</f>
        <v>-1.0246599794281031</v>
      </c>
      <c r="V77" s="3">
        <f t="shared" ref="V77" si="331">(V76-195.1867)/(195.1867/1000000)</f>
        <v>0.51232998971405153</v>
      </c>
      <c r="W77" s="3">
        <f t="shared" ref="W77" si="332">(W76-195.1867)/(195.1867/1000000)</f>
        <v>-4.0986399175667989</v>
      </c>
      <c r="X77" s="3">
        <f t="shared" ref="X77" si="333">(X76-195.1867)/(195.1867/1000000)</f>
        <v>-3.0739799381386961</v>
      </c>
      <c r="Y77" s="3">
        <f t="shared" ref="Y77" si="334">(Y76-195.1867)/(195.1867/1000000)</f>
        <v>2.0493199587105932</v>
      </c>
      <c r="Z77" s="3">
        <f t="shared" ref="Z77" si="335">(Z76-195.1867)/(195.1867/1000000)</f>
        <v>-8.1972798351335978</v>
      </c>
      <c r="AA77" s="3">
        <f t="shared" ref="AA77" si="336">(AA76-195.1867)/(195.1867/1000000)</f>
        <v>-2.5616499484246447</v>
      </c>
      <c r="AB77" s="3">
        <f t="shared" ref="AB77" si="337">(AB76-195.1867)/(195.1867/1000000)</f>
        <v>-1.5369899691421545</v>
      </c>
      <c r="AC77" s="3">
        <f t="shared" ref="AC77" si="338">(AC76-195.1867)/(195.1867/1000000)</f>
        <v>-6.6602898661370569</v>
      </c>
      <c r="AD77" s="3">
        <f t="shared" ref="AD77" si="339">(AD76-195.1867)/(195.1867/1000000)</f>
        <v>0</v>
      </c>
      <c r="AE77" s="3">
        <f t="shared" ref="AE77" si="340">(AE76-195.1867)/(195.1867/1000000)</f>
        <v>-7.172619855705495</v>
      </c>
      <c r="AF77" s="3">
        <f t="shared" ref="AF77" si="341">(AF76-195.1867)/(195.1867/1000000)</f>
        <v>-5.635629886708954</v>
      </c>
      <c r="AG77" s="3">
        <f t="shared" ref="AG77" si="342">(AG76-195.1867)/(195.1867/1000000)</f>
        <v>-1.0246599794281031</v>
      </c>
      <c r="AH77" s="3">
        <f t="shared" ref="AH77" si="343">(AH76-195.1867)/(195.1867/1000000)</f>
        <v>-0.51232998971405153</v>
      </c>
      <c r="AI77" s="3">
        <f t="shared" ref="AI77" si="344">(AI76-195.1867)/(195.1867/1000000)</f>
        <v>-1.0246599794281031</v>
      </c>
      <c r="AJ77" s="3">
        <f t="shared" ref="AJ77" si="345">(AJ76-195.1867)/(195.1867/1000000)</f>
        <v>0</v>
      </c>
      <c r="AK77" s="3">
        <f t="shared" ref="AK77" si="346">(AK76-195.1867)/(195.1867/1000000)</f>
        <v>-2.0493199588562061</v>
      </c>
      <c r="AL77" s="3">
        <f t="shared" ref="AL77" si="347">(AL76-195.1867)/(195.1867/1000000)</f>
        <v>-6.6602898661370569</v>
      </c>
      <c r="AM77" s="31">
        <f t="shared" ref="AM77" si="348">(AM76-195.1867)/(195.1867/1000000)</f>
        <v>-6.6602898661370569</v>
      </c>
    </row>
    <row r="78" spans="1:39" x14ac:dyDescent="0.25">
      <c r="A78" s="32"/>
      <c r="B78" s="28" t="s">
        <v>4</v>
      </c>
      <c r="C78" s="4" t="s">
        <v>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10"/>
    </row>
    <row r="79" spans="1:39" x14ac:dyDescent="0.25">
      <c r="A79" s="32"/>
      <c r="B79" s="28"/>
      <c r="C79" s="4" t="s">
        <v>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10"/>
    </row>
    <row r="80" spans="1:39" x14ac:dyDescent="0.25">
      <c r="A80" s="32"/>
      <c r="B80" s="28"/>
      <c r="C80" s="4" t="s">
        <v>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10"/>
    </row>
    <row r="81" spans="1:39" ht="15.75" thickBot="1" x14ac:dyDescent="0.3">
      <c r="A81" s="20"/>
      <c r="B81" s="29"/>
      <c r="C81" s="7" t="s">
        <v>9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6"/>
    </row>
    <row r="82" spans="1:39" x14ac:dyDescent="0.25">
      <c r="A82" s="19" t="s">
        <v>56</v>
      </c>
      <c r="B82" s="27" t="s">
        <v>3</v>
      </c>
      <c r="C82" s="11" t="s">
        <v>0</v>
      </c>
      <c r="D82" s="11">
        <v>6.65</v>
      </c>
      <c r="E82" s="11">
        <v>6.6479999999999997</v>
      </c>
      <c r="F82" s="11">
        <v>6.6449999999999996</v>
      </c>
      <c r="G82" s="11">
        <v>6.6470000000000002</v>
      </c>
      <c r="H82" s="11">
        <v>6.6440000000000001</v>
      </c>
      <c r="I82" s="11">
        <v>6.6509999999999998</v>
      </c>
      <c r="J82" s="11">
        <v>6.6449999999999996</v>
      </c>
      <c r="K82" s="11">
        <v>6.6420000000000003</v>
      </c>
      <c r="L82" s="11">
        <v>6.641</v>
      </c>
      <c r="M82" s="11">
        <v>6.64</v>
      </c>
      <c r="N82" s="11">
        <v>6.6420000000000003</v>
      </c>
      <c r="O82" s="11">
        <v>6.6420000000000003</v>
      </c>
      <c r="P82" s="11">
        <v>6.6470000000000002</v>
      </c>
      <c r="Q82" s="11">
        <v>6.6470000000000002</v>
      </c>
      <c r="R82" s="11">
        <v>6.6420000000000003</v>
      </c>
      <c r="S82" s="11">
        <v>6.6479999999999997</v>
      </c>
      <c r="T82" s="11">
        <v>6.6429999999999998</v>
      </c>
      <c r="U82" s="11">
        <v>6.65</v>
      </c>
      <c r="V82" s="11">
        <v>6.6459999999999999</v>
      </c>
      <c r="W82" s="11">
        <v>6.6449999999999996</v>
      </c>
      <c r="X82" s="11">
        <v>6.6440000000000001</v>
      </c>
      <c r="Y82" s="11">
        <v>6.6470000000000002</v>
      </c>
      <c r="Z82" s="11">
        <v>6.6369999999999996</v>
      </c>
      <c r="AA82" s="11">
        <v>6.6449999999999996</v>
      </c>
      <c r="AB82" s="11">
        <v>6.6420000000000003</v>
      </c>
      <c r="AC82" s="11">
        <v>6.649</v>
      </c>
      <c r="AD82" s="11">
        <v>6.6479999999999997</v>
      </c>
      <c r="AE82" s="11">
        <v>6.6420000000000003</v>
      </c>
      <c r="AF82" s="11">
        <v>6.6509999999999998</v>
      </c>
      <c r="AG82" s="11">
        <v>6.6459999999999999</v>
      </c>
      <c r="AH82" s="11">
        <v>6.6470000000000002</v>
      </c>
      <c r="AI82" s="11">
        <v>6.6509999999999998</v>
      </c>
      <c r="AJ82" s="11">
        <v>6.6470000000000002</v>
      </c>
      <c r="AK82" s="11">
        <v>6.6470000000000002</v>
      </c>
      <c r="AL82" s="11">
        <v>6.6479999999999997</v>
      </c>
      <c r="AM82" s="8">
        <v>6.6470000000000002</v>
      </c>
    </row>
    <row r="83" spans="1:39" x14ac:dyDescent="0.25">
      <c r="A83" s="32"/>
      <c r="B83" s="28"/>
      <c r="C83" s="4" t="s">
        <v>5</v>
      </c>
      <c r="D83" s="4">
        <v>32522356</v>
      </c>
      <c r="E83" s="4">
        <v>29326970</v>
      </c>
      <c r="F83" s="4">
        <v>29096642</v>
      </c>
      <c r="G83" s="4">
        <v>31858072</v>
      </c>
      <c r="H83" s="4">
        <v>28515104</v>
      </c>
      <c r="I83" s="4">
        <v>30023616</v>
      </c>
      <c r="J83" s="4">
        <v>31207222</v>
      </c>
      <c r="K83" s="4">
        <v>31047254</v>
      </c>
      <c r="L83" s="4">
        <v>32008496</v>
      </c>
      <c r="M83" s="4">
        <v>29799614</v>
      </c>
      <c r="N83" s="4">
        <v>28722674</v>
      </c>
      <c r="O83" s="4">
        <v>27175720</v>
      </c>
      <c r="P83" s="4">
        <v>29102672</v>
      </c>
      <c r="Q83" s="4">
        <v>28438992</v>
      </c>
      <c r="R83" s="4">
        <v>30298926</v>
      </c>
      <c r="S83" s="4">
        <v>29624404</v>
      </c>
      <c r="T83" s="4">
        <v>29303954</v>
      </c>
      <c r="U83" s="4">
        <v>30412348</v>
      </c>
      <c r="V83" s="4">
        <v>29746990</v>
      </c>
      <c r="W83" s="4">
        <v>31006548</v>
      </c>
      <c r="X83" s="4">
        <v>28061126</v>
      </c>
      <c r="Y83" s="4">
        <v>26973144</v>
      </c>
      <c r="Z83" s="4">
        <v>26928378</v>
      </c>
      <c r="AA83" s="4">
        <v>26950924</v>
      </c>
      <c r="AB83" s="4">
        <v>26845948</v>
      </c>
      <c r="AC83" s="4">
        <v>28335526</v>
      </c>
      <c r="AD83" s="4">
        <v>28878498</v>
      </c>
      <c r="AE83" s="4">
        <v>28521900</v>
      </c>
      <c r="AF83" s="4">
        <v>27418872</v>
      </c>
      <c r="AG83" s="4">
        <v>27025636</v>
      </c>
      <c r="AH83" s="4">
        <v>28008320</v>
      </c>
      <c r="AI83" s="4">
        <v>27012198</v>
      </c>
      <c r="AJ83" s="4">
        <v>25749740</v>
      </c>
      <c r="AK83" s="4">
        <v>23181144</v>
      </c>
      <c r="AL83" s="4">
        <v>26346810</v>
      </c>
      <c r="AM83" s="10">
        <v>26628550</v>
      </c>
    </row>
    <row r="84" spans="1:39" x14ac:dyDescent="0.25">
      <c r="A84" s="32"/>
      <c r="B84" s="28"/>
      <c r="C84" s="4" t="s">
        <v>1</v>
      </c>
      <c r="D84" s="4">
        <v>195.1865</v>
      </c>
      <c r="E84" s="4">
        <v>195.18629999999999</v>
      </c>
      <c r="F84" s="4">
        <v>195.1865</v>
      </c>
      <c r="G84" s="4">
        <v>195.18539999999999</v>
      </c>
      <c r="H84" s="4">
        <v>195.18620000000001</v>
      </c>
      <c r="I84" s="4">
        <v>195.18549999999999</v>
      </c>
      <c r="J84" s="4">
        <v>195.18620000000001</v>
      </c>
      <c r="K84" s="4">
        <v>195.1865</v>
      </c>
      <c r="L84" s="4">
        <v>195.18600000000001</v>
      </c>
      <c r="M84" s="4">
        <v>195.1859</v>
      </c>
      <c r="N84" s="4">
        <v>195.1859</v>
      </c>
      <c r="O84" s="4">
        <v>195.1858</v>
      </c>
      <c r="P84" s="4">
        <v>195.1857</v>
      </c>
      <c r="Q84" s="4">
        <v>195.1866</v>
      </c>
      <c r="R84" s="4">
        <v>195.18620000000001</v>
      </c>
      <c r="S84" s="4">
        <v>195.1858</v>
      </c>
      <c r="T84" s="4">
        <v>195.18680000000001</v>
      </c>
      <c r="U84" s="4">
        <v>195.18600000000001</v>
      </c>
      <c r="V84" s="4">
        <v>195.1857</v>
      </c>
      <c r="W84" s="4">
        <v>195.18610000000001</v>
      </c>
      <c r="X84" s="4">
        <v>195.18610000000001</v>
      </c>
      <c r="Y84" s="4">
        <v>195.18639999999999</v>
      </c>
      <c r="Z84" s="4">
        <v>195.18559999999999</v>
      </c>
      <c r="AA84" s="4">
        <v>195.1858</v>
      </c>
      <c r="AB84" s="4">
        <v>195.1858</v>
      </c>
      <c r="AC84" s="4">
        <v>195.18620000000001</v>
      </c>
      <c r="AD84" s="4">
        <v>195.18610000000001</v>
      </c>
      <c r="AE84" s="4">
        <v>195.18610000000001</v>
      </c>
      <c r="AF84" s="4">
        <v>195.18709999999999</v>
      </c>
      <c r="AG84" s="4">
        <v>195.18690000000001</v>
      </c>
      <c r="AH84" s="4">
        <v>195.1848</v>
      </c>
      <c r="AI84" s="4">
        <v>195.1857</v>
      </c>
      <c r="AJ84" s="4">
        <v>195.18620000000001</v>
      </c>
      <c r="AK84" s="4">
        <v>195.1858</v>
      </c>
      <c r="AL84" s="4">
        <v>195.18510000000001</v>
      </c>
      <c r="AM84" s="10">
        <v>195.18559999999999</v>
      </c>
    </row>
    <row r="85" spans="1:39" x14ac:dyDescent="0.25">
      <c r="A85" s="32"/>
      <c r="B85" s="30"/>
      <c r="C85" s="3" t="s">
        <v>9</v>
      </c>
      <c r="D85" s="3">
        <f>(D84-195.1867)/(195.1867/1000000)</f>
        <v>-1.0246599794281031</v>
      </c>
      <c r="E85" s="3">
        <f t="shared" ref="E85" si="349">(E84-195.1867)/(195.1867/1000000)</f>
        <v>-2.0493199588562061</v>
      </c>
      <c r="F85" s="3">
        <f t="shared" ref="F85" si="350">(F84-195.1867)/(195.1867/1000000)</f>
        <v>-1.0246599794281031</v>
      </c>
      <c r="G85" s="3">
        <f t="shared" ref="G85" si="351">(G84-195.1867)/(195.1867/1000000)</f>
        <v>-6.6602898661370569</v>
      </c>
      <c r="H85" s="3">
        <f t="shared" ref="H85" si="352">(H84-195.1867)/(195.1867/1000000)</f>
        <v>-2.5616499484246447</v>
      </c>
      <c r="I85" s="3">
        <f t="shared" ref="I85" si="353">(I84-195.1867)/(195.1867/1000000)</f>
        <v>-6.1479598764230055</v>
      </c>
      <c r="J85" s="3">
        <f t="shared" ref="J85" si="354">(J84-195.1867)/(195.1867/1000000)</f>
        <v>-2.5616499484246447</v>
      </c>
      <c r="K85" s="3">
        <f t="shared" ref="K85" si="355">(K84-195.1867)/(195.1867/1000000)</f>
        <v>-1.0246599794281031</v>
      </c>
      <c r="L85" s="3">
        <f t="shared" ref="L85" si="356">(L84-195.1867)/(195.1867/1000000)</f>
        <v>-3.5863099278527475</v>
      </c>
      <c r="M85" s="3">
        <f t="shared" ref="M85" si="357">(M84-195.1867)/(195.1867/1000000)</f>
        <v>-4.0986399175667989</v>
      </c>
      <c r="N85" s="3">
        <f t="shared" ref="N85" si="358">(N84-195.1867)/(195.1867/1000000)</f>
        <v>-4.0986399175667989</v>
      </c>
      <c r="O85" s="3">
        <f t="shared" ref="O85" si="359">(O84-195.1867)/(195.1867/1000000)</f>
        <v>-4.6109699072808503</v>
      </c>
      <c r="P85" s="3">
        <f t="shared" ref="P85" si="360">(P84-195.1867)/(195.1867/1000000)</f>
        <v>-5.1232998969949026</v>
      </c>
      <c r="Q85" s="3">
        <f t="shared" ref="Q85" si="361">(Q84-195.1867)/(195.1867/1000000)</f>
        <v>-0.51232998971405153</v>
      </c>
      <c r="R85" s="3">
        <f t="shared" ref="R85" si="362">(R84-195.1867)/(195.1867/1000000)</f>
        <v>-2.5616499484246447</v>
      </c>
      <c r="S85" s="3">
        <f t="shared" ref="S85" si="363">(S84-195.1867)/(195.1867/1000000)</f>
        <v>-4.6109699072808503</v>
      </c>
      <c r="T85" s="3">
        <f t="shared" ref="T85" si="364">(T84-195.1867)/(195.1867/1000000)</f>
        <v>0.51232998971405153</v>
      </c>
      <c r="U85" s="3">
        <f t="shared" ref="U85" si="365">(U84-195.1867)/(195.1867/1000000)</f>
        <v>-3.5863099278527475</v>
      </c>
      <c r="V85" s="3">
        <f t="shared" ref="V85" si="366">(V84-195.1867)/(195.1867/1000000)</f>
        <v>-5.1232998969949026</v>
      </c>
      <c r="W85" s="3">
        <f t="shared" ref="W85" si="367">(W84-195.1867)/(195.1867/1000000)</f>
        <v>-3.0739799381386961</v>
      </c>
      <c r="X85" s="3">
        <f t="shared" ref="X85" si="368">(X84-195.1867)/(195.1867/1000000)</f>
        <v>-3.0739799381386961</v>
      </c>
      <c r="Y85" s="3">
        <f t="shared" ref="Y85" si="369">(Y84-195.1867)/(195.1867/1000000)</f>
        <v>-1.5369899691421545</v>
      </c>
      <c r="Z85" s="3">
        <f t="shared" ref="Z85" si="370">(Z84-195.1867)/(195.1867/1000000)</f>
        <v>-5.635629886708954</v>
      </c>
      <c r="AA85" s="3">
        <f t="shared" ref="AA85" si="371">(AA84-195.1867)/(195.1867/1000000)</f>
        <v>-4.6109699072808503</v>
      </c>
      <c r="AB85" s="3">
        <f t="shared" ref="AB85" si="372">(AB84-195.1867)/(195.1867/1000000)</f>
        <v>-4.6109699072808503</v>
      </c>
      <c r="AC85" s="3">
        <f t="shared" ref="AC85" si="373">(AC84-195.1867)/(195.1867/1000000)</f>
        <v>-2.5616499484246447</v>
      </c>
      <c r="AD85" s="3">
        <f t="shared" ref="AD85" si="374">(AD84-195.1867)/(195.1867/1000000)</f>
        <v>-3.0739799381386961</v>
      </c>
      <c r="AE85" s="3">
        <f t="shared" ref="AE85" si="375">(AE84-195.1867)/(195.1867/1000000)</f>
        <v>-3.0739799381386961</v>
      </c>
      <c r="AF85" s="3">
        <f t="shared" ref="AF85" si="376">(AF84-195.1867)/(195.1867/1000000)</f>
        <v>2.0493199587105932</v>
      </c>
      <c r="AG85" s="3">
        <f t="shared" ref="AG85" si="377">(AG84-195.1867)/(195.1867/1000000)</f>
        <v>1.0246599794281031</v>
      </c>
      <c r="AH85" s="3">
        <f t="shared" ref="AH85" si="378">(AH84-195.1867)/(195.1867/1000000)</f>
        <v>-9.7342698042757529</v>
      </c>
      <c r="AI85" s="3">
        <f t="shared" ref="AI85" si="379">(AI84-195.1867)/(195.1867/1000000)</f>
        <v>-5.1232998969949026</v>
      </c>
      <c r="AJ85" s="3">
        <f t="shared" ref="AJ85" si="380">(AJ84-195.1867)/(195.1867/1000000)</f>
        <v>-2.5616499484246447</v>
      </c>
      <c r="AK85" s="3">
        <f t="shared" ref="AK85" si="381">(AK84-195.1867)/(195.1867/1000000)</f>
        <v>-4.6109699072808503</v>
      </c>
      <c r="AL85" s="3">
        <f t="shared" ref="AL85" si="382">(AL84-195.1867)/(195.1867/1000000)</f>
        <v>-8.1972798351335978</v>
      </c>
      <c r="AM85" s="31">
        <f t="shared" ref="AM85" si="383">(AM84-195.1867)/(195.1867/1000000)</f>
        <v>-5.635629886708954</v>
      </c>
    </row>
    <row r="86" spans="1:39" x14ac:dyDescent="0.25">
      <c r="A86" s="32"/>
      <c r="B86" s="28" t="s">
        <v>4</v>
      </c>
      <c r="C86" s="4" t="s">
        <v>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10"/>
    </row>
    <row r="87" spans="1:39" x14ac:dyDescent="0.25">
      <c r="A87" s="32"/>
      <c r="B87" s="28"/>
      <c r="C87" s="4" t="s">
        <v>5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10"/>
    </row>
    <row r="88" spans="1:39" x14ac:dyDescent="0.25">
      <c r="A88" s="32"/>
      <c r="B88" s="28"/>
      <c r="C88" s="4" t="s">
        <v>1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10"/>
    </row>
    <row r="89" spans="1:39" ht="15.75" thickBot="1" x14ac:dyDescent="0.3">
      <c r="A89" s="20"/>
      <c r="B89" s="29"/>
      <c r="C89" s="7" t="s">
        <v>9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6"/>
    </row>
    <row r="90" spans="1:39" x14ac:dyDescent="0.25">
      <c r="A90" s="19" t="s">
        <v>57</v>
      </c>
      <c r="B90" s="27" t="s">
        <v>3</v>
      </c>
      <c r="C90" s="11" t="s">
        <v>0</v>
      </c>
      <c r="D90" s="11">
        <v>6.6459999999999999</v>
      </c>
      <c r="E90" s="11">
        <v>6.6529999999999996</v>
      </c>
      <c r="F90" s="11">
        <v>6.6529999999999996</v>
      </c>
      <c r="G90" s="11">
        <v>6.6470000000000002</v>
      </c>
      <c r="H90" s="11">
        <v>6.65</v>
      </c>
      <c r="I90" s="11">
        <v>6.6440000000000001</v>
      </c>
      <c r="J90" s="11">
        <v>6.65</v>
      </c>
      <c r="K90" s="11">
        <v>6.6449999999999996</v>
      </c>
      <c r="L90" s="11">
        <v>6.6440000000000001</v>
      </c>
      <c r="M90" s="11">
        <v>6.6470000000000002</v>
      </c>
      <c r="N90" s="11">
        <v>6.6440000000000001</v>
      </c>
      <c r="O90" s="11">
        <v>6.6429999999999998</v>
      </c>
      <c r="P90" s="11">
        <v>6.65</v>
      </c>
      <c r="Q90" s="11">
        <v>6.65</v>
      </c>
      <c r="R90" s="11">
        <v>6.6479999999999997</v>
      </c>
      <c r="S90" s="11">
        <v>6.6509999999999998</v>
      </c>
      <c r="T90" s="11">
        <v>6.649</v>
      </c>
      <c r="U90" s="11">
        <v>6.6470000000000002</v>
      </c>
      <c r="V90" s="11">
        <v>6.65</v>
      </c>
      <c r="W90" s="11">
        <v>6.6449999999999996</v>
      </c>
      <c r="X90" s="11">
        <v>6.6459999999999999</v>
      </c>
      <c r="Y90" s="11">
        <v>6.6479999999999997</v>
      </c>
      <c r="Z90" s="11">
        <v>6.6479999999999997</v>
      </c>
      <c r="AA90" s="11">
        <v>6.6440000000000001</v>
      </c>
      <c r="AB90" s="11">
        <v>6.6459999999999999</v>
      </c>
      <c r="AC90" s="11">
        <v>6.6459999999999999</v>
      </c>
      <c r="AD90" s="11">
        <v>6.641</v>
      </c>
      <c r="AE90" s="11">
        <v>6.6440000000000001</v>
      </c>
      <c r="AF90" s="11">
        <v>6.6379999999999999</v>
      </c>
      <c r="AG90" s="11">
        <v>6.6449999999999996</v>
      </c>
      <c r="AH90" s="11">
        <v>6.6429999999999998</v>
      </c>
      <c r="AI90" s="11">
        <v>6.641</v>
      </c>
      <c r="AJ90" s="11">
        <v>6.6369999999999996</v>
      </c>
      <c r="AK90" s="11">
        <v>6.6369999999999996</v>
      </c>
      <c r="AL90" s="11">
        <v>6.6420000000000003</v>
      </c>
      <c r="AM90" s="8">
        <v>6.6420000000000003</v>
      </c>
    </row>
    <row r="91" spans="1:39" x14ac:dyDescent="0.25">
      <c r="A91" s="32"/>
      <c r="B91" s="28"/>
      <c r="C91" s="4" t="s">
        <v>5</v>
      </c>
      <c r="D91" s="4">
        <v>27922230</v>
      </c>
      <c r="E91" s="4">
        <v>29669926</v>
      </c>
      <c r="F91" s="4">
        <v>26259664</v>
      </c>
      <c r="G91" s="4">
        <v>25616676</v>
      </c>
      <c r="H91" s="4">
        <v>25705588</v>
      </c>
      <c r="I91" s="4">
        <v>26521882</v>
      </c>
      <c r="J91" s="4">
        <v>26455566</v>
      </c>
      <c r="K91" s="4">
        <v>26371944</v>
      </c>
      <c r="L91" s="4">
        <v>26620878</v>
      </c>
      <c r="M91" s="4">
        <v>27314234</v>
      </c>
      <c r="N91" s="4">
        <v>25591606</v>
      </c>
      <c r="O91" s="4">
        <v>19059812</v>
      </c>
      <c r="P91" s="4">
        <v>27164698</v>
      </c>
      <c r="Q91" s="4">
        <v>25251846</v>
      </c>
      <c r="R91" s="4">
        <v>19341512</v>
      </c>
      <c r="S91" s="4">
        <v>25498772</v>
      </c>
      <c r="T91" s="4">
        <v>25313992</v>
      </c>
      <c r="U91" s="4">
        <v>13166235</v>
      </c>
      <c r="V91" s="4">
        <v>25000476</v>
      </c>
      <c r="W91" s="4">
        <v>18204216</v>
      </c>
      <c r="X91" s="4">
        <v>25522210</v>
      </c>
      <c r="Y91" s="4">
        <v>26115392</v>
      </c>
      <c r="Z91" s="4">
        <v>26413752</v>
      </c>
      <c r="AA91" s="4">
        <v>24761232</v>
      </c>
      <c r="AB91" s="4">
        <v>24437056</v>
      </c>
      <c r="AC91" s="4">
        <v>19124890</v>
      </c>
      <c r="AD91" s="4">
        <v>28747916</v>
      </c>
      <c r="AE91" s="4">
        <v>25637102</v>
      </c>
      <c r="AF91" s="4">
        <v>26681734</v>
      </c>
      <c r="AG91" s="4">
        <v>23918806</v>
      </c>
      <c r="AH91" s="4">
        <v>22842586</v>
      </c>
      <c r="AI91" s="4">
        <v>22737418</v>
      </c>
      <c r="AJ91" s="4">
        <v>25162798</v>
      </c>
      <c r="AK91" s="4">
        <v>23851016</v>
      </c>
      <c r="AL91" s="4">
        <v>25706412</v>
      </c>
      <c r="AM91" s="10">
        <v>23735878</v>
      </c>
    </row>
    <row r="92" spans="1:39" x14ac:dyDescent="0.25">
      <c r="A92" s="32"/>
      <c r="B92" s="28"/>
      <c r="C92" s="4" t="s">
        <v>1</v>
      </c>
      <c r="D92" s="4">
        <v>195.18620000000001</v>
      </c>
      <c r="E92" s="4">
        <v>195.18639999999999</v>
      </c>
      <c r="F92" s="4">
        <v>195.18620000000001</v>
      </c>
      <c r="G92" s="4">
        <v>195.1848</v>
      </c>
      <c r="H92" s="4">
        <v>195.18600000000001</v>
      </c>
      <c r="I92" s="4">
        <v>195.18549999999999</v>
      </c>
      <c r="J92" s="4">
        <v>195.1859</v>
      </c>
      <c r="K92" s="4">
        <v>195.18600000000001</v>
      </c>
      <c r="L92" s="4">
        <v>195.18549999999999</v>
      </c>
      <c r="M92" s="4">
        <v>195.18639999999999</v>
      </c>
      <c r="N92" s="4">
        <v>195.1858</v>
      </c>
      <c r="O92" s="4">
        <v>195.18360000000001</v>
      </c>
      <c r="P92" s="4">
        <v>195.18610000000001</v>
      </c>
      <c r="Q92" s="4">
        <v>195.18629999999999</v>
      </c>
      <c r="R92" s="4">
        <v>195.18819999999999</v>
      </c>
      <c r="S92" s="4">
        <v>195.18680000000001</v>
      </c>
      <c r="T92" s="4">
        <v>195.18459999999999</v>
      </c>
      <c r="U92" s="4">
        <v>195.18549999999999</v>
      </c>
      <c r="V92" s="4">
        <v>195.18709999999999</v>
      </c>
      <c r="W92" s="4">
        <v>195.18440000000001</v>
      </c>
      <c r="X92" s="4">
        <v>195.1865</v>
      </c>
      <c r="Y92" s="4">
        <v>195.18610000000001</v>
      </c>
      <c r="Z92" s="4">
        <v>195.18629999999999</v>
      </c>
      <c r="AA92" s="4">
        <v>195.18610000000001</v>
      </c>
      <c r="AB92" s="4">
        <v>195.18459999999999</v>
      </c>
      <c r="AC92" s="4">
        <v>195.18559999999999</v>
      </c>
      <c r="AD92" s="4">
        <v>195.18459999999999</v>
      </c>
      <c r="AE92" s="4">
        <v>195.18520000000001</v>
      </c>
      <c r="AF92" s="4">
        <v>195.1849</v>
      </c>
      <c r="AG92" s="4">
        <v>195.18680000000001</v>
      </c>
      <c r="AH92" s="4">
        <v>195.1859</v>
      </c>
      <c r="AI92" s="4">
        <v>195.18610000000001</v>
      </c>
      <c r="AJ92" s="4">
        <v>195.18530000000001</v>
      </c>
      <c r="AK92" s="4">
        <v>195.1857</v>
      </c>
      <c r="AL92" s="4">
        <v>195.18610000000001</v>
      </c>
      <c r="AM92" s="10">
        <v>195.18680000000001</v>
      </c>
    </row>
    <row r="93" spans="1:39" x14ac:dyDescent="0.25">
      <c r="A93" s="32"/>
      <c r="B93" s="30"/>
      <c r="C93" s="3" t="s">
        <v>9</v>
      </c>
      <c r="D93" s="3">
        <f>(D92-195.1867)/(195.1867/1000000)</f>
        <v>-2.5616499484246447</v>
      </c>
      <c r="E93" s="3">
        <f t="shared" ref="E93" si="384">(E92-195.1867)/(195.1867/1000000)</f>
        <v>-1.5369899691421545</v>
      </c>
      <c r="F93" s="3">
        <f t="shared" ref="F93" si="385">(F92-195.1867)/(195.1867/1000000)</f>
        <v>-2.5616499484246447</v>
      </c>
      <c r="G93" s="3">
        <f t="shared" ref="G93" si="386">(G92-195.1867)/(195.1867/1000000)</f>
        <v>-9.7342698042757529</v>
      </c>
      <c r="H93" s="3">
        <f t="shared" ref="H93" si="387">(H92-195.1867)/(195.1867/1000000)</f>
        <v>-3.5863099278527475</v>
      </c>
      <c r="I93" s="3">
        <f t="shared" ref="I93" si="388">(I92-195.1867)/(195.1867/1000000)</f>
        <v>-6.1479598764230055</v>
      </c>
      <c r="J93" s="3">
        <f t="shared" ref="J93" si="389">(J92-195.1867)/(195.1867/1000000)</f>
        <v>-4.0986399175667989</v>
      </c>
      <c r="K93" s="3">
        <f t="shared" ref="K93" si="390">(K92-195.1867)/(195.1867/1000000)</f>
        <v>-3.5863099278527475</v>
      </c>
      <c r="L93" s="3">
        <f t="shared" ref="L93" si="391">(L92-195.1867)/(195.1867/1000000)</f>
        <v>-6.1479598764230055</v>
      </c>
      <c r="M93" s="3">
        <f t="shared" ref="M93" si="392">(M92-195.1867)/(195.1867/1000000)</f>
        <v>-1.5369899691421545</v>
      </c>
      <c r="N93" s="3">
        <f t="shared" ref="N93" si="393">(N92-195.1867)/(195.1867/1000000)</f>
        <v>-4.6109699072808503</v>
      </c>
      <c r="O93" s="3">
        <f t="shared" ref="O93" si="394">(O92-195.1867)/(195.1867/1000000)</f>
        <v>-15.882229680553145</v>
      </c>
      <c r="P93" s="3">
        <f t="shared" ref="P93" si="395">(P92-195.1867)/(195.1867/1000000)</f>
        <v>-3.0739799381386961</v>
      </c>
      <c r="Q93" s="3">
        <f t="shared" ref="Q93" si="396">(Q92-195.1867)/(195.1867/1000000)</f>
        <v>-2.0493199588562061</v>
      </c>
      <c r="R93" s="3">
        <f t="shared" ref="R93" si="397">(R92-195.1867)/(195.1867/1000000)</f>
        <v>7.6849498454195473</v>
      </c>
      <c r="S93" s="3">
        <f t="shared" ref="S93" si="398">(S92-195.1867)/(195.1867/1000000)</f>
        <v>0.51232998971405153</v>
      </c>
      <c r="T93" s="3">
        <f t="shared" ref="T93" si="399">(T92-195.1867)/(195.1867/1000000)</f>
        <v>-10.758929783703856</v>
      </c>
      <c r="U93" s="3">
        <f t="shared" ref="U93" si="400">(U92-195.1867)/(195.1867/1000000)</f>
        <v>-6.1479598764230055</v>
      </c>
      <c r="V93" s="3">
        <f t="shared" ref="V93" si="401">(V92-195.1867)/(195.1867/1000000)</f>
        <v>2.0493199587105932</v>
      </c>
      <c r="W93" s="3">
        <f t="shared" ref="W93" si="402">(W92-195.1867)/(195.1867/1000000)</f>
        <v>-11.783589762986345</v>
      </c>
      <c r="X93" s="3">
        <f t="shared" ref="X93" si="403">(X92-195.1867)/(195.1867/1000000)</f>
        <v>-1.0246599794281031</v>
      </c>
      <c r="Y93" s="3">
        <f t="shared" ref="Y93" si="404">(Y92-195.1867)/(195.1867/1000000)</f>
        <v>-3.0739799381386961</v>
      </c>
      <c r="Z93" s="3">
        <f t="shared" ref="Z93" si="405">(Z92-195.1867)/(195.1867/1000000)</f>
        <v>-2.0493199588562061</v>
      </c>
      <c r="AA93" s="3">
        <f t="shared" ref="AA93" si="406">(AA92-195.1867)/(195.1867/1000000)</f>
        <v>-3.0739799381386961</v>
      </c>
      <c r="AB93" s="3">
        <f t="shared" ref="AB93" si="407">(AB92-195.1867)/(195.1867/1000000)</f>
        <v>-10.758929783703856</v>
      </c>
      <c r="AC93" s="3">
        <f t="shared" ref="AC93" si="408">(AC92-195.1867)/(195.1867/1000000)</f>
        <v>-5.635629886708954</v>
      </c>
      <c r="AD93" s="3">
        <f t="shared" ref="AD93" si="409">(AD92-195.1867)/(195.1867/1000000)</f>
        <v>-10.758929783703856</v>
      </c>
      <c r="AE93" s="3">
        <f t="shared" ref="AE93" si="410">(AE92-195.1867)/(195.1867/1000000)</f>
        <v>-7.6849498454195473</v>
      </c>
      <c r="AF93" s="3">
        <f t="shared" ref="AF93" si="411">(AF92-195.1867)/(195.1867/1000000)</f>
        <v>-9.2219398145617006</v>
      </c>
      <c r="AG93" s="3">
        <f t="shared" ref="AG93" si="412">(AG92-195.1867)/(195.1867/1000000)</f>
        <v>0.51232998971405153</v>
      </c>
      <c r="AH93" s="3">
        <f t="shared" ref="AH93" si="413">(AH92-195.1867)/(195.1867/1000000)</f>
        <v>-4.0986399175667989</v>
      </c>
      <c r="AI93" s="3">
        <f t="shared" ref="AI93" si="414">(AI92-195.1867)/(195.1867/1000000)</f>
        <v>-3.0739799381386961</v>
      </c>
      <c r="AJ93" s="3">
        <f t="shared" ref="AJ93" si="415">(AJ92-195.1867)/(195.1867/1000000)</f>
        <v>-7.172619855705495</v>
      </c>
      <c r="AK93" s="3">
        <f t="shared" ref="AK93" si="416">(AK92-195.1867)/(195.1867/1000000)</f>
        <v>-5.1232998969949026</v>
      </c>
      <c r="AL93" s="3">
        <f t="shared" ref="AL93" si="417">(AL92-195.1867)/(195.1867/1000000)</f>
        <v>-3.0739799381386961</v>
      </c>
      <c r="AM93" s="31">
        <f t="shared" ref="AM93" si="418">(AM92-195.1867)/(195.1867/1000000)</f>
        <v>0.51232998971405153</v>
      </c>
    </row>
    <row r="94" spans="1:39" x14ac:dyDescent="0.25">
      <c r="A94" s="32"/>
      <c r="B94" s="28" t="s">
        <v>4</v>
      </c>
      <c r="C94" s="4" t="s">
        <v>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10"/>
    </row>
    <row r="95" spans="1:39" x14ac:dyDescent="0.25">
      <c r="A95" s="32"/>
      <c r="B95" s="28"/>
      <c r="C95" s="4" t="s">
        <v>5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10"/>
    </row>
    <row r="96" spans="1:39" x14ac:dyDescent="0.25">
      <c r="A96" s="32"/>
      <c r="B96" s="28"/>
      <c r="C96" s="4" t="s">
        <v>1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10"/>
    </row>
    <row r="97" spans="1:39" ht="15.75" thickBot="1" x14ac:dyDescent="0.3">
      <c r="A97" s="20"/>
      <c r="B97" s="29"/>
      <c r="C97" s="7" t="s">
        <v>9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6"/>
    </row>
    <row r="98" spans="1:39" x14ac:dyDescent="0.25">
      <c r="A98" s="19" t="s">
        <v>58</v>
      </c>
      <c r="B98" s="27" t="s">
        <v>3</v>
      </c>
      <c r="C98" s="11" t="s">
        <v>0</v>
      </c>
      <c r="D98" s="11">
        <v>6.65</v>
      </c>
      <c r="E98" s="11">
        <v>6.6449999999999996</v>
      </c>
      <c r="F98" s="11">
        <v>6.64</v>
      </c>
      <c r="G98" s="11">
        <v>6.649</v>
      </c>
      <c r="H98" s="11">
        <v>6.6420000000000003</v>
      </c>
      <c r="I98" s="11">
        <v>6.6429999999999998</v>
      </c>
      <c r="J98" s="11">
        <v>6.641</v>
      </c>
      <c r="K98" s="11">
        <v>6.64</v>
      </c>
      <c r="L98" s="11">
        <v>6.6440000000000001</v>
      </c>
      <c r="M98" s="11">
        <v>6.6440000000000001</v>
      </c>
      <c r="N98" s="11">
        <v>6.6440000000000001</v>
      </c>
      <c r="O98" s="11">
        <v>6.6379999999999999</v>
      </c>
      <c r="P98" s="11">
        <v>6.6429999999999998</v>
      </c>
      <c r="Q98" s="11">
        <v>6.6449999999999996</v>
      </c>
      <c r="R98" s="11">
        <v>6.6470000000000002</v>
      </c>
      <c r="S98" s="11">
        <v>6.641</v>
      </c>
      <c r="T98" s="11">
        <v>6.6459999999999999</v>
      </c>
      <c r="U98" s="11">
        <v>6.6459999999999999</v>
      </c>
      <c r="V98" s="11">
        <v>6.6420000000000003</v>
      </c>
      <c r="W98" s="11">
        <v>6.6429999999999998</v>
      </c>
      <c r="X98" s="11">
        <v>6.6390000000000002</v>
      </c>
      <c r="Y98" s="11">
        <v>6.6440000000000001</v>
      </c>
      <c r="Z98" s="11">
        <v>6.6459999999999999</v>
      </c>
      <c r="AA98" s="11">
        <v>6.6420000000000003</v>
      </c>
      <c r="AB98" s="11">
        <v>6.6459999999999999</v>
      </c>
      <c r="AC98" s="11">
        <v>6.641</v>
      </c>
      <c r="AD98" s="11">
        <v>6.641</v>
      </c>
      <c r="AE98" s="11">
        <v>6.6420000000000003</v>
      </c>
      <c r="AF98" s="11">
        <v>6.6429999999999998</v>
      </c>
      <c r="AG98" s="11">
        <v>6.6369999999999996</v>
      </c>
      <c r="AH98" s="11">
        <v>6.6369999999999996</v>
      </c>
      <c r="AI98" s="11">
        <v>6.6449999999999996</v>
      </c>
      <c r="AJ98" s="11">
        <v>6.6420000000000003</v>
      </c>
      <c r="AK98" s="11">
        <v>6.6459999999999999</v>
      </c>
      <c r="AL98" s="11">
        <v>6.6360000000000001</v>
      </c>
      <c r="AM98" s="8">
        <v>6.6420000000000003</v>
      </c>
    </row>
    <row r="99" spans="1:39" x14ac:dyDescent="0.25">
      <c r="A99" s="32"/>
      <c r="B99" s="28"/>
      <c r="C99" s="4" t="s">
        <v>5</v>
      </c>
      <c r="D99" s="4">
        <v>50775132</v>
      </c>
      <c r="E99" s="4">
        <v>50437152</v>
      </c>
      <c r="F99" s="4">
        <v>33900332</v>
      </c>
      <c r="G99" s="4">
        <v>36410960</v>
      </c>
      <c r="H99" s="4">
        <v>50420660</v>
      </c>
      <c r="I99" s="4">
        <v>47619428</v>
      </c>
      <c r="J99" s="4">
        <v>47168872</v>
      </c>
      <c r="K99" s="4">
        <v>46430528</v>
      </c>
      <c r="L99" s="4">
        <v>47099388</v>
      </c>
      <c r="M99" s="4">
        <v>45381076</v>
      </c>
      <c r="N99" s="4">
        <v>44747212</v>
      </c>
      <c r="O99" s="4">
        <v>44791604</v>
      </c>
      <c r="P99" s="4">
        <v>43353056</v>
      </c>
      <c r="Q99" s="4">
        <v>44494472</v>
      </c>
      <c r="R99" s="4">
        <v>43218416</v>
      </c>
      <c r="S99" s="4">
        <v>43010504</v>
      </c>
      <c r="T99" s="4">
        <v>32179668</v>
      </c>
      <c r="U99" s="4">
        <v>42191776</v>
      </c>
      <c r="V99" s="4">
        <v>42427504</v>
      </c>
      <c r="W99" s="4">
        <v>41029732</v>
      </c>
      <c r="X99" s="4">
        <v>41740944</v>
      </c>
      <c r="Y99" s="4">
        <v>42131292</v>
      </c>
      <c r="Z99" s="4">
        <v>40949956</v>
      </c>
      <c r="AA99" s="4">
        <v>40385544</v>
      </c>
      <c r="AB99" s="4">
        <v>40497440</v>
      </c>
      <c r="AC99" s="4">
        <v>40141072</v>
      </c>
      <c r="AD99" s="4">
        <v>38961608</v>
      </c>
      <c r="AE99" s="4">
        <v>40077968</v>
      </c>
      <c r="AF99" s="4">
        <v>40086284</v>
      </c>
      <c r="AG99" s="4">
        <v>40001648</v>
      </c>
      <c r="AH99" s="4">
        <v>43383540</v>
      </c>
      <c r="AI99" s="4">
        <v>28731694</v>
      </c>
      <c r="AJ99" s="4">
        <v>38861632</v>
      </c>
      <c r="AK99" s="4">
        <v>39077716</v>
      </c>
      <c r="AL99" s="4">
        <v>28516632</v>
      </c>
      <c r="AM99" s="10">
        <v>35871388</v>
      </c>
    </row>
    <row r="100" spans="1:39" x14ac:dyDescent="0.25">
      <c r="A100" s="32"/>
      <c r="B100" s="28"/>
      <c r="C100" s="4" t="s">
        <v>1</v>
      </c>
      <c r="D100" s="4">
        <v>195.18559999999999</v>
      </c>
      <c r="E100" s="4">
        <v>195.18559999999999</v>
      </c>
      <c r="F100" s="4">
        <v>195.1857</v>
      </c>
      <c r="G100" s="4">
        <v>195.18899999999999</v>
      </c>
      <c r="H100" s="4">
        <v>195.1849</v>
      </c>
      <c r="I100" s="4">
        <v>195.18510000000001</v>
      </c>
      <c r="J100" s="4">
        <v>195.1858</v>
      </c>
      <c r="K100" s="4">
        <v>195.18639999999999</v>
      </c>
      <c r="L100" s="4">
        <v>195.1848</v>
      </c>
      <c r="M100" s="4">
        <v>195.18539999999999</v>
      </c>
      <c r="N100" s="4">
        <v>195.18680000000001</v>
      </c>
      <c r="O100" s="4">
        <v>195.1867</v>
      </c>
      <c r="P100" s="4">
        <v>195.18530000000001</v>
      </c>
      <c r="Q100" s="4">
        <v>195.18700000000001</v>
      </c>
      <c r="R100" s="4">
        <v>195.18549999999999</v>
      </c>
      <c r="S100" s="4">
        <v>195.18510000000001</v>
      </c>
      <c r="T100" s="4">
        <v>195.18520000000001</v>
      </c>
      <c r="U100" s="4">
        <v>195.18510000000001</v>
      </c>
      <c r="V100" s="4">
        <v>195.1842</v>
      </c>
      <c r="W100" s="4">
        <v>195.18559999999999</v>
      </c>
      <c r="X100" s="4">
        <v>195.1859</v>
      </c>
      <c r="Y100" s="4">
        <v>195.1841</v>
      </c>
      <c r="Z100" s="4">
        <v>195.1842</v>
      </c>
      <c r="AA100" s="4">
        <v>195.18549999999999</v>
      </c>
      <c r="AB100" s="4">
        <v>195.18559999999999</v>
      </c>
      <c r="AC100" s="4">
        <v>195.18469999999999</v>
      </c>
      <c r="AD100" s="4">
        <v>195.18389999999999</v>
      </c>
      <c r="AE100" s="4">
        <v>195.1849</v>
      </c>
      <c r="AF100" s="4">
        <v>195.18549999999999</v>
      </c>
      <c r="AG100" s="4">
        <v>195.18379999999999</v>
      </c>
      <c r="AH100" s="4">
        <v>195.18530000000001</v>
      </c>
      <c r="AI100" s="4">
        <v>195.1867</v>
      </c>
      <c r="AJ100" s="4">
        <v>195.18610000000001</v>
      </c>
      <c r="AK100" s="4">
        <v>195.185</v>
      </c>
      <c r="AL100" s="4">
        <v>195.18379999999999</v>
      </c>
      <c r="AM100" s="10">
        <v>195.18559999999999</v>
      </c>
    </row>
    <row r="101" spans="1:39" x14ac:dyDescent="0.25">
      <c r="A101" s="32"/>
      <c r="B101" s="30"/>
      <c r="C101" s="3" t="s">
        <v>9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1"/>
    </row>
    <row r="102" spans="1:39" x14ac:dyDescent="0.25">
      <c r="A102" s="32"/>
      <c r="B102" s="28" t="s">
        <v>4</v>
      </c>
      <c r="C102" s="4" t="s">
        <v>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10"/>
    </row>
    <row r="103" spans="1:39" x14ac:dyDescent="0.25">
      <c r="A103" s="32"/>
      <c r="B103" s="28"/>
      <c r="C103" s="4" t="s">
        <v>5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10"/>
    </row>
    <row r="104" spans="1:39" x14ac:dyDescent="0.25">
      <c r="A104" s="32"/>
      <c r="B104" s="28"/>
      <c r="C104" s="4" t="s">
        <v>1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10"/>
    </row>
    <row r="105" spans="1:39" ht="15.75" thickBot="1" x14ac:dyDescent="0.3">
      <c r="A105" s="20"/>
      <c r="B105" s="29"/>
      <c r="C105" s="7" t="s">
        <v>9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6"/>
    </row>
    <row r="106" spans="1:39" x14ac:dyDescent="0.25">
      <c r="A106" s="19" t="s">
        <v>59</v>
      </c>
      <c r="B106" s="27" t="s">
        <v>3</v>
      </c>
      <c r="C106" s="11" t="s">
        <v>0</v>
      </c>
      <c r="D106" s="11">
        <v>6.6369999999999996</v>
      </c>
      <c r="E106" s="11">
        <v>6.6459999999999999</v>
      </c>
      <c r="F106" s="11">
        <v>6.6449999999999996</v>
      </c>
      <c r="G106" s="11">
        <v>6.641</v>
      </c>
      <c r="H106" s="11">
        <v>6.6440000000000001</v>
      </c>
      <c r="I106" s="11">
        <v>6.6429999999999998</v>
      </c>
      <c r="J106" s="11">
        <v>6.64</v>
      </c>
      <c r="K106" s="11">
        <v>6.6429999999999998</v>
      </c>
      <c r="L106" s="11">
        <v>6.6440000000000001</v>
      </c>
      <c r="M106" s="11">
        <v>6.6440000000000001</v>
      </c>
      <c r="N106" s="11">
        <v>6.6379999999999999</v>
      </c>
      <c r="O106" s="11">
        <v>6.6459999999999999</v>
      </c>
      <c r="P106" s="11">
        <v>6.6440000000000001</v>
      </c>
      <c r="Q106" s="11">
        <v>6.6379999999999999</v>
      </c>
      <c r="R106" s="11">
        <v>6.6349999999999998</v>
      </c>
      <c r="S106" s="11">
        <v>6.6429999999999998</v>
      </c>
      <c r="T106" s="11">
        <v>6.6379999999999999</v>
      </c>
      <c r="U106" s="11">
        <v>6.6440000000000001</v>
      </c>
      <c r="V106" s="11">
        <v>6.641</v>
      </c>
      <c r="W106" s="11">
        <v>6.6429999999999998</v>
      </c>
      <c r="X106" s="11">
        <v>6.6420000000000003</v>
      </c>
      <c r="Y106" s="11">
        <v>6.6440000000000001</v>
      </c>
      <c r="Z106" s="11">
        <v>6.6470000000000002</v>
      </c>
      <c r="AA106" s="11">
        <v>6.6429999999999998</v>
      </c>
      <c r="AB106" s="11">
        <v>6.649</v>
      </c>
      <c r="AC106" s="11">
        <v>6.6459999999999999</v>
      </c>
      <c r="AD106" s="11">
        <v>6.6429999999999998</v>
      </c>
      <c r="AE106" s="11">
        <v>6.6470000000000002</v>
      </c>
      <c r="AF106" s="11">
        <v>6.6449999999999996</v>
      </c>
      <c r="AG106" s="11">
        <v>6.641</v>
      </c>
      <c r="AH106" s="11">
        <v>6.6429999999999998</v>
      </c>
      <c r="AI106" s="11">
        <v>6.641</v>
      </c>
      <c r="AJ106" s="11">
        <v>6.6420000000000003</v>
      </c>
      <c r="AK106" s="11">
        <v>6.6420000000000003</v>
      </c>
      <c r="AL106" s="11">
        <v>6.6449999999999996</v>
      </c>
      <c r="AM106" s="8">
        <v>6.6440000000000001</v>
      </c>
    </row>
    <row r="107" spans="1:39" x14ac:dyDescent="0.25">
      <c r="A107" s="32"/>
      <c r="B107" s="28"/>
      <c r="C107" s="4" t="s">
        <v>5</v>
      </c>
      <c r="D107" s="4">
        <v>39856288</v>
      </c>
      <c r="E107" s="4">
        <v>39814404</v>
      </c>
      <c r="F107" s="4">
        <v>40109300</v>
      </c>
      <c r="G107" s="4">
        <v>39155352</v>
      </c>
      <c r="H107" s="4">
        <v>38610684</v>
      </c>
      <c r="I107" s="4">
        <v>38013516</v>
      </c>
      <c r="J107" s="4">
        <v>38730300</v>
      </c>
      <c r="K107" s="4">
        <v>28898454</v>
      </c>
      <c r="L107" s="4">
        <v>38298256</v>
      </c>
      <c r="M107" s="4">
        <v>34744824</v>
      </c>
      <c r="N107" s="4">
        <v>32328244</v>
      </c>
      <c r="O107" s="4">
        <v>34417120</v>
      </c>
      <c r="P107" s="4">
        <v>31000042</v>
      </c>
      <c r="Q107" s="4">
        <v>35297092</v>
      </c>
      <c r="R107" s="4">
        <v>33881496</v>
      </c>
      <c r="S107" s="4">
        <v>35723528</v>
      </c>
      <c r="T107" s="4">
        <v>30588190</v>
      </c>
      <c r="U107" s="4">
        <v>33143546</v>
      </c>
      <c r="V107" s="4">
        <v>30162722</v>
      </c>
      <c r="W107" s="4">
        <v>31439236</v>
      </c>
      <c r="X107" s="4">
        <v>31657470</v>
      </c>
      <c r="Y107" s="4">
        <v>34205084</v>
      </c>
      <c r="Z107" s="4">
        <v>33374296</v>
      </c>
      <c r="AA107" s="4">
        <v>35666040</v>
      </c>
      <c r="AB107" s="4">
        <v>29946136</v>
      </c>
      <c r="AC107" s="4">
        <v>32134944</v>
      </c>
      <c r="AD107" s="4">
        <v>30876164</v>
      </c>
      <c r="AE107" s="4">
        <v>31315128</v>
      </c>
      <c r="AF107" s="4">
        <v>34743156</v>
      </c>
      <c r="AG107" s="4">
        <v>30166776</v>
      </c>
      <c r="AH107" s="4">
        <v>32703748</v>
      </c>
      <c r="AI107" s="4">
        <v>29791246</v>
      </c>
      <c r="AJ107" s="4">
        <v>30416584</v>
      </c>
      <c r="AK107" s="4">
        <v>28945216</v>
      </c>
      <c r="AL107" s="4">
        <v>30641568</v>
      </c>
      <c r="AM107" s="10">
        <v>33436512</v>
      </c>
    </row>
    <row r="108" spans="1:39" x14ac:dyDescent="0.25">
      <c r="A108" s="32"/>
      <c r="B108" s="28"/>
      <c r="C108" s="4" t="s">
        <v>1</v>
      </c>
      <c r="D108" s="4">
        <v>195.1858</v>
      </c>
      <c r="E108" s="4">
        <v>195.18629999999999</v>
      </c>
      <c r="F108" s="4">
        <v>195.18549999999999</v>
      </c>
      <c r="G108" s="4">
        <v>195.18600000000001</v>
      </c>
      <c r="H108" s="4">
        <v>195.18559999999999</v>
      </c>
      <c r="I108" s="4">
        <v>195.1858</v>
      </c>
      <c r="J108" s="4">
        <v>195.18629999999999</v>
      </c>
      <c r="K108" s="4">
        <v>195.1876</v>
      </c>
      <c r="L108" s="4">
        <v>195.1857</v>
      </c>
      <c r="M108" s="4">
        <v>195.1874</v>
      </c>
      <c r="N108" s="4">
        <v>195.1857</v>
      </c>
      <c r="O108" s="4">
        <v>195.1874</v>
      </c>
      <c r="P108" s="4">
        <v>195.18559999999999</v>
      </c>
      <c r="Q108" s="4">
        <v>195.18510000000001</v>
      </c>
      <c r="R108" s="4">
        <v>195.18700000000001</v>
      </c>
      <c r="S108" s="4">
        <v>195.1866</v>
      </c>
      <c r="T108" s="4">
        <v>195.1859</v>
      </c>
      <c r="U108" s="4">
        <v>195.18559999999999</v>
      </c>
      <c r="V108" s="4">
        <v>195.18629999999999</v>
      </c>
      <c r="W108" s="4">
        <v>195.18549999999999</v>
      </c>
      <c r="X108" s="4">
        <v>195.1866</v>
      </c>
      <c r="Y108" s="4">
        <v>195.18680000000001</v>
      </c>
      <c r="Z108" s="4">
        <v>195.1857</v>
      </c>
      <c r="AA108" s="4">
        <v>195.18450000000001</v>
      </c>
      <c r="AB108" s="4">
        <v>195.18520000000001</v>
      </c>
      <c r="AC108" s="4">
        <v>195.18690000000001</v>
      </c>
      <c r="AD108" s="4">
        <v>195.18510000000001</v>
      </c>
      <c r="AE108" s="4">
        <v>195.1859</v>
      </c>
      <c r="AF108" s="4">
        <v>195.1859</v>
      </c>
      <c r="AG108" s="4">
        <v>195.18559999999999</v>
      </c>
      <c r="AH108" s="4">
        <v>195.18690000000001</v>
      </c>
      <c r="AI108" s="4">
        <v>195.1848</v>
      </c>
      <c r="AJ108" s="4">
        <v>195.1849</v>
      </c>
      <c r="AK108" s="4">
        <v>195.185</v>
      </c>
      <c r="AL108" s="4">
        <v>195.18549999999999</v>
      </c>
      <c r="AM108" s="10">
        <v>195.1865</v>
      </c>
    </row>
    <row r="109" spans="1:39" x14ac:dyDescent="0.25">
      <c r="A109" s="32"/>
      <c r="B109" s="30"/>
      <c r="C109" s="3" t="s">
        <v>9</v>
      </c>
      <c r="D109" s="3">
        <f>(D108-195.1867)/(195.1867/1000000)</f>
        <v>-4.6109699072808503</v>
      </c>
      <c r="E109" s="3">
        <f t="shared" ref="E109" si="419">(E108-195.1867)/(195.1867/1000000)</f>
        <v>-2.0493199588562061</v>
      </c>
      <c r="F109" s="3">
        <f t="shared" ref="F109" si="420">(F108-195.1867)/(195.1867/1000000)</f>
        <v>-6.1479598764230055</v>
      </c>
      <c r="G109" s="3">
        <f t="shared" ref="G109" si="421">(G108-195.1867)/(195.1867/1000000)</f>
        <v>-3.5863099278527475</v>
      </c>
      <c r="H109" s="3">
        <f t="shared" ref="H109" si="422">(H108-195.1867)/(195.1867/1000000)</f>
        <v>-5.635629886708954</v>
      </c>
      <c r="I109" s="3">
        <f t="shared" ref="I109" si="423">(I108-195.1867)/(195.1867/1000000)</f>
        <v>-4.6109699072808503</v>
      </c>
      <c r="J109" s="3">
        <f t="shared" ref="J109" si="424">(J108-195.1867)/(195.1867/1000000)</f>
        <v>-2.0493199588562061</v>
      </c>
      <c r="K109" s="3">
        <f t="shared" ref="K109" si="425">(K108-195.1867)/(195.1867/1000000)</f>
        <v>4.6109699072808503</v>
      </c>
      <c r="L109" s="3">
        <f t="shared" ref="L109" si="426">(L108-195.1867)/(195.1867/1000000)</f>
        <v>-5.1232998969949026</v>
      </c>
      <c r="M109" s="3">
        <f t="shared" ref="M109" si="427">(M108-195.1867)/(195.1867/1000000)</f>
        <v>3.5863099278527475</v>
      </c>
      <c r="N109" s="3">
        <f t="shared" ref="N109" si="428">(N108-195.1867)/(195.1867/1000000)</f>
        <v>-5.1232998969949026</v>
      </c>
      <c r="O109" s="3">
        <f t="shared" ref="O109" si="429">(O108-195.1867)/(195.1867/1000000)</f>
        <v>3.5863099278527475</v>
      </c>
      <c r="P109" s="3">
        <f t="shared" ref="P109" si="430">(P108-195.1867)/(195.1867/1000000)</f>
        <v>-5.635629886708954</v>
      </c>
      <c r="Q109" s="3">
        <f t="shared" ref="Q109" si="431">(Q108-195.1867)/(195.1867/1000000)</f>
        <v>-8.1972798351335978</v>
      </c>
      <c r="R109" s="3">
        <f t="shared" ref="R109" si="432">(R108-195.1867)/(195.1867/1000000)</f>
        <v>1.5369899691421545</v>
      </c>
      <c r="S109" s="3">
        <f t="shared" ref="S109" si="433">(S108-195.1867)/(195.1867/1000000)</f>
        <v>-0.51232998971405153</v>
      </c>
      <c r="T109" s="3">
        <f t="shared" ref="T109" si="434">(T108-195.1867)/(195.1867/1000000)</f>
        <v>-4.0986399175667989</v>
      </c>
      <c r="U109" s="3">
        <f t="shared" ref="U109" si="435">(U108-195.1867)/(195.1867/1000000)</f>
        <v>-5.635629886708954</v>
      </c>
      <c r="V109" s="3">
        <f t="shared" ref="V109" si="436">(V108-195.1867)/(195.1867/1000000)</f>
        <v>-2.0493199588562061</v>
      </c>
      <c r="W109" s="3">
        <f t="shared" ref="W109" si="437">(W108-195.1867)/(195.1867/1000000)</f>
        <v>-6.1479598764230055</v>
      </c>
      <c r="X109" s="3">
        <f t="shared" ref="X109" si="438">(X108-195.1867)/(195.1867/1000000)</f>
        <v>-0.51232998971405153</v>
      </c>
      <c r="Y109" s="3">
        <f t="shared" ref="Y109" si="439">(Y108-195.1867)/(195.1867/1000000)</f>
        <v>0.51232998971405153</v>
      </c>
      <c r="Z109" s="3">
        <f t="shared" ref="Z109" si="440">(Z108-195.1867)/(195.1867/1000000)</f>
        <v>-5.1232998969949026</v>
      </c>
      <c r="AA109" s="3">
        <f t="shared" ref="AA109" si="441">(AA108-195.1867)/(195.1867/1000000)</f>
        <v>-11.271259773272295</v>
      </c>
      <c r="AB109" s="3">
        <f t="shared" ref="AB109" si="442">(AB108-195.1867)/(195.1867/1000000)</f>
        <v>-7.6849498454195473</v>
      </c>
      <c r="AC109" s="3">
        <f t="shared" ref="AC109" si="443">(AC108-195.1867)/(195.1867/1000000)</f>
        <v>1.0246599794281031</v>
      </c>
      <c r="AD109" s="3">
        <f t="shared" ref="AD109" si="444">(AD108-195.1867)/(195.1867/1000000)</f>
        <v>-8.1972798351335978</v>
      </c>
      <c r="AE109" s="3">
        <f t="shared" ref="AE109" si="445">(AE108-195.1867)/(195.1867/1000000)</f>
        <v>-4.0986399175667989</v>
      </c>
      <c r="AF109" s="3">
        <f t="shared" ref="AF109" si="446">(AF108-195.1867)/(195.1867/1000000)</f>
        <v>-4.0986399175667989</v>
      </c>
      <c r="AG109" s="3">
        <f t="shared" ref="AG109" si="447">(AG108-195.1867)/(195.1867/1000000)</f>
        <v>-5.635629886708954</v>
      </c>
      <c r="AH109" s="3">
        <f t="shared" ref="AH109" si="448">(AH108-195.1867)/(195.1867/1000000)</f>
        <v>1.0246599794281031</v>
      </c>
      <c r="AI109" s="3">
        <f t="shared" ref="AI109" si="449">(AI108-195.1867)/(195.1867/1000000)</f>
        <v>-9.7342698042757529</v>
      </c>
      <c r="AJ109" s="3">
        <f t="shared" ref="AJ109" si="450">(AJ108-195.1867)/(195.1867/1000000)</f>
        <v>-9.2219398145617006</v>
      </c>
      <c r="AK109" s="3">
        <f t="shared" ref="AK109" si="451">(AK108-195.1867)/(195.1867/1000000)</f>
        <v>-8.7096098248476501</v>
      </c>
      <c r="AL109" s="3">
        <f t="shared" ref="AL109" si="452">(AL108-195.1867)/(195.1867/1000000)</f>
        <v>-6.1479598764230055</v>
      </c>
      <c r="AM109" s="31">
        <f t="shared" ref="AM109" si="453">(AM108-195.1867)/(195.1867/1000000)</f>
        <v>-1.0246599794281031</v>
      </c>
    </row>
    <row r="110" spans="1:39" x14ac:dyDescent="0.25">
      <c r="A110" s="32"/>
      <c r="B110" s="28" t="s">
        <v>4</v>
      </c>
      <c r="C110" s="4" t="s">
        <v>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10"/>
    </row>
    <row r="111" spans="1:39" x14ac:dyDescent="0.25">
      <c r="A111" s="32"/>
      <c r="B111" s="28"/>
      <c r="C111" s="4" t="s">
        <v>5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10"/>
    </row>
    <row r="112" spans="1:39" x14ac:dyDescent="0.25">
      <c r="A112" s="32"/>
      <c r="B112" s="28"/>
      <c r="C112" s="4" t="s">
        <v>1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10"/>
    </row>
    <row r="113" spans="1:39" ht="15.75" thickBot="1" x14ac:dyDescent="0.3">
      <c r="A113" s="20"/>
      <c r="B113" s="29"/>
      <c r="C113" s="7" t="s">
        <v>9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6"/>
    </row>
    <row r="114" spans="1:39" x14ac:dyDescent="0.25">
      <c r="A114" s="19" t="s">
        <v>60</v>
      </c>
      <c r="B114" s="27" t="s">
        <v>3</v>
      </c>
      <c r="C114" s="11" t="s">
        <v>0</v>
      </c>
      <c r="D114" s="11">
        <v>6.6369999999999996</v>
      </c>
      <c r="E114" s="11">
        <v>6.6459999999999999</v>
      </c>
      <c r="F114" s="11">
        <v>6.6449999999999996</v>
      </c>
      <c r="G114" s="11">
        <v>6.6390000000000002</v>
      </c>
      <c r="H114" s="11">
        <v>6.64</v>
      </c>
      <c r="I114" s="11">
        <v>6.6420000000000003</v>
      </c>
      <c r="J114" s="11">
        <v>6.6479999999999997</v>
      </c>
      <c r="K114" s="11">
        <v>6.6390000000000002</v>
      </c>
      <c r="L114" s="11">
        <v>6.64</v>
      </c>
      <c r="M114" s="11">
        <v>6.6360000000000001</v>
      </c>
      <c r="N114" s="11">
        <v>6.6420000000000003</v>
      </c>
      <c r="O114" s="11">
        <v>6.6470000000000002</v>
      </c>
      <c r="P114" s="11">
        <v>6.6420000000000003</v>
      </c>
      <c r="Q114" s="11">
        <v>6.6429999999999998</v>
      </c>
      <c r="R114" s="11">
        <v>6.6369999999999996</v>
      </c>
      <c r="S114" s="11">
        <v>6.6420000000000003</v>
      </c>
      <c r="T114" s="11">
        <v>6.6369999999999996</v>
      </c>
      <c r="U114" s="11">
        <v>6.633</v>
      </c>
      <c r="V114" s="11">
        <v>6.6390000000000002</v>
      </c>
      <c r="W114" s="11">
        <v>6.64</v>
      </c>
      <c r="X114" s="11">
        <v>6.64</v>
      </c>
      <c r="Y114" s="11">
        <v>6.6340000000000003</v>
      </c>
      <c r="Z114" s="11">
        <v>6.6379999999999999</v>
      </c>
      <c r="AA114" s="11">
        <v>6.6369999999999996</v>
      </c>
      <c r="AB114" s="11">
        <v>6.6390000000000002</v>
      </c>
      <c r="AC114" s="11">
        <v>6.6340000000000003</v>
      </c>
      <c r="AD114" s="11">
        <v>6.6420000000000003</v>
      </c>
      <c r="AE114" s="11">
        <v>6.6440000000000001</v>
      </c>
      <c r="AF114" s="11">
        <v>6.6369999999999996</v>
      </c>
      <c r="AG114" s="11">
        <v>6.64</v>
      </c>
      <c r="AH114" s="11">
        <v>6.6349999999999998</v>
      </c>
      <c r="AI114" s="11">
        <v>6.64</v>
      </c>
      <c r="AJ114" s="11">
        <v>6.6459999999999999</v>
      </c>
      <c r="AK114" s="11">
        <v>6.6390000000000002</v>
      </c>
      <c r="AL114" s="11">
        <v>6.6390000000000002</v>
      </c>
      <c r="AM114" s="8">
        <v>6.6369999999999996</v>
      </c>
    </row>
    <row r="115" spans="1:39" x14ac:dyDescent="0.25">
      <c r="A115" s="32"/>
      <c r="B115" s="28"/>
      <c r="C115" s="4" t="s">
        <v>5</v>
      </c>
      <c r="D115" s="4">
        <v>34979652</v>
      </c>
      <c r="E115" s="4">
        <v>32637710</v>
      </c>
      <c r="F115" s="4">
        <v>32648322</v>
      </c>
      <c r="G115" s="4">
        <v>32345082</v>
      </c>
      <c r="H115" s="4">
        <v>33150540</v>
      </c>
      <c r="I115" s="4">
        <v>33037068</v>
      </c>
      <c r="J115" s="4">
        <v>32718270</v>
      </c>
      <c r="K115" s="4">
        <v>33302166</v>
      </c>
      <c r="L115" s="4">
        <v>33586836</v>
      </c>
      <c r="M115" s="4">
        <v>30688082</v>
      </c>
      <c r="N115" s="4">
        <v>32410426</v>
      </c>
      <c r="O115" s="4">
        <v>33973388</v>
      </c>
      <c r="P115" s="4">
        <v>32945974</v>
      </c>
      <c r="Q115" s="4">
        <v>32599842</v>
      </c>
      <c r="R115" s="4">
        <v>30691642</v>
      </c>
      <c r="S115" s="4">
        <v>33234988</v>
      </c>
      <c r="T115" s="4">
        <v>30649470</v>
      </c>
      <c r="U115" s="4">
        <v>31123548</v>
      </c>
      <c r="V115" s="4">
        <v>22122668</v>
      </c>
      <c r="W115" s="4">
        <v>29553464</v>
      </c>
      <c r="X115" s="4">
        <v>32547002</v>
      </c>
      <c r="Y115" s="4">
        <v>31182774</v>
      </c>
      <c r="Z115" s="4">
        <v>30035604</v>
      </c>
      <c r="AA115" s="4">
        <v>29557982</v>
      </c>
      <c r="AB115" s="4">
        <v>23213522</v>
      </c>
      <c r="AC115" s="4">
        <v>31136818</v>
      </c>
      <c r="AD115" s="4">
        <v>32659194</v>
      </c>
      <c r="AE115" s="4">
        <v>29867600</v>
      </c>
      <c r="AF115" s="4">
        <v>30308568</v>
      </c>
      <c r="AG115" s="4">
        <v>28408190</v>
      </c>
      <c r="AH115" s="4">
        <v>29455590</v>
      </c>
      <c r="AI115" s="4">
        <v>28303086</v>
      </c>
      <c r="AJ115" s="4">
        <v>29402564</v>
      </c>
      <c r="AK115" s="4">
        <v>28178756</v>
      </c>
      <c r="AL115" s="4">
        <v>27164652</v>
      </c>
      <c r="AM115" s="10">
        <v>30233120</v>
      </c>
    </row>
    <row r="116" spans="1:39" x14ac:dyDescent="0.25">
      <c r="A116" s="32"/>
      <c r="B116" s="28"/>
      <c r="C116" s="4" t="s">
        <v>1</v>
      </c>
      <c r="D116" s="4">
        <v>195.1849</v>
      </c>
      <c r="E116" s="4">
        <v>195.1874</v>
      </c>
      <c r="F116" s="4">
        <v>195.1874</v>
      </c>
      <c r="G116" s="4">
        <v>195.1867</v>
      </c>
      <c r="H116" s="4">
        <v>195.18549999999999</v>
      </c>
      <c r="I116" s="4">
        <v>195.1874</v>
      </c>
      <c r="J116" s="4">
        <v>195.18719999999999</v>
      </c>
      <c r="K116" s="4">
        <v>195.18530000000001</v>
      </c>
      <c r="L116" s="4">
        <v>195.18600000000001</v>
      </c>
      <c r="M116" s="4">
        <v>195.18639999999999</v>
      </c>
      <c r="N116" s="4">
        <v>195.18510000000001</v>
      </c>
      <c r="O116" s="4">
        <v>195.18629999999999</v>
      </c>
      <c r="P116" s="4">
        <v>195.1865</v>
      </c>
      <c r="Q116" s="4">
        <v>195.18539999999999</v>
      </c>
      <c r="R116" s="4">
        <v>195.18559999999999</v>
      </c>
      <c r="S116" s="4">
        <v>195.18629999999999</v>
      </c>
      <c r="T116" s="4">
        <v>195.18600000000001</v>
      </c>
      <c r="U116" s="4">
        <v>195.18539999999999</v>
      </c>
      <c r="V116" s="4">
        <v>195.18369999999999</v>
      </c>
      <c r="W116" s="4">
        <v>195.1857</v>
      </c>
      <c r="X116" s="4">
        <v>195.1865</v>
      </c>
      <c r="Y116" s="4">
        <v>195.18629999999999</v>
      </c>
      <c r="Z116" s="4">
        <v>195.1865</v>
      </c>
      <c r="AA116" s="4">
        <v>195.1848</v>
      </c>
      <c r="AB116" s="4">
        <v>195.18459999999999</v>
      </c>
      <c r="AC116" s="4">
        <v>195.18530000000001</v>
      </c>
      <c r="AD116" s="4">
        <v>195.18719999999999</v>
      </c>
      <c r="AE116" s="4">
        <v>195.18610000000001</v>
      </c>
      <c r="AF116" s="4">
        <v>195.18680000000001</v>
      </c>
      <c r="AG116" s="4">
        <v>195.1857</v>
      </c>
      <c r="AH116" s="4">
        <v>195.1865</v>
      </c>
      <c r="AI116" s="4">
        <v>195.18629999999999</v>
      </c>
      <c r="AJ116" s="4">
        <v>195.18610000000001</v>
      </c>
      <c r="AK116" s="4">
        <v>195.1859</v>
      </c>
      <c r="AL116" s="4">
        <v>195.18510000000001</v>
      </c>
      <c r="AM116" s="10">
        <v>195.1859</v>
      </c>
    </row>
    <row r="117" spans="1:39" x14ac:dyDescent="0.25">
      <c r="A117" s="32"/>
      <c r="B117" s="30"/>
      <c r="C117" s="3" t="s">
        <v>9</v>
      </c>
      <c r="D117" s="3">
        <f>(D116-195.1867)/(195.1867/1000000)</f>
        <v>-9.2219398145617006</v>
      </c>
      <c r="E117" s="3">
        <f t="shared" ref="E117" si="454">(E116-195.1867)/(195.1867/1000000)</f>
        <v>3.5863099278527475</v>
      </c>
      <c r="F117" s="3">
        <f t="shared" ref="F117" si="455">(F116-195.1867)/(195.1867/1000000)</f>
        <v>3.5863099278527475</v>
      </c>
      <c r="G117" s="3">
        <f t="shared" ref="G117" si="456">(G116-195.1867)/(195.1867/1000000)</f>
        <v>0</v>
      </c>
      <c r="H117" s="3">
        <f t="shared" ref="H117" si="457">(H116-195.1867)/(195.1867/1000000)</f>
        <v>-6.1479598764230055</v>
      </c>
      <c r="I117" s="3">
        <f t="shared" ref="I117" si="458">(I116-195.1867)/(195.1867/1000000)</f>
        <v>3.5863099278527475</v>
      </c>
      <c r="J117" s="3">
        <f t="shared" ref="J117" si="459">(J116-195.1867)/(195.1867/1000000)</f>
        <v>2.5616499484246447</v>
      </c>
      <c r="K117" s="3">
        <f t="shared" ref="K117" si="460">(K116-195.1867)/(195.1867/1000000)</f>
        <v>-7.172619855705495</v>
      </c>
      <c r="L117" s="3">
        <f t="shared" ref="L117" si="461">(L116-195.1867)/(195.1867/1000000)</f>
        <v>-3.5863099278527475</v>
      </c>
      <c r="M117" s="3">
        <f t="shared" ref="M117" si="462">(M116-195.1867)/(195.1867/1000000)</f>
        <v>-1.5369899691421545</v>
      </c>
      <c r="N117" s="3">
        <f t="shared" ref="N117" si="463">(N116-195.1867)/(195.1867/1000000)</f>
        <v>-8.1972798351335978</v>
      </c>
      <c r="O117" s="3">
        <f t="shared" ref="O117" si="464">(O116-195.1867)/(195.1867/1000000)</f>
        <v>-2.0493199588562061</v>
      </c>
      <c r="P117" s="3">
        <f t="shared" ref="P117" si="465">(P116-195.1867)/(195.1867/1000000)</f>
        <v>-1.0246599794281031</v>
      </c>
      <c r="Q117" s="3">
        <f t="shared" ref="Q117" si="466">(Q116-195.1867)/(195.1867/1000000)</f>
        <v>-6.6602898661370569</v>
      </c>
      <c r="R117" s="3">
        <f t="shared" ref="R117" si="467">(R116-195.1867)/(195.1867/1000000)</f>
        <v>-5.635629886708954</v>
      </c>
      <c r="S117" s="3">
        <f t="shared" ref="S117" si="468">(S116-195.1867)/(195.1867/1000000)</f>
        <v>-2.0493199588562061</v>
      </c>
      <c r="T117" s="3">
        <f t="shared" ref="T117" si="469">(T116-195.1867)/(195.1867/1000000)</f>
        <v>-3.5863099278527475</v>
      </c>
      <c r="U117" s="3">
        <f t="shared" ref="U117" si="470">(U116-195.1867)/(195.1867/1000000)</f>
        <v>-6.6602898661370569</v>
      </c>
      <c r="V117" s="3">
        <f t="shared" ref="V117" si="471">(V116-195.1867)/(195.1867/1000000)</f>
        <v>-15.369899690984706</v>
      </c>
      <c r="W117" s="3">
        <f t="shared" ref="W117" si="472">(W116-195.1867)/(195.1867/1000000)</f>
        <v>-5.1232998969949026</v>
      </c>
      <c r="X117" s="3">
        <f t="shared" ref="X117" si="473">(X116-195.1867)/(195.1867/1000000)</f>
        <v>-1.0246599794281031</v>
      </c>
      <c r="Y117" s="3">
        <f t="shared" ref="Y117" si="474">(Y116-195.1867)/(195.1867/1000000)</f>
        <v>-2.0493199588562061</v>
      </c>
      <c r="Z117" s="3">
        <f t="shared" ref="Z117" si="475">(Z116-195.1867)/(195.1867/1000000)</f>
        <v>-1.0246599794281031</v>
      </c>
      <c r="AA117" s="3">
        <f t="shared" ref="AA117" si="476">(AA116-195.1867)/(195.1867/1000000)</f>
        <v>-9.7342698042757529</v>
      </c>
      <c r="AB117" s="3">
        <f t="shared" ref="AB117" si="477">(AB116-195.1867)/(195.1867/1000000)</f>
        <v>-10.758929783703856</v>
      </c>
      <c r="AC117" s="3">
        <f t="shared" ref="AC117" si="478">(AC116-195.1867)/(195.1867/1000000)</f>
        <v>-7.172619855705495</v>
      </c>
      <c r="AD117" s="3">
        <f t="shared" ref="AD117" si="479">(AD116-195.1867)/(195.1867/1000000)</f>
        <v>2.5616499484246447</v>
      </c>
      <c r="AE117" s="3">
        <f t="shared" ref="AE117" si="480">(AE116-195.1867)/(195.1867/1000000)</f>
        <v>-3.0739799381386961</v>
      </c>
      <c r="AF117" s="3">
        <f t="shared" ref="AF117" si="481">(AF116-195.1867)/(195.1867/1000000)</f>
        <v>0.51232998971405153</v>
      </c>
      <c r="AG117" s="3">
        <f t="shared" ref="AG117" si="482">(AG116-195.1867)/(195.1867/1000000)</f>
        <v>-5.1232998969949026</v>
      </c>
      <c r="AH117" s="3">
        <f t="shared" ref="AH117" si="483">(AH116-195.1867)/(195.1867/1000000)</f>
        <v>-1.0246599794281031</v>
      </c>
      <c r="AI117" s="3">
        <f t="shared" ref="AI117" si="484">(AI116-195.1867)/(195.1867/1000000)</f>
        <v>-2.0493199588562061</v>
      </c>
      <c r="AJ117" s="3">
        <f t="shared" ref="AJ117" si="485">(AJ116-195.1867)/(195.1867/1000000)</f>
        <v>-3.0739799381386961</v>
      </c>
      <c r="AK117" s="3">
        <f t="shared" ref="AK117" si="486">(AK116-195.1867)/(195.1867/1000000)</f>
        <v>-4.0986399175667989</v>
      </c>
      <c r="AL117" s="3">
        <f t="shared" ref="AL117" si="487">(AL116-195.1867)/(195.1867/1000000)</f>
        <v>-8.1972798351335978</v>
      </c>
      <c r="AM117" s="31">
        <f t="shared" ref="AM117" si="488">(AM116-195.1867)/(195.1867/1000000)</f>
        <v>-4.0986399175667989</v>
      </c>
    </row>
    <row r="118" spans="1:39" x14ac:dyDescent="0.25">
      <c r="A118" s="32"/>
      <c r="B118" s="28" t="s">
        <v>4</v>
      </c>
      <c r="C118" s="4" t="s">
        <v>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10"/>
    </row>
    <row r="119" spans="1:39" x14ac:dyDescent="0.25">
      <c r="A119" s="32"/>
      <c r="B119" s="28"/>
      <c r="C119" s="4" t="s">
        <v>5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10"/>
    </row>
    <row r="120" spans="1:39" x14ac:dyDescent="0.25">
      <c r="A120" s="32"/>
      <c r="B120" s="28"/>
      <c r="C120" s="4" t="s">
        <v>1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10"/>
    </row>
    <row r="121" spans="1:39" ht="15.75" thickBot="1" x14ac:dyDescent="0.3">
      <c r="A121" s="20"/>
      <c r="B121" s="29"/>
      <c r="C121" s="7" t="s">
        <v>9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6"/>
    </row>
    <row r="122" spans="1:39" x14ac:dyDescent="0.25">
      <c r="A122" s="19" t="s">
        <v>61</v>
      </c>
      <c r="B122" s="27" t="s">
        <v>3</v>
      </c>
      <c r="C122" s="11" t="s">
        <v>0</v>
      </c>
      <c r="D122" s="11">
        <v>6.6120000000000001</v>
      </c>
      <c r="E122" s="11">
        <v>6.6139999999999999</v>
      </c>
      <c r="F122" s="11">
        <v>6.617</v>
      </c>
      <c r="G122" s="11">
        <v>6.617</v>
      </c>
      <c r="H122" s="11">
        <v>6.6150000000000002</v>
      </c>
      <c r="I122" s="11">
        <v>6.6159999999999997</v>
      </c>
      <c r="J122" s="11">
        <v>6.6139999999999999</v>
      </c>
      <c r="K122" s="11">
        <v>6.6239999999999997</v>
      </c>
      <c r="L122" s="11">
        <v>6.617</v>
      </c>
      <c r="M122" s="11">
        <v>6.617</v>
      </c>
      <c r="N122" s="11">
        <v>6.6139999999999999</v>
      </c>
      <c r="O122" s="11">
        <v>6.6230000000000002</v>
      </c>
      <c r="P122" s="11">
        <v>6.6189999999999998</v>
      </c>
      <c r="Q122" s="11">
        <v>6.6150000000000002</v>
      </c>
      <c r="R122" s="11">
        <v>6.6150000000000002</v>
      </c>
      <c r="S122" s="11">
        <v>6.6150000000000002</v>
      </c>
      <c r="T122" s="11">
        <v>6.6159999999999997</v>
      </c>
      <c r="U122" s="11">
        <v>6.6210000000000004</v>
      </c>
      <c r="V122" s="11">
        <v>6.6139999999999999</v>
      </c>
      <c r="W122" s="11">
        <v>6.6180000000000003</v>
      </c>
      <c r="X122" s="11">
        <v>6.62</v>
      </c>
      <c r="Y122" s="11">
        <v>6.6189999999999998</v>
      </c>
      <c r="Z122" s="11">
        <v>6.6130000000000004</v>
      </c>
      <c r="AA122" s="11">
        <v>6.6189999999999998</v>
      </c>
      <c r="AB122" s="11">
        <v>6.6139999999999999</v>
      </c>
      <c r="AC122" s="11">
        <v>6.62</v>
      </c>
      <c r="AD122" s="11">
        <v>6.6180000000000003</v>
      </c>
      <c r="AE122" s="11">
        <v>6.6189999999999998</v>
      </c>
      <c r="AF122" s="11">
        <v>6.6239999999999997</v>
      </c>
      <c r="AG122" s="11">
        <v>6.6189999999999998</v>
      </c>
      <c r="AH122" s="11">
        <v>6.6180000000000003</v>
      </c>
      <c r="AI122" s="11">
        <v>6.6219999999999999</v>
      </c>
      <c r="AJ122" s="11">
        <v>6.62</v>
      </c>
      <c r="AK122" s="11">
        <v>6.6239999999999997</v>
      </c>
      <c r="AL122" s="11">
        <v>6.6189999999999998</v>
      </c>
      <c r="AM122" s="8">
        <v>6.6260000000000003</v>
      </c>
    </row>
    <row r="123" spans="1:39" x14ac:dyDescent="0.25">
      <c r="A123" s="32"/>
      <c r="B123" s="28"/>
      <c r="C123" s="4" t="s">
        <v>5</v>
      </c>
      <c r="D123" s="4">
        <v>19023426</v>
      </c>
      <c r="E123" s="4">
        <v>22988324</v>
      </c>
      <c r="F123" s="4">
        <v>27685348</v>
      </c>
      <c r="G123" s="4">
        <v>12247986</v>
      </c>
      <c r="H123" s="4">
        <v>26644746</v>
      </c>
      <c r="I123" s="4">
        <v>23173058</v>
      </c>
      <c r="J123" s="4">
        <v>19502672</v>
      </c>
      <c r="K123" s="4">
        <v>19453802</v>
      </c>
      <c r="L123" s="4">
        <v>16107264</v>
      </c>
      <c r="M123" s="4">
        <v>25834410</v>
      </c>
      <c r="N123" s="4">
        <v>26689358</v>
      </c>
      <c r="O123" s="4">
        <v>26393038</v>
      </c>
      <c r="P123" s="4">
        <v>20422108</v>
      </c>
      <c r="Q123" s="4">
        <v>22912420</v>
      </c>
      <c r="R123" s="4">
        <v>25596796</v>
      </c>
      <c r="S123" s="4">
        <v>25279892</v>
      </c>
      <c r="T123" s="4">
        <v>25508796</v>
      </c>
      <c r="U123" s="4">
        <v>20865116</v>
      </c>
      <c r="V123" s="4">
        <v>24737068</v>
      </c>
      <c r="W123" s="4">
        <v>25493302</v>
      </c>
      <c r="X123" s="4">
        <v>24557690</v>
      </c>
      <c r="Y123" s="4">
        <v>25290298</v>
      </c>
      <c r="Z123" s="4">
        <v>24626664</v>
      </c>
      <c r="AA123" s="4">
        <v>24929904</v>
      </c>
      <c r="AB123" s="4">
        <v>23560234</v>
      </c>
      <c r="AC123" s="4">
        <v>24793160</v>
      </c>
      <c r="AD123" s="4">
        <v>18505032</v>
      </c>
      <c r="AE123" s="4">
        <v>25043184</v>
      </c>
      <c r="AF123" s="4">
        <v>24243072</v>
      </c>
      <c r="AG123" s="4">
        <v>20702826</v>
      </c>
      <c r="AH123" s="4">
        <v>23569682</v>
      </c>
      <c r="AI123" s="4">
        <v>23208034</v>
      </c>
      <c r="AJ123" s="4">
        <v>23684782</v>
      </c>
      <c r="AK123" s="4">
        <v>24063014</v>
      </c>
      <c r="AL123" s="4">
        <v>23641780</v>
      </c>
      <c r="AM123" s="10">
        <v>17552046</v>
      </c>
    </row>
    <row r="124" spans="1:39" x14ac:dyDescent="0.25">
      <c r="A124" s="32"/>
      <c r="B124" s="28"/>
      <c r="C124" s="4" t="s">
        <v>1</v>
      </c>
      <c r="D124" s="4">
        <v>195.18680000000001</v>
      </c>
      <c r="E124" s="4">
        <v>195.1859</v>
      </c>
      <c r="F124" s="4">
        <v>195.18559999999999</v>
      </c>
      <c r="G124" s="4">
        <v>195.1865</v>
      </c>
      <c r="H124" s="4">
        <v>195.1865</v>
      </c>
      <c r="I124" s="4">
        <v>195.18430000000001</v>
      </c>
      <c r="J124" s="4">
        <v>195.18610000000001</v>
      </c>
      <c r="K124" s="4">
        <v>195.1859</v>
      </c>
      <c r="L124" s="4">
        <v>195.18610000000001</v>
      </c>
      <c r="M124" s="4">
        <v>195.18680000000001</v>
      </c>
      <c r="N124" s="4">
        <v>195.18510000000001</v>
      </c>
      <c r="O124" s="4">
        <v>195.18680000000001</v>
      </c>
      <c r="P124" s="4">
        <v>195.18530000000001</v>
      </c>
      <c r="Q124" s="4">
        <v>195.18520000000001</v>
      </c>
      <c r="R124" s="4">
        <v>195.1865</v>
      </c>
      <c r="S124" s="4">
        <v>195.1867</v>
      </c>
      <c r="T124" s="4">
        <v>195.1859</v>
      </c>
      <c r="U124" s="4">
        <v>195.18700000000001</v>
      </c>
      <c r="V124" s="4">
        <v>195.18549999999999</v>
      </c>
      <c r="W124" s="4">
        <v>195.1865</v>
      </c>
      <c r="X124" s="4">
        <v>195.18680000000001</v>
      </c>
      <c r="Y124" s="4">
        <v>195.18539999999999</v>
      </c>
      <c r="Z124" s="4">
        <v>195.18700000000001</v>
      </c>
      <c r="AA124" s="4">
        <v>195.1865</v>
      </c>
      <c r="AB124" s="4">
        <v>195.1849</v>
      </c>
      <c r="AC124" s="4">
        <v>195.18610000000001</v>
      </c>
      <c r="AD124" s="4">
        <v>195.18549999999999</v>
      </c>
      <c r="AE124" s="4">
        <v>195.1859</v>
      </c>
      <c r="AF124" s="4">
        <v>195.1857</v>
      </c>
      <c r="AG124" s="4">
        <v>195.18680000000001</v>
      </c>
      <c r="AH124" s="4">
        <v>195.18450000000001</v>
      </c>
      <c r="AI124" s="4">
        <v>195.1858</v>
      </c>
      <c r="AJ124" s="4">
        <v>195.18530000000001</v>
      </c>
      <c r="AK124" s="4">
        <v>195.18520000000001</v>
      </c>
      <c r="AL124" s="4">
        <v>195.18440000000001</v>
      </c>
      <c r="AM124" s="10">
        <v>195.178</v>
      </c>
    </row>
    <row r="125" spans="1:39" x14ac:dyDescent="0.25">
      <c r="A125" s="32"/>
      <c r="B125" s="30"/>
      <c r="C125" s="3" t="s">
        <v>9</v>
      </c>
      <c r="D125" s="3">
        <f>(D124-195.1867)/(195.1867/1000000)</f>
        <v>0.51232998971405153</v>
      </c>
      <c r="E125" s="3">
        <f t="shared" ref="E125" si="489">(E124-195.1867)/(195.1867/1000000)</f>
        <v>-4.0986399175667989</v>
      </c>
      <c r="F125" s="3">
        <f t="shared" ref="F125" si="490">(F124-195.1867)/(195.1867/1000000)</f>
        <v>-5.635629886708954</v>
      </c>
      <c r="G125" s="3">
        <f t="shared" ref="G125" si="491">(G124-195.1867)/(195.1867/1000000)</f>
        <v>-1.0246599794281031</v>
      </c>
      <c r="H125" s="3">
        <f t="shared" ref="H125" si="492">(H124-195.1867)/(195.1867/1000000)</f>
        <v>-1.0246599794281031</v>
      </c>
      <c r="I125" s="3">
        <f t="shared" ref="I125" si="493">(I124-195.1867)/(195.1867/1000000)</f>
        <v>-12.295919752700398</v>
      </c>
      <c r="J125" s="3">
        <f t="shared" ref="J125" si="494">(J124-195.1867)/(195.1867/1000000)</f>
        <v>-3.0739799381386961</v>
      </c>
      <c r="K125" s="3">
        <f t="shared" ref="K125" si="495">(K124-195.1867)/(195.1867/1000000)</f>
        <v>-4.0986399175667989</v>
      </c>
      <c r="L125" s="3">
        <f t="shared" ref="L125" si="496">(L124-195.1867)/(195.1867/1000000)</f>
        <v>-3.0739799381386961</v>
      </c>
      <c r="M125" s="3">
        <f t="shared" ref="M125" si="497">(M124-195.1867)/(195.1867/1000000)</f>
        <v>0.51232998971405153</v>
      </c>
      <c r="N125" s="3">
        <f t="shared" ref="N125" si="498">(N124-195.1867)/(195.1867/1000000)</f>
        <v>-8.1972798351335978</v>
      </c>
      <c r="O125" s="3">
        <f t="shared" ref="O125" si="499">(O124-195.1867)/(195.1867/1000000)</f>
        <v>0.51232998971405153</v>
      </c>
      <c r="P125" s="3">
        <f t="shared" ref="P125" si="500">(P124-195.1867)/(195.1867/1000000)</f>
        <v>-7.172619855705495</v>
      </c>
      <c r="Q125" s="3">
        <f t="shared" ref="Q125" si="501">(Q124-195.1867)/(195.1867/1000000)</f>
        <v>-7.6849498454195473</v>
      </c>
      <c r="R125" s="3">
        <f t="shared" ref="R125" si="502">(R124-195.1867)/(195.1867/1000000)</f>
        <v>-1.0246599794281031</v>
      </c>
      <c r="S125" s="3">
        <f t="shared" ref="S125" si="503">(S124-195.1867)/(195.1867/1000000)</f>
        <v>0</v>
      </c>
      <c r="T125" s="3">
        <f t="shared" ref="T125" si="504">(T124-195.1867)/(195.1867/1000000)</f>
        <v>-4.0986399175667989</v>
      </c>
      <c r="U125" s="3">
        <f t="shared" ref="U125" si="505">(U124-195.1867)/(195.1867/1000000)</f>
        <v>1.5369899691421545</v>
      </c>
      <c r="V125" s="3">
        <f t="shared" ref="V125" si="506">(V124-195.1867)/(195.1867/1000000)</f>
        <v>-6.1479598764230055</v>
      </c>
      <c r="W125" s="3">
        <f t="shared" ref="W125" si="507">(W124-195.1867)/(195.1867/1000000)</f>
        <v>-1.0246599794281031</v>
      </c>
      <c r="X125" s="3">
        <f t="shared" ref="X125" si="508">(X124-195.1867)/(195.1867/1000000)</f>
        <v>0.51232998971405153</v>
      </c>
      <c r="Y125" s="3">
        <f t="shared" ref="Y125" si="509">(Y124-195.1867)/(195.1867/1000000)</f>
        <v>-6.6602898661370569</v>
      </c>
      <c r="Z125" s="3">
        <f t="shared" ref="Z125" si="510">(Z124-195.1867)/(195.1867/1000000)</f>
        <v>1.5369899691421545</v>
      </c>
      <c r="AA125" s="3">
        <f t="shared" ref="AA125" si="511">(AA124-195.1867)/(195.1867/1000000)</f>
        <v>-1.0246599794281031</v>
      </c>
      <c r="AB125" s="3">
        <f t="shared" ref="AB125" si="512">(AB124-195.1867)/(195.1867/1000000)</f>
        <v>-9.2219398145617006</v>
      </c>
      <c r="AC125" s="3">
        <f t="shared" ref="AC125" si="513">(AC124-195.1867)/(195.1867/1000000)</f>
        <v>-3.0739799381386961</v>
      </c>
      <c r="AD125" s="3">
        <f t="shared" ref="AD125" si="514">(AD124-195.1867)/(195.1867/1000000)</f>
        <v>-6.1479598764230055</v>
      </c>
      <c r="AE125" s="3">
        <f t="shared" ref="AE125" si="515">(AE124-195.1867)/(195.1867/1000000)</f>
        <v>-4.0986399175667989</v>
      </c>
      <c r="AF125" s="3">
        <f t="shared" ref="AF125" si="516">(AF124-195.1867)/(195.1867/1000000)</f>
        <v>-5.1232998969949026</v>
      </c>
      <c r="AG125" s="3">
        <f t="shared" ref="AG125" si="517">(AG124-195.1867)/(195.1867/1000000)</f>
        <v>0.51232998971405153</v>
      </c>
      <c r="AH125" s="3">
        <f t="shared" ref="AH125" si="518">(AH124-195.1867)/(195.1867/1000000)</f>
        <v>-11.271259773272295</v>
      </c>
      <c r="AI125" s="3">
        <f t="shared" ref="AI125" si="519">(AI124-195.1867)/(195.1867/1000000)</f>
        <v>-4.6109699072808503</v>
      </c>
      <c r="AJ125" s="3">
        <f t="shared" ref="AJ125" si="520">(AJ124-195.1867)/(195.1867/1000000)</f>
        <v>-7.172619855705495</v>
      </c>
      <c r="AK125" s="3">
        <f t="shared" ref="AK125" si="521">(AK124-195.1867)/(195.1867/1000000)</f>
        <v>-7.6849498454195473</v>
      </c>
      <c r="AL125" s="3">
        <f t="shared" ref="AL125" si="522">(AL124-195.1867)/(195.1867/1000000)</f>
        <v>-11.783589762986345</v>
      </c>
      <c r="AM125" s="31">
        <f t="shared" ref="AM125" si="523">(AM124-195.1867)/(195.1867/1000000)</f>
        <v>-44.572709103666355</v>
      </c>
    </row>
    <row r="126" spans="1:39" x14ac:dyDescent="0.25">
      <c r="A126" s="32"/>
      <c r="B126" s="28" t="s">
        <v>4</v>
      </c>
      <c r="C126" s="4" t="s">
        <v>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10"/>
    </row>
    <row r="127" spans="1:39" x14ac:dyDescent="0.25">
      <c r="A127" s="32"/>
      <c r="B127" s="28"/>
      <c r="C127" s="4" t="s">
        <v>5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10"/>
    </row>
    <row r="128" spans="1:39" x14ac:dyDescent="0.25">
      <c r="A128" s="32"/>
      <c r="B128" s="28"/>
      <c r="C128" s="4" t="s">
        <v>1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10"/>
    </row>
    <row r="129" spans="1:39" ht="15.75" thickBot="1" x14ac:dyDescent="0.3">
      <c r="A129" s="20"/>
      <c r="B129" s="29"/>
      <c r="C129" s="7" t="s">
        <v>9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6"/>
    </row>
    <row r="130" spans="1:39" x14ac:dyDescent="0.25">
      <c r="A130" s="19" t="s">
        <v>62</v>
      </c>
      <c r="B130" s="27" t="s">
        <v>3</v>
      </c>
      <c r="C130" s="11" t="s">
        <v>0</v>
      </c>
      <c r="D130" s="11">
        <v>6.6180000000000003</v>
      </c>
      <c r="E130" s="11">
        <v>6.62</v>
      </c>
      <c r="F130" s="11">
        <v>6.6230000000000002</v>
      </c>
      <c r="G130" s="11">
        <v>6.6239999999999997</v>
      </c>
      <c r="H130" s="11">
        <v>6.617</v>
      </c>
      <c r="I130" s="11">
        <v>6.6239999999999997</v>
      </c>
      <c r="J130" s="11">
        <v>6.6180000000000003</v>
      </c>
      <c r="K130" s="11">
        <v>6.6239999999999997</v>
      </c>
      <c r="L130" s="11">
        <v>6.6210000000000004</v>
      </c>
      <c r="M130" s="11">
        <v>6.6230000000000002</v>
      </c>
      <c r="N130" s="11">
        <v>6.6239999999999997</v>
      </c>
      <c r="O130" s="11">
        <v>6.6219999999999999</v>
      </c>
      <c r="P130" s="11">
        <v>6.6230000000000002</v>
      </c>
      <c r="Q130" s="11">
        <v>6.62</v>
      </c>
      <c r="R130" s="11">
        <v>6.6230000000000002</v>
      </c>
      <c r="S130" s="11">
        <v>6.6180000000000003</v>
      </c>
      <c r="T130" s="11">
        <v>6.62</v>
      </c>
      <c r="U130" s="11">
        <v>6.625</v>
      </c>
      <c r="V130" s="11">
        <v>6.62</v>
      </c>
      <c r="W130" s="11">
        <v>6.6219999999999999</v>
      </c>
      <c r="X130" s="11">
        <v>6.6230000000000002</v>
      </c>
      <c r="Y130" s="11">
        <v>6.6189999999999998</v>
      </c>
      <c r="Z130" s="11">
        <v>6.6210000000000004</v>
      </c>
      <c r="AA130" s="11">
        <v>6.6219999999999999</v>
      </c>
      <c r="AB130" s="11">
        <v>6.6180000000000003</v>
      </c>
      <c r="AC130" s="11">
        <v>6.6210000000000004</v>
      </c>
      <c r="AD130" s="34"/>
      <c r="AE130" s="11">
        <v>6.625</v>
      </c>
      <c r="AF130" s="11">
        <v>6.6289999999999996</v>
      </c>
      <c r="AG130" s="11">
        <v>6.63</v>
      </c>
      <c r="AH130" s="11">
        <v>6.6260000000000003</v>
      </c>
      <c r="AI130" s="11">
        <v>6.625</v>
      </c>
      <c r="AJ130" s="11">
        <v>6.6280000000000001</v>
      </c>
      <c r="AK130" s="11">
        <v>6.6319999999999997</v>
      </c>
      <c r="AL130" s="11">
        <v>6.6269999999999998</v>
      </c>
      <c r="AM130" s="8">
        <v>6.6319999999999997</v>
      </c>
    </row>
    <row r="131" spans="1:39" x14ac:dyDescent="0.25">
      <c r="A131" s="32"/>
      <c r="B131" s="28"/>
      <c r="C131" s="4" t="s">
        <v>5</v>
      </c>
      <c r="D131" s="4">
        <v>25972706</v>
      </c>
      <c r="E131" s="4">
        <v>27175084</v>
      </c>
      <c r="F131" s="4">
        <v>26128320</v>
      </c>
      <c r="G131" s="4">
        <v>23431324</v>
      </c>
      <c r="H131" s="4">
        <v>17120628</v>
      </c>
      <c r="I131" s="4">
        <v>28456114</v>
      </c>
      <c r="J131" s="4">
        <v>14114692</v>
      </c>
      <c r="K131" s="4">
        <v>26253254</v>
      </c>
      <c r="L131" s="4">
        <v>25170368</v>
      </c>
      <c r="M131" s="4">
        <v>22178798</v>
      </c>
      <c r="N131" s="4">
        <v>15445197</v>
      </c>
      <c r="O131" s="4">
        <v>18264548</v>
      </c>
      <c r="P131" s="4">
        <v>27131484</v>
      </c>
      <c r="Q131" s="4">
        <v>24309206</v>
      </c>
      <c r="R131" s="4">
        <v>26985150</v>
      </c>
      <c r="S131" s="4">
        <v>26924720</v>
      </c>
      <c r="T131" s="4">
        <v>26136730</v>
      </c>
      <c r="U131" s="4">
        <v>25663870</v>
      </c>
      <c r="V131" s="4">
        <v>26982624</v>
      </c>
      <c r="W131" s="4">
        <v>25876654</v>
      </c>
      <c r="X131" s="4">
        <v>26020664</v>
      </c>
      <c r="Y131" s="4">
        <v>24760116</v>
      </c>
      <c r="Z131" s="4">
        <v>21983524</v>
      </c>
      <c r="AA131" s="4">
        <v>25194032</v>
      </c>
      <c r="AB131" s="4">
        <v>25302604</v>
      </c>
      <c r="AC131" s="4">
        <v>23898744</v>
      </c>
      <c r="AD131" s="35"/>
      <c r="AE131" s="4">
        <v>22181094</v>
      </c>
      <c r="AF131" s="4">
        <v>22826124</v>
      </c>
      <c r="AG131" s="4">
        <v>23306092</v>
      </c>
      <c r="AH131" s="4">
        <v>23591246</v>
      </c>
      <c r="AI131" s="4">
        <v>24630552</v>
      </c>
      <c r="AJ131" s="4">
        <v>22807970</v>
      </c>
      <c r="AK131" s="4">
        <v>22155024</v>
      </c>
      <c r="AL131" s="4">
        <v>22234492</v>
      </c>
      <c r="AM131" s="10">
        <v>21613116</v>
      </c>
    </row>
    <row r="132" spans="1:39" x14ac:dyDescent="0.25">
      <c r="A132" s="32"/>
      <c r="B132" s="28"/>
      <c r="C132" s="4" t="s">
        <v>1</v>
      </c>
      <c r="D132" s="4">
        <v>195.18510000000001</v>
      </c>
      <c r="E132" s="4">
        <v>195.18620000000001</v>
      </c>
      <c r="F132" s="4">
        <v>195.18549999999999</v>
      </c>
      <c r="G132" s="4">
        <v>195.18539999999999</v>
      </c>
      <c r="H132" s="4">
        <v>195.1857</v>
      </c>
      <c r="I132" s="4">
        <v>195.18700000000001</v>
      </c>
      <c r="J132" s="4">
        <v>195.18620000000001</v>
      </c>
      <c r="K132" s="4">
        <v>195.18639999999999</v>
      </c>
      <c r="L132" s="4">
        <v>195.1867</v>
      </c>
      <c r="M132" s="4">
        <v>195.185</v>
      </c>
      <c r="N132" s="4">
        <v>195.1874</v>
      </c>
      <c r="O132" s="4">
        <v>195.18510000000001</v>
      </c>
      <c r="P132" s="4">
        <v>195.18639999999999</v>
      </c>
      <c r="Q132" s="4">
        <v>195.18610000000001</v>
      </c>
      <c r="R132" s="4">
        <v>195.18610000000001</v>
      </c>
      <c r="S132" s="4">
        <v>195.18719999999999</v>
      </c>
      <c r="T132" s="4">
        <v>195.18700000000001</v>
      </c>
      <c r="U132" s="4">
        <v>195.1867</v>
      </c>
      <c r="V132" s="4">
        <v>195.18629999999999</v>
      </c>
      <c r="W132" s="4">
        <v>195.18600000000001</v>
      </c>
      <c r="X132" s="4">
        <v>195.18610000000001</v>
      </c>
      <c r="Y132" s="4">
        <v>195.1867</v>
      </c>
      <c r="Z132" s="4">
        <v>195.18690000000001</v>
      </c>
      <c r="AA132" s="4">
        <v>195.1857</v>
      </c>
      <c r="AB132" s="4">
        <v>195.18610000000001</v>
      </c>
      <c r="AC132" s="4">
        <v>195.18620000000001</v>
      </c>
      <c r="AD132" s="35"/>
      <c r="AE132" s="4">
        <v>195.1874</v>
      </c>
      <c r="AF132" s="4">
        <v>195.18430000000001</v>
      </c>
      <c r="AG132" s="4">
        <v>195.18539999999999</v>
      </c>
      <c r="AH132" s="4">
        <v>195.1859</v>
      </c>
      <c r="AI132" s="4">
        <v>195.18700000000001</v>
      </c>
      <c r="AJ132" s="4">
        <v>195.18520000000001</v>
      </c>
      <c r="AK132" s="4">
        <v>195.18600000000001</v>
      </c>
      <c r="AL132" s="4">
        <v>195.18469999999999</v>
      </c>
      <c r="AM132" s="10">
        <v>195.18379999999999</v>
      </c>
    </row>
    <row r="133" spans="1:39" x14ac:dyDescent="0.25">
      <c r="A133" s="32"/>
      <c r="B133" s="30"/>
      <c r="C133" s="3" t="s">
        <v>9</v>
      </c>
      <c r="D133" s="3">
        <f>(D132-195.1867)/(195.1867/1000000)</f>
        <v>-8.1972798351335978</v>
      </c>
      <c r="E133" s="3">
        <f t="shared" ref="E133" si="524">(E132-195.1867)/(195.1867/1000000)</f>
        <v>-2.5616499484246447</v>
      </c>
      <c r="F133" s="3">
        <f t="shared" ref="F133" si="525">(F132-195.1867)/(195.1867/1000000)</f>
        <v>-6.1479598764230055</v>
      </c>
      <c r="G133" s="3">
        <f t="shared" ref="G133" si="526">(G132-195.1867)/(195.1867/1000000)</f>
        <v>-6.6602898661370569</v>
      </c>
      <c r="H133" s="3">
        <f t="shared" ref="H133" si="527">(H132-195.1867)/(195.1867/1000000)</f>
        <v>-5.1232998969949026</v>
      </c>
      <c r="I133" s="3">
        <f t="shared" ref="I133" si="528">(I132-195.1867)/(195.1867/1000000)</f>
        <v>1.5369899691421545</v>
      </c>
      <c r="J133" s="3">
        <f t="shared" ref="J133" si="529">(J132-195.1867)/(195.1867/1000000)</f>
        <v>-2.5616499484246447</v>
      </c>
      <c r="K133" s="3">
        <f t="shared" ref="K133" si="530">(K132-195.1867)/(195.1867/1000000)</f>
        <v>-1.5369899691421545</v>
      </c>
      <c r="L133" s="3">
        <f t="shared" ref="L133" si="531">(L132-195.1867)/(195.1867/1000000)</f>
        <v>0</v>
      </c>
      <c r="M133" s="3">
        <f t="shared" ref="M133" si="532">(M132-195.1867)/(195.1867/1000000)</f>
        <v>-8.7096098248476501</v>
      </c>
      <c r="N133" s="3">
        <f t="shared" ref="N133" si="533">(N132-195.1867)/(195.1867/1000000)</f>
        <v>3.5863099278527475</v>
      </c>
      <c r="O133" s="3">
        <f t="shared" ref="O133" si="534">(O132-195.1867)/(195.1867/1000000)</f>
        <v>-8.1972798351335978</v>
      </c>
      <c r="P133" s="3">
        <f t="shared" ref="P133" si="535">(P132-195.1867)/(195.1867/1000000)</f>
        <v>-1.5369899691421545</v>
      </c>
      <c r="Q133" s="3">
        <f t="shared" ref="Q133" si="536">(Q132-195.1867)/(195.1867/1000000)</f>
        <v>-3.0739799381386961</v>
      </c>
      <c r="R133" s="3">
        <f t="shared" ref="R133" si="537">(R132-195.1867)/(195.1867/1000000)</f>
        <v>-3.0739799381386961</v>
      </c>
      <c r="S133" s="3">
        <f t="shared" ref="S133" si="538">(S132-195.1867)/(195.1867/1000000)</f>
        <v>2.5616499484246447</v>
      </c>
      <c r="T133" s="3">
        <f t="shared" ref="T133" si="539">(T132-195.1867)/(195.1867/1000000)</f>
        <v>1.5369899691421545</v>
      </c>
      <c r="U133" s="3">
        <f t="shared" ref="U133" si="540">(U132-195.1867)/(195.1867/1000000)</f>
        <v>0</v>
      </c>
      <c r="V133" s="3">
        <f t="shared" ref="V133" si="541">(V132-195.1867)/(195.1867/1000000)</f>
        <v>-2.0493199588562061</v>
      </c>
      <c r="W133" s="3">
        <f t="shared" ref="W133" si="542">(W132-195.1867)/(195.1867/1000000)</f>
        <v>-3.5863099278527475</v>
      </c>
      <c r="X133" s="3">
        <f t="shared" ref="X133" si="543">(X132-195.1867)/(195.1867/1000000)</f>
        <v>-3.0739799381386961</v>
      </c>
      <c r="Y133" s="3">
        <f t="shared" ref="Y133" si="544">(Y132-195.1867)/(195.1867/1000000)</f>
        <v>0</v>
      </c>
      <c r="Z133" s="3">
        <f t="shared" ref="Z133" si="545">(Z132-195.1867)/(195.1867/1000000)</f>
        <v>1.0246599794281031</v>
      </c>
      <c r="AA133" s="3">
        <f t="shared" ref="AA133" si="546">(AA132-195.1867)/(195.1867/1000000)</f>
        <v>-5.1232998969949026</v>
      </c>
      <c r="AB133" s="3">
        <f t="shared" ref="AB133" si="547">(AB132-195.1867)/(195.1867/1000000)</f>
        <v>-3.0739799381386961</v>
      </c>
      <c r="AC133" s="3">
        <f t="shared" ref="AC133" si="548">(AC132-195.1867)/(195.1867/1000000)</f>
        <v>-2.5616499484246447</v>
      </c>
      <c r="AD133" s="3">
        <f t="shared" ref="AD133" si="549">(AD132-195.1867)/(195.1867/1000000)</f>
        <v>-1000000</v>
      </c>
      <c r="AE133" s="3">
        <f t="shared" ref="AE133" si="550">(AE132-195.1867)/(195.1867/1000000)</f>
        <v>3.5863099278527475</v>
      </c>
      <c r="AF133" s="3">
        <f t="shared" ref="AF133" si="551">(AF132-195.1867)/(195.1867/1000000)</f>
        <v>-12.295919752700398</v>
      </c>
      <c r="AG133" s="3">
        <f t="shared" ref="AG133" si="552">(AG132-195.1867)/(195.1867/1000000)</f>
        <v>-6.6602898661370569</v>
      </c>
      <c r="AH133" s="3">
        <f t="shared" ref="AH133" si="553">(AH132-195.1867)/(195.1867/1000000)</f>
        <v>-4.0986399175667989</v>
      </c>
      <c r="AI133" s="3">
        <f t="shared" ref="AI133" si="554">(AI132-195.1867)/(195.1867/1000000)</f>
        <v>1.5369899691421545</v>
      </c>
      <c r="AJ133" s="3">
        <f t="shared" ref="AJ133" si="555">(AJ132-195.1867)/(195.1867/1000000)</f>
        <v>-7.6849498454195473</v>
      </c>
      <c r="AK133" s="3">
        <f t="shared" ref="AK133" si="556">(AK132-195.1867)/(195.1867/1000000)</f>
        <v>-3.5863099278527475</v>
      </c>
      <c r="AL133" s="3">
        <f t="shared" ref="AL133" si="557">(AL132-195.1867)/(195.1867/1000000)</f>
        <v>-10.246599793989805</v>
      </c>
      <c r="AM133" s="31">
        <f t="shared" ref="AM133" si="558">(AM132-195.1867)/(195.1867/1000000)</f>
        <v>-14.857569701270656</v>
      </c>
    </row>
    <row r="134" spans="1:39" x14ac:dyDescent="0.25">
      <c r="A134" s="32"/>
      <c r="B134" s="28" t="s">
        <v>4</v>
      </c>
      <c r="C134" s="4" t="s">
        <v>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10"/>
    </row>
    <row r="135" spans="1:39" x14ac:dyDescent="0.25">
      <c r="A135" s="32"/>
      <c r="B135" s="28"/>
      <c r="C135" s="4" t="s">
        <v>5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10"/>
    </row>
    <row r="136" spans="1:39" x14ac:dyDescent="0.25">
      <c r="A136" s="32"/>
      <c r="B136" s="28"/>
      <c r="C136" s="4" t="s">
        <v>1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10"/>
    </row>
    <row r="137" spans="1:39" ht="15.75" thickBot="1" x14ac:dyDescent="0.3">
      <c r="A137" s="20"/>
      <c r="B137" s="29"/>
      <c r="C137" s="7" t="s">
        <v>9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6"/>
    </row>
    <row r="138" spans="1:39" x14ac:dyDescent="0.25">
      <c r="A138" s="32" t="s">
        <v>63</v>
      </c>
      <c r="B138" s="28" t="s">
        <v>3</v>
      </c>
      <c r="C138" s="4" t="s">
        <v>0</v>
      </c>
      <c r="D138">
        <v>6.6310000000000002</v>
      </c>
      <c r="E138">
        <v>6.6289999999999996</v>
      </c>
      <c r="F138">
        <v>6.6379999999999999</v>
      </c>
      <c r="G138">
        <v>6.6379999999999999</v>
      </c>
      <c r="H138">
        <v>6.6369999999999996</v>
      </c>
      <c r="I138">
        <v>6.633</v>
      </c>
      <c r="J138">
        <v>6.6319999999999997</v>
      </c>
      <c r="K138">
        <v>6.6369999999999996</v>
      </c>
      <c r="L138">
        <v>6.6379999999999999</v>
      </c>
      <c r="M138">
        <v>6.6349999999999998</v>
      </c>
      <c r="N138">
        <v>6.6379999999999999</v>
      </c>
      <c r="O138">
        <v>6.6379999999999999</v>
      </c>
      <c r="P138">
        <v>6.641</v>
      </c>
      <c r="Q138">
        <v>6.641</v>
      </c>
      <c r="R138">
        <v>6.6369999999999996</v>
      </c>
      <c r="S138" s="36"/>
      <c r="T138">
        <v>6.6390000000000002</v>
      </c>
      <c r="U138">
        <v>6.6429999999999998</v>
      </c>
      <c r="V138">
        <v>6.6390000000000002</v>
      </c>
      <c r="W138">
        <v>6.64</v>
      </c>
      <c r="X138">
        <v>6.6440000000000001</v>
      </c>
      <c r="Y138">
        <v>6.6390000000000002</v>
      </c>
      <c r="Z138">
        <v>6.6470000000000002</v>
      </c>
      <c r="AA138">
        <v>6.6429999999999998</v>
      </c>
      <c r="AB138">
        <v>6.6459999999999999</v>
      </c>
      <c r="AC138">
        <v>6.6429999999999998</v>
      </c>
      <c r="AD138">
        <v>6.6459999999999999</v>
      </c>
      <c r="AE138">
        <v>6.6509999999999998</v>
      </c>
      <c r="AF138">
        <v>6.6449999999999996</v>
      </c>
      <c r="AG138">
        <v>6.6429999999999998</v>
      </c>
      <c r="AH138">
        <v>6.641</v>
      </c>
      <c r="AI138">
        <v>6.6440000000000001</v>
      </c>
      <c r="AJ138">
        <v>6.6429999999999998</v>
      </c>
      <c r="AK138">
        <v>6.6449999999999996</v>
      </c>
      <c r="AL138">
        <v>6.641</v>
      </c>
      <c r="AM138">
        <v>6.6470000000000002</v>
      </c>
    </row>
    <row r="139" spans="1:39" x14ac:dyDescent="0.25">
      <c r="A139" s="32"/>
      <c r="B139" s="28"/>
      <c r="C139" s="4" t="s">
        <v>5</v>
      </c>
      <c r="D139" s="4">
        <v>23063918</v>
      </c>
      <c r="E139" s="4">
        <v>22401370</v>
      </c>
      <c r="F139" s="4">
        <v>22166518</v>
      </c>
      <c r="G139" s="4">
        <v>16276593</v>
      </c>
      <c r="H139" s="4">
        <v>22282400</v>
      </c>
      <c r="I139" s="4">
        <v>16345704</v>
      </c>
      <c r="J139" s="4">
        <v>22574028</v>
      </c>
      <c r="K139" s="4">
        <v>21958822</v>
      </c>
      <c r="L139" s="4">
        <v>21818586</v>
      </c>
      <c r="M139" s="4">
        <v>22550124</v>
      </c>
      <c r="N139" s="4">
        <v>22538494</v>
      </c>
      <c r="O139" s="4">
        <v>21963472</v>
      </c>
      <c r="P139" s="4">
        <v>21654456</v>
      </c>
      <c r="Q139" s="4">
        <v>21859424</v>
      </c>
      <c r="R139" s="4">
        <v>16631027</v>
      </c>
      <c r="S139" s="35"/>
      <c r="T139" s="4">
        <v>21683328</v>
      </c>
      <c r="U139" s="4">
        <v>15779820</v>
      </c>
      <c r="V139" s="4">
        <v>20778580</v>
      </c>
      <c r="W139" s="4">
        <v>20478732</v>
      </c>
      <c r="X139" s="4">
        <v>20832446</v>
      </c>
      <c r="Y139" s="4">
        <v>20930308</v>
      </c>
      <c r="Z139" s="4">
        <v>20530558</v>
      </c>
      <c r="AA139" s="4">
        <v>20999210</v>
      </c>
      <c r="AB139" s="4">
        <v>20388526</v>
      </c>
      <c r="AC139" s="4">
        <v>15491154</v>
      </c>
      <c r="AD139" s="4">
        <v>20586274</v>
      </c>
      <c r="AE139" s="4">
        <v>20251348</v>
      </c>
      <c r="AF139" s="4">
        <v>20062216</v>
      </c>
      <c r="AG139" s="4">
        <v>20028882</v>
      </c>
      <c r="AH139" s="4">
        <v>20412744</v>
      </c>
      <c r="AI139" s="4">
        <v>20308044</v>
      </c>
      <c r="AJ139" s="4">
        <v>15128929</v>
      </c>
      <c r="AK139" s="4">
        <v>20092974</v>
      </c>
      <c r="AL139" s="4">
        <v>19922280</v>
      </c>
      <c r="AM139" s="10">
        <v>19855528</v>
      </c>
    </row>
    <row r="140" spans="1:39" x14ac:dyDescent="0.25">
      <c r="A140" s="32"/>
      <c r="B140" s="28"/>
      <c r="C140" s="4" t="s">
        <v>1</v>
      </c>
      <c r="D140" s="4">
        <v>195.18709999999999</v>
      </c>
      <c r="E140" s="4">
        <v>195.18510000000001</v>
      </c>
      <c r="F140" s="4">
        <v>195.1866</v>
      </c>
      <c r="G140" s="4">
        <v>195.18350000000001</v>
      </c>
      <c r="H140" s="4">
        <v>195.18610000000001</v>
      </c>
      <c r="I140" s="4">
        <v>195.18279999999999</v>
      </c>
      <c r="J140" s="4">
        <v>195.1866</v>
      </c>
      <c r="K140" s="4">
        <v>195.18510000000001</v>
      </c>
      <c r="L140" s="4">
        <v>195.18510000000001</v>
      </c>
      <c r="M140" s="4">
        <v>195.18600000000001</v>
      </c>
      <c r="N140" s="4">
        <v>195.1857</v>
      </c>
      <c r="O140" s="4">
        <v>195.18559999999999</v>
      </c>
      <c r="P140" s="4">
        <v>195.18459999999999</v>
      </c>
      <c r="Q140" s="4">
        <v>195.18469999999999</v>
      </c>
      <c r="R140" s="4">
        <v>195.1848</v>
      </c>
      <c r="S140" s="35"/>
      <c r="T140" s="4">
        <v>195.18620000000001</v>
      </c>
      <c r="U140" s="4">
        <v>195.1842</v>
      </c>
      <c r="V140" s="4">
        <v>195.1857</v>
      </c>
      <c r="W140" s="4">
        <v>195.184</v>
      </c>
      <c r="X140" s="4">
        <v>195.18610000000001</v>
      </c>
      <c r="Y140" s="4">
        <v>195.1865</v>
      </c>
      <c r="Z140" s="4">
        <v>195.18600000000001</v>
      </c>
      <c r="AA140" s="4">
        <v>195.18639999999999</v>
      </c>
      <c r="AB140" s="4">
        <v>195.1866</v>
      </c>
      <c r="AC140" s="4">
        <v>195.18350000000001</v>
      </c>
      <c r="AD140" s="4">
        <v>195.18389999999999</v>
      </c>
      <c r="AE140" s="4">
        <v>195.18639999999999</v>
      </c>
      <c r="AF140" s="4">
        <v>195.1866</v>
      </c>
      <c r="AG140" s="4">
        <v>195.1867</v>
      </c>
      <c r="AH140" s="4">
        <v>195.185</v>
      </c>
      <c r="AI140" s="4">
        <v>195.185</v>
      </c>
      <c r="AJ140" s="4">
        <v>195.1832</v>
      </c>
      <c r="AK140" s="4">
        <v>195.1865</v>
      </c>
      <c r="AL140" s="4">
        <v>195.18520000000001</v>
      </c>
      <c r="AM140" s="10">
        <v>195.1865</v>
      </c>
    </row>
    <row r="141" spans="1:39" x14ac:dyDescent="0.25">
      <c r="A141" s="32"/>
      <c r="B141" s="30"/>
      <c r="C141" s="3" t="s">
        <v>9</v>
      </c>
      <c r="D141" s="3">
        <f>(D140-195.1867)/(195.1867/1000000)</f>
        <v>2.0493199587105932</v>
      </c>
      <c r="E141" s="3">
        <f t="shared" ref="E141" si="559">(E140-195.1867)/(195.1867/1000000)</f>
        <v>-8.1972798351335978</v>
      </c>
      <c r="F141" s="3">
        <f t="shared" ref="F141" si="560">(F140-195.1867)/(195.1867/1000000)</f>
        <v>-0.51232998971405153</v>
      </c>
      <c r="G141" s="3">
        <f t="shared" ref="G141" si="561">(G140-195.1867)/(195.1867/1000000)</f>
        <v>-16.394559670267196</v>
      </c>
      <c r="H141" s="3">
        <f t="shared" ref="H141" si="562">(H140-195.1867)/(195.1867/1000000)</f>
        <v>-3.0739799381386961</v>
      </c>
      <c r="I141" s="3">
        <f t="shared" ref="I141" si="563">(I140-195.1867)/(195.1867/1000000)</f>
        <v>-19.980869598265556</v>
      </c>
      <c r="J141" s="3">
        <f t="shared" ref="J141" si="564">(J140-195.1867)/(195.1867/1000000)</f>
        <v>-0.51232998971405153</v>
      </c>
      <c r="K141" s="3">
        <f t="shared" ref="K141" si="565">(K140-195.1867)/(195.1867/1000000)</f>
        <v>-8.1972798351335978</v>
      </c>
      <c r="L141" s="3">
        <f t="shared" ref="L141" si="566">(L140-195.1867)/(195.1867/1000000)</f>
        <v>-8.1972798351335978</v>
      </c>
      <c r="M141" s="3">
        <f t="shared" ref="M141" si="567">(M140-195.1867)/(195.1867/1000000)</f>
        <v>-3.5863099278527475</v>
      </c>
      <c r="N141" s="3">
        <f t="shared" ref="N141" si="568">(N140-195.1867)/(195.1867/1000000)</f>
        <v>-5.1232998969949026</v>
      </c>
      <c r="O141" s="3">
        <f t="shared" ref="O141" si="569">(O140-195.1867)/(195.1867/1000000)</f>
        <v>-5.635629886708954</v>
      </c>
      <c r="P141" s="3">
        <f t="shared" ref="P141" si="570">(P140-195.1867)/(195.1867/1000000)</f>
        <v>-10.758929783703856</v>
      </c>
      <c r="Q141" s="3">
        <f t="shared" ref="Q141" si="571">(Q140-195.1867)/(195.1867/1000000)</f>
        <v>-10.246599793989805</v>
      </c>
      <c r="R141" s="3">
        <f t="shared" ref="R141" si="572">(R140-195.1867)/(195.1867/1000000)</f>
        <v>-9.7342698042757529</v>
      </c>
      <c r="S141" s="3">
        <f t="shared" ref="S141" si="573">(S140-195.1867)/(195.1867/1000000)</f>
        <v>-1000000</v>
      </c>
      <c r="T141" s="3">
        <f t="shared" ref="T141" si="574">(T140-195.1867)/(195.1867/1000000)</f>
        <v>-2.5616499484246447</v>
      </c>
      <c r="U141" s="3">
        <f t="shared" ref="U141" si="575">(U140-195.1867)/(195.1867/1000000)</f>
        <v>-12.80824974241445</v>
      </c>
      <c r="V141" s="3">
        <f t="shared" ref="V141" si="576">(V140-195.1867)/(195.1867/1000000)</f>
        <v>-5.1232998969949026</v>
      </c>
      <c r="W141" s="3">
        <f t="shared" ref="W141" si="577">(W140-195.1867)/(195.1867/1000000)</f>
        <v>-13.832909721842553</v>
      </c>
      <c r="X141" s="3">
        <f t="shared" ref="X141" si="578">(X140-195.1867)/(195.1867/1000000)</f>
        <v>-3.0739799381386961</v>
      </c>
      <c r="Y141" s="3">
        <f t="shared" ref="Y141" si="579">(Y140-195.1867)/(195.1867/1000000)</f>
        <v>-1.0246599794281031</v>
      </c>
      <c r="Z141" s="3">
        <f t="shared" ref="Z141" si="580">(Z140-195.1867)/(195.1867/1000000)</f>
        <v>-3.5863099278527475</v>
      </c>
      <c r="AA141" s="3">
        <f t="shared" ref="AA141" si="581">(AA140-195.1867)/(195.1867/1000000)</f>
        <v>-1.5369899691421545</v>
      </c>
      <c r="AB141" s="3">
        <f t="shared" ref="AB141" si="582">(AB140-195.1867)/(195.1867/1000000)</f>
        <v>-0.51232998971405153</v>
      </c>
      <c r="AC141" s="3">
        <f t="shared" ref="AC141" si="583">(AC140-195.1867)/(195.1867/1000000)</f>
        <v>-16.394559670267196</v>
      </c>
      <c r="AD141" s="3">
        <f t="shared" ref="AD141" si="584">(AD140-195.1867)/(195.1867/1000000)</f>
        <v>-14.345239711556603</v>
      </c>
      <c r="AE141" s="3">
        <f t="shared" ref="AE141" si="585">(AE140-195.1867)/(195.1867/1000000)</f>
        <v>-1.5369899691421545</v>
      </c>
      <c r="AF141" s="3">
        <f t="shared" ref="AF141" si="586">(AF140-195.1867)/(195.1867/1000000)</f>
        <v>-0.51232998971405153</v>
      </c>
      <c r="AG141" s="3">
        <f t="shared" ref="AG141" si="587">(AG140-195.1867)/(195.1867/1000000)</f>
        <v>0</v>
      </c>
      <c r="AH141" s="3">
        <f t="shared" ref="AH141" si="588">(AH140-195.1867)/(195.1867/1000000)</f>
        <v>-8.7096098248476501</v>
      </c>
      <c r="AI141" s="3">
        <f t="shared" ref="AI141" si="589">(AI140-195.1867)/(195.1867/1000000)</f>
        <v>-8.7096098248476501</v>
      </c>
      <c r="AJ141" s="3">
        <f t="shared" ref="AJ141" si="590">(AJ140-195.1867)/(195.1867/1000000)</f>
        <v>-17.931549639409351</v>
      </c>
      <c r="AK141" s="3">
        <f t="shared" ref="AK141" si="591">(AK140-195.1867)/(195.1867/1000000)</f>
        <v>-1.0246599794281031</v>
      </c>
      <c r="AL141" s="3">
        <f t="shared" ref="AL141" si="592">(AL140-195.1867)/(195.1867/1000000)</f>
        <v>-7.6849498454195473</v>
      </c>
      <c r="AM141" s="31">
        <f t="shared" ref="AM141" si="593">(AM140-195.1867)/(195.1867/1000000)</f>
        <v>-1.0246599794281031</v>
      </c>
    </row>
    <row r="142" spans="1:39" x14ac:dyDescent="0.25">
      <c r="A142" s="32"/>
      <c r="B142" s="28" t="s">
        <v>4</v>
      </c>
      <c r="C142" s="4" t="s">
        <v>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10"/>
    </row>
    <row r="143" spans="1:39" x14ac:dyDescent="0.25">
      <c r="A143" s="32"/>
      <c r="B143" s="28"/>
      <c r="C143" s="4" t="s">
        <v>5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10"/>
    </row>
    <row r="144" spans="1:39" x14ac:dyDescent="0.25">
      <c r="A144" s="32"/>
      <c r="B144" s="28"/>
      <c r="C144" s="4" t="s">
        <v>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10"/>
    </row>
    <row r="145" spans="1:39" ht="15.75" thickBot="1" x14ac:dyDescent="0.3">
      <c r="A145" s="32"/>
      <c r="B145" s="28"/>
      <c r="C145" s="4" t="s">
        <v>9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10"/>
    </row>
    <row r="146" spans="1:39" x14ac:dyDescent="0.25">
      <c r="A146" s="19" t="s">
        <v>64</v>
      </c>
      <c r="B146" s="27" t="s">
        <v>3</v>
      </c>
      <c r="C146" s="11" t="s">
        <v>0</v>
      </c>
      <c r="D146" s="11">
        <v>6.67</v>
      </c>
      <c r="E146" s="11">
        <v>6.6660000000000004</v>
      </c>
      <c r="F146" s="11">
        <v>6.6680000000000001</v>
      </c>
      <c r="G146" s="11">
        <v>6.6719999999999997</v>
      </c>
      <c r="H146" s="11">
        <v>6.6689999999999996</v>
      </c>
      <c r="I146" s="11">
        <v>6.673</v>
      </c>
      <c r="J146" s="11">
        <v>6.67</v>
      </c>
      <c r="K146" s="11">
        <v>6.673</v>
      </c>
      <c r="L146" s="11">
        <v>6.6749999999999998</v>
      </c>
      <c r="M146" s="11">
        <v>6.6680000000000001</v>
      </c>
      <c r="N146" s="11">
        <v>6.673</v>
      </c>
      <c r="O146" s="11">
        <v>6.6669999999999998</v>
      </c>
      <c r="P146" s="11">
        <v>6.6689999999999996</v>
      </c>
      <c r="Q146" s="11">
        <v>6.6719999999999997</v>
      </c>
      <c r="R146" s="11">
        <v>6.6719999999999997</v>
      </c>
      <c r="S146" s="11">
        <v>6.673</v>
      </c>
      <c r="T146" s="11">
        <v>6.6740000000000004</v>
      </c>
      <c r="U146" s="11">
        <v>6.6710000000000003</v>
      </c>
      <c r="V146" s="11">
        <v>6.6689999999999996</v>
      </c>
      <c r="W146" s="11">
        <v>6.6660000000000004</v>
      </c>
      <c r="X146" s="11">
        <v>6.6680000000000001</v>
      </c>
      <c r="Y146" s="11">
        <v>6.6680000000000001</v>
      </c>
      <c r="Z146" s="11">
        <v>6.6639999999999997</v>
      </c>
      <c r="AA146" s="11">
        <v>6.665</v>
      </c>
      <c r="AB146" s="11">
        <v>6.66</v>
      </c>
      <c r="AC146" s="11">
        <v>6.665</v>
      </c>
      <c r="AD146" s="11">
        <v>6.6609999999999996</v>
      </c>
      <c r="AE146" s="11">
        <v>6.6689999999999996</v>
      </c>
      <c r="AF146" s="11">
        <v>6.6639999999999997</v>
      </c>
      <c r="AG146" s="11">
        <v>6.6680000000000001</v>
      </c>
      <c r="AH146" s="11">
        <v>6.6660000000000004</v>
      </c>
      <c r="AI146" s="11">
        <v>6.6639999999999997</v>
      </c>
      <c r="AJ146" s="11">
        <v>6.6719999999999997</v>
      </c>
      <c r="AK146" s="11">
        <v>6.665</v>
      </c>
      <c r="AL146" s="11">
        <v>6.6710000000000003</v>
      </c>
      <c r="AM146" s="8">
        <v>6.665</v>
      </c>
    </row>
    <row r="147" spans="1:39" x14ac:dyDescent="0.25">
      <c r="A147" s="32"/>
      <c r="B147" s="28"/>
      <c r="C147" s="4" t="s">
        <v>5</v>
      </c>
      <c r="D147" s="4">
        <v>43501584</v>
      </c>
      <c r="E147" s="4">
        <v>41858932</v>
      </c>
      <c r="F147" s="4">
        <v>41187296</v>
      </c>
      <c r="G147" s="4">
        <v>33307138</v>
      </c>
      <c r="H147" s="4">
        <v>30454954</v>
      </c>
      <c r="I147" s="4">
        <v>28252026</v>
      </c>
      <c r="J147" s="4">
        <v>27669624</v>
      </c>
      <c r="K147" s="4">
        <v>31323742</v>
      </c>
      <c r="L147" s="4">
        <v>31431498</v>
      </c>
      <c r="M147" s="4">
        <v>34345068</v>
      </c>
      <c r="N147" s="4">
        <v>23135878</v>
      </c>
      <c r="O147" s="4">
        <v>25648026</v>
      </c>
      <c r="P147" s="4">
        <v>18054590</v>
      </c>
      <c r="Q147" s="4">
        <v>31995320</v>
      </c>
      <c r="R147" s="4">
        <v>27336706</v>
      </c>
      <c r="S147" s="4">
        <v>31304704</v>
      </c>
      <c r="T147" s="4">
        <v>30779182</v>
      </c>
      <c r="U147" s="4">
        <v>20876894</v>
      </c>
      <c r="V147" s="4">
        <v>30689258</v>
      </c>
      <c r="W147" s="4">
        <v>29467336</v>
      </c>
      <c r="X147" s="4">
        <v>29020860</v>
      </c>
      <c r="Y147" s="4">
        <v>28734584</v>
      </c>
      <c r="Z147" s="4">
        <v>27896902</v>
      </c>
      <c r="AA147" s="4">
        <v>27419930</v>
      </c>
      <c r="AB147" s="4">
        <v>27783504</v>
      </c>
      <c r="AC147" s="4">
        <v>29614482</v>
      </c>
      <c r="AD147" s="4">
        <v>33457270</v>
      </c>
      <c r="AE147" s="4">
        <v>27051616</v>
      </c>
      <c r="AF147" s="4">
        <v>29168214</v>
      </c>
      <c r="AG147" s="4">
        <v>23945814</v>
      </c>
      <c r="AH147" s="4">
        <v>25360644</v>
      </c>
      <c r="AI147" s="4">
        <v>30046048</v>
      </c>
      <c r="AJ147" s="4">
        <v>29765852</v>
      </c>
      <c r="AK147" s="4">
        <v>24858316</v>
      </c>
      <c r="AL147" s="4">
        <v>20647656</v>
      </c>
      <c r="AM147" s="10">
        <v>26316392</v>
      </c>
    </row>
    <row r="148" spans="1:39" x14ac:dyDescent="0.25">
      <c r="A148" s="32"/>
      <c r="B148" s="28"/>
      <c r="C148" s="4" t="s">
        <v>1</v>
      </c>
      <c r="D148" s="4">
        <v>195.18639999999999</v>
      </c>
      <c r="E148" s="4">
        <v>195.18530000000001</v>
      </c>
      <c r="F148" s="4">
        <v>195.18600000000001</v>
      </c>
      <c r="G148" s="4">
        <v>195.18690000000001</v>
      </c>
      <c r="H148" s="4">
        <v>195.18469999999999</v>
      </c>
      <c r="I148" s="4">
        <v>195.18520000000001</v>
      </c>
      <c r="J148" s="4">
        <v>195.1865</v>
      </c>
      <c r="K148" s="4">
        <v>195.1865</v>
      </c>
      <c r="L148" s="4">
        <v>195.18510000000001</v>
      </c>
      <c r="M148" s="4">
        <v>195.185</v>
      </c>
      <c r="N148" s="4">
        <v>195.18559999999999</v>
      </c>
      <c r="O148" s="4">
        <v>195.18510000000001</v>
      </c>
      <c r="P148" s="4">
        <v>195.18369999999999</v>
      </c>
      <c r="Q148" s="4">
        <v>195.18510000000001</v>
      </c>
      <c r="R148" s="4">
        <v>195.1841</v>
      </c>
      <c r="S148" s="4">
        <v>195.18549999999999</v>
      </c>
      <c r="T148" s="4">
        <v>195.18510000000001</v>
      </c>
      <c r="U148" s="4">
        <v>195.18469999999999</v>
      </c>
      <c r="V148" s="4">
        <v>195.185</v>
      </c>
      <c r="W148" s="4">
        <v>195.18709999999999</v>
      </c>
      <c r="X148" s="4">
        <v>195.185</v>
      </c>
      <c r="Y148" s="4">
        <v>195.18690000000001</v>
      </c>
      <c r="Z148" s="4">
        <v>195.18559999999999</v>
      </c>
      <c r="AA148" s="4">
        <v>195.18539999999999</v>
      </c>
      <c r="AB148" s="4">
        <v>195.18539999999999</v>
      </c>
      <c r="AC148" s="4">
        <v>195.18430000000001</v>
      </c>
      <c r="AD148" s="4">
        <v>195.18510000000001</v>
      </c>
      <c r="AE148" s="4">
        <v>195.18549999999999</v>
      </c>
      <c r="AF148" s="4">
        <v>195.18770000000001</v>
      </c>
      <c r="AG148" s="4">
        <v>195.1841</v>
      </c>
      <c r="AH148" s="4">
        <v>195.18440000000001</v>
      </c>
      <c r="AI148" s="4">
        <v>195.18459999999999</v>
      </c>
      <c r="AJ148" s="4">
        <v>195.18510000000001</v>
      </c>
      <c r="AK148" s="4">
        <v>195.1859</v>
      </c>
      <c r="AL148" s="4">
        <v>195.18440000000001</v>
      </c>
      <c r="AM148" s="10">
        <v>195.18520000000001</v>
      </c>
    </row>
    <row r="149" spans="1:39" x14ac:dyDescent="0.25">
      <c r="A149" s="32"/>
      <c r="B149" s="30"/>
      <c r="C149" s="3" t="s">
        <v>9</v>
      </c>
      <c r="D149" s="3">
        <f>(D148-195.1867)/(195.1867/1000000)</f>
        <v>-1.5369899691421545</v>
      </c>
      <c r="E149" s="3">
        <f t="shared" ref="E149" si="594">(E148-195.1867)/(195.1867/1000000)</f>
        <v>-7.172619855705495</v>
      </c>
      <c r="F149" s="3">
        <f t="shared" ref="F149" si="595">(F148-195.1867)/(195.1867/1000000)</f>
        <v>-3.5863099278527475</v>
      </c>
      <c r="G149" s="3">
        <f t="shared" ref="G149" si="596">(G148-195.1867)/(195.1867/1000000)</f>
        <v>1.0246599794281031</v>
      </c>
      <c r="H149" s="3">
        <f t="shared" ref="H149" si="597">(H148-195.1867)/(195.1867/1000000)</f>
        <v>-10.246599793989805</v>
      </c>
      <c r="I149" s="3">
        <f t="shared" ref="I149" si="598">(I148-195.1867)/(195.1867/1000000)</f>
        <v>-7.6849498454195473</v>
      </c>
      <c r="J149" s="3">
        <f t="shared" ref="J149" si="599">(J148-195.1867)/(195.1867/1000000)</f>
        <v>-1.0246599794281031</v>
      </c>
      <c r="K149" s="3">
        <f t="shared" ref="K149" si="600">(K148-195.1867)/(195.1867/1000000)</f>
        <v>-1.0246599794281031</v>
      </c>
      <c r="L149" s="3">
        <f t="shared" ref="L149" si="601">(L148-195.1867)/(195.1867/1000000)</f>
        <v>-8.1972798351335978</v>
      </c>
      <c r="M149" s="3">
        <f t="shared" ref="M149" si="602">(M148-195.1867)/(195.1867/1000000)</f>
        <v>-8.7096098248476501</v>
      </c>
      <c r="N149" s="3">
        <f t="shared" ref="N149" si="603">(N148-195.1867)/(195.1867/1000000)</f>
        <v>-5.635629886708954</v>
      </c>
      <c r="O149" s="3">
        <f t="shared" ref="O149" si="604">(O148-195.1867)/(195.1867/1000000)</f>
        <v>-8.1972798351335978</v>
      </c>
      <c r="P149" s="3">
        <f t="shared" ref="P149" si="605">(P148-195.1867)/(195.1867/1000000)</f>
        <v>-15.369899690984706</v>
      </c>
      <c r="Q149" s="3">
        <f t="shared" ref="Q149" si="606">(Q148-195.1867)/(195.1867/1000000)</f>
        <v>-8.1972798351335978</v>
      </c>
      <c r="R149" s="3">
        <f t="shared" ref="R149" si="607">(R148-195.1867)/(195.1867/1000000)</f>
        <v>-13.3205797321285</v>
      </c>
      <c r="S149" s="3">
        <f t="shared" ref="S149" si="608">(S148-195.1867)/(195.1867/1000000)</f>
        <v>-6.1479598764230055</v>
      </c>
      <c r="T149" s="3">
        <f t="shared" ref="T149" si="609">(T148-195.1867)/(195.1867/1000000)</f>
        <v>-8.1972798351335978</v>
      </c>
      <c r="U149" s="3">
        <f t="shared" ref="U149" si="610">(U148-195.1867)/(195.1867/1000000)</f>
        <v>-10.246599793989805</v>
      </c>
      <c r="V149" s="3">
        <f t="shared" ref="V149" si="611">(V148-195.1867)/(195.1867/1000000)</f>
        <v>-8.7096098248476501</v>
      </c>
      <c r="W149" s="3">
        <f t="shared" ref="W149" si="612">(W148-195.1867)/(195.1867/1000000)</f>
        <v>2.0493199587105932</v>
      </c>
      <c r="X149" s="3">
        <f t="shared" ref="X149" si="613">(X148-195.1867)/(195.1867/1000000)</f>
        <v>-8.7096098248476501</v>
      </c>
      <c r="Y149" s="3">
        <f t="shared" ref="Y149" si="614">(Y148-195.1867)/(195.1867/1000000)</f>
        <v>1.0246599794281031</v>
      </c>
      <c r="Z149" s="3">
        <f t="shared" ref="Z149" si="615">(Z148-195.1867)/(195.1867/1000000)</f>
        <v>-5.635629886708954</v>
      </c>
      <c r="AA149" s="3">
        <f t="shared" ref="AA149" si="616">(AA148-195.1867)/(195.1867/1000000)</f>
        <v>-6.6602898661370569</v>
      </c>
      <c r="AB149" s="3">
        <f t="shared" ref="AB149" si="617">(AB148-195.1867)/(195.1867/1000000)</f>
        <v>-6.6602898661370569</v>
      </c>
      <c r="AC149" s="3">
        <f t="shared" ref="AC149" si="618">(AC148-195.1867)/(195.1867/1000000)</f>
        <v>-12.295919752700398</v>
      </c>
      <c r="AD149" s="3">
        <f t="shared" ref="AD149" si="619">(AD148-195.1867)/(195.1867/1000000)</f>
        <v>-8.1972798351335978</v>
      </c>
      <c r="AE149" s="3">
        <f t="shared" ref="AE149" si="620">(AE148-195.1867)/(195.1867/1000000)</f>
        <v>-6.1479598764230055</v>
      </c>
      <c r="AF149" s="3">
        <f t="shared" ref="AF149" si="621">(AF148-195.1867)/(195.1867/1000000)</f>
        <v>5.1232998969949026</v>
      </c>
      <c r="AG149" s="3">
        <f t="shared" ref="AG149" si="622">(AG148-195.1867)/(195.1867/1000000)</f>
        <v>-13.3205797321285</v>
      </c>
      <c r="AH149" s="3">
        <f t="shared" ref="AH149" si="623">(AH148-195.1867)/(195.1867/1000000)</f>
        <v>-11.783589762986345</v>
      </c>
      <c r="AI149" s="3">
        <f t="shared" ref="AI149" si="624">(AI148-195.1867)/(195.1867/1000000)</f>
        <v>-10.758929783703856</v>
      </c>
      <c r="AJ149" s="3">
        <f t="shared" ref="AJ149" si="625">(AJ148-195.1867)/(195.1867/1000000)</f>
        <v>-8.1972798351335978</v>
      </c>
      <c r="AK149" s="3">
        <f t="shared" ref="AK149" si="626">(AK148-195.1867)/(195.1867/1000000)</f>
        <v>-4.0986399175667989</v>
      </c>
      <c r="AL149" s="3">
        <f t="shared" ref="AL149" si="627">(AL148-195.1867)/(195.1867/1000000)</f>
        <v>-11.783589762986345</v>
      </c>
      <c r="AM149" s="31">
        <f t="shared" ref="AM149" si="628">(AM148-195.1867)/(195.1867/1000000)</f>
        <v>-7.6849498454195473</v>
      </c>
    </row>
    <row r="150" spans="1:39" x14ac:dyDescent="0.25">
      <c r="A150" s="32"/>
      <c r="B150" s="28" t="s">
        <v>4</v>
      </c>
      <c r="C150" s="4" t="s">
        <v>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10"/>
    </row>
    <row r="151" spans="1:39" x14ac:dyDescent="0.25">
      <c r="A151" s="32"/>
      <c r="B151" s="28"/>
      <c r="C151" s="4" t="s">
        <v>5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10"/>
    </row>
    <row r="152" spans="1:39" x14ac:dyDescent="0.25">
      <c r="A152" s="32"/>
      <c r="B152" s="28"/>
      <c r="C152" s="4" t="s">
        <v>1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10"/>
    </row>
    <row r="153" spans="1:39" ht="15.75" thickBot="1" x14ac:dyDescent="0.3">
      <c r="A153" s="20"/>
      <c r="B153" s="29"/>
      <c r="C153" s="7" t="s">
        <v>9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6"/>
    </row>
    <row r="154" spans="1:39" x14ac:dyDescent="0.25">
      <c r="A154" s="19" t="s">
        <v>65</v>
      </c>
      <c r="B154" s="27" t="s">
        <v>3</v>
      </c>
      <c r="C154" s="11" t="s">
        <v>0</v>
      </c>
      <c r="D154" s="11">
        <v>6.6660000000000004</v>
      </c>
      <c r="E154" s="11">
        <v>6.6689999999999996</v>
      </c>
      <c r="F154" s="11">
        <v>6.6630000000000003</v>
      </c>
      <c r="G154" s="11">
        <v>6.6660000000000004</v>
      </c>
      <c r="H154" s="11">
        <v>6.6689999999999996</v>
      </c>
      <c r="I154" s="11">
        <v>6.6669999999999998</v>
      </c>
      <c r="J154" s="11">
        <v>6.6639999999999997</v>
      </c>
      <c r="K154" s="11">
        <v>6.6639999999999997</v>
      </c>
      <c r="L154" s="11">
        <v>6.6689999999999996</v>
      </c>
      <c r="M154" s="11">
        <v>6.6660000000000004</v>
      </c>
      <c r="N154" s="11">
        <v>6.6630000000000003</v>
      </c>
      <c r="O154" s="11">
        <v>6.6719999999999997</v>
      </c>
      <c r="P154" s="11">
        <v>6.6710000000000003</v>
      </c>
      <c r="Q154" s="11">
        <v>6.6639999999999997</v>
      </c>
      <c r="R154" s="11">
        <v>6.6669999999999998</v>
      </c>
      <c r="S154" s="11">
        <v>6.673</v>
      </c>
      <c r="T154" s="11">
        <v>6.66</v>
      </c>
      <c r="U154" s="11">
        <v>6.6660000000000004</v>
      </c>
      <c r="V154" s="11">
        <v>6.6669999999999998</v>
      </c>
      <c r="W154" s="11">
        <v>6.6609999999999996</v>
      </c>
      <c r="X154" s="11">
        <v>6.665</v>
      </c>
      <c r="Y154" s="11">
        <v>6.6609999999999996</v>
      </c>
      <c r="Z154" s="11">
        <v>6.67</v>
      </c>
      <c r="AA154" s="11">
        <v>6.6619999999999999</v>
      </c>
      <c r="AB154" s="11">
        <v>6.6619999999999999</v>
      </c>
      <c r="AC154" s="11">
        <v>6.665</v>
      </c>
      <c r="AD154" s="11">
        <v>6.6630000000000003</v>
      </c>
      <c r="AE154" s="11">
        <v>6.6689999999999996</v>
      </c>
      <c r="AF154" s="11">
        <v>6.6619999999999999</v>
      </c>
      <c r="AG154" s="11">
        <v>6.665</v>
      </c>
      <c r="AH154" s="11">
        <v>6.6680000000000001</v>
      </c>
      <c r="AI154" s="11">
        <v>6.6630000000000003</v>
      </c>
      <c r="AJ154" s="11">
        <v>6.6630000000000003</v>
      </c>
      <c r="AK154" s="11">
        <v>6.6669999999999998</v>
      </c>
      <c r="AL154" s="11">
        <v>6.6639999999999997</v>
      </c>
      <c r="AM154" s="8">
        <v>6.6660000000000004</v>
      </c>
    </row>
    <row r="155" spans="1:39" x14ac:dyDescent="0.25">
      <c r="A155" s="32"/>
      <c r="B155" s="28"/>
      <c r="C155" s="4" t="s">
        <v>5</v>
      </c>
      <c r="D155" s="4">
        <v>27749604</v>
      </c>
      <c r="E155" s="4">
        <v>21614910</v>
      </c>
      <c r="F155" s="4">
        <v>21061974</v>
      </c>
      <c r="G155" s="4">
        <v>24668304</v>
      </c>
      <c r="H155" s="4">
        <v>28689280</v>
      </c>
      <c r="I155" s="4">
        <v>25129204</v>
      </c>
      <c r="J155" s="4">
        <v>27345132</v>
      </c>
      <c r="K155" s="4">
        <v>26851414</v>
      </c>
      <c r="L155" s="4">
        <v>24163480</v>
      </c>
      <c r="M155" s="4">
        <v>27659790</v>
      </c>
      <c r="N155" s="4">
        <v>21410936</v>
      </c>
      <c r="O155" s="4">
        <v>25546704</v>
      </c>
      <c r="P155" s="4">
        <v>24603600</v>
      </c>
      <c r="Q155" s="4">
        <v>20159278</v>
      </c>
      <c r="R155" s="4">
        <v>25658138</v>
      </c>
      <c r="S155" s="4">
        <v>25790186</v>
      </c>
      <c r="T155" s="4">
        <v>24959576</v>
      </c>
      <c r="U155" s="4">
        <v>19890868</v>
      </c>
      <c r="V155" s="4">
        <v>19739704</v>
      </c>
      <c r="W155" s="4">
        <v>21420488</v>
      </c>
      <c r="X155" s="4">
        <v>19281504</v>
      </c>
      <c r="Y155" s="4">
        <v>25778800</v>
      </c>
      <c r="Z155" s="4">
        <v>25167334</v>
      </c>
      <c r="AA155" s="4">
        <v>20156812</v>
      </c>
      <c r="AB155" s="4">
        <v>24582802</v>
      </c>
      <c r="AC155" s="4">
        <v>23953738</v>
      </c>
      <c r="AD155" s="4">
        <v>26829452</v>
      </c>
      <c r="AE155" s="4">
        <v>26068760</v>
      </c>
      <c r="AF155" s="4">
        <v>27745596</v>
      </c>
      <c r="AG155" s="4">
        <v>21623462</v>
      </c>
      <c r="AH155" s="4">
        <v>23696908</v>
      </c>
      <c r="AI155" s="4">
        <v>24655924</v>
      </c>
      <c r="AJ155" s="4">
        <v>26065872</v>
      </c>
      <c r="AK155" s="4">
        <v>23912884</v>
      </c>
      <c r="AL155" s="4">
        <v>25614398</v>
      </c>
      <c r="AM155" s="10">
        <v>25043764</v>
      </c>
    </row>
    <row r="156" spans="1:39" x14ac:dyDescent="0.25">
      <c r="A156" s="32"/>
      <c r="B156" s="28"/>
      <c r="C156" s="4" t="s">
        <v>1</v>
      </c>
      <c r="D156" s="4">
        <v>195.18700000000001</v>
      </c>
      <c r="E156" s="4">
        <v>195.18350000000001</v>
      </c>
      <c r="F156" s="4">
        <v>195.18340000000001</v>
      </c>
      <c r="G156" s="4">
        <v>195.18379999999999</v>
      </c>
      <c r="H156" s="4">
        <v>195.18440000000001</v>
      </c>
      <c r="I156" s="4">
        <v>195.1842</v>
      </c>
      <c r="J156" s="4">
        <v>195.18520000000001</v>
      </c>
      <c r="K156" s="4">
        <v>195.184</v>
      </c>
      <c r="L156" s="4">
        <v>195.1832</v>
      </c>
      <c r="M156" s="4">
        <v>195.18680000000001</v>
      </c>
      <c r="N156" s="4">
        <v>195.1831</v>
      </c>
      <c r="O156" s="4">
        <v>195.18450000000001</v>
      </c>
      <c r="P156" s="4">
        <v>195.1841</v>
      </c>
      <c r="Q156" s="4">
        <v>195.18369999999999</v>
      </c>
      <c r="R156" s="4">
        <v>195.1841</v>
      </c>
      <c r="S156" s="4">
        <v>195.1848</v>
      </c>
      <c r="T156" s="4">
        <v>195.1849</v>
      </c>
      <c r="U156" s="4">
        <v>195.1832</v>
      </c>
      <c r="V156" s="4">
        <v>195.1833</v>
      </c>
      <c r="W156" s="4">
        <v>195.18379999999999</v>
      </c>
      <c r="X156" s="4">
        <v>195.184</v>
      </c>
      <c r="Y156" s="4">
        <v>195.185</v>
      </c>
      <c r="Z156" s="4">
        <v>195.18539999999999</v>
      </c>
      <c r="AA156" s="4">
        <v>195.18469999999999</v>
      </c>
      <c r="AB156" s="4">
        <v>195.18539999999999</v>
      </c>
      <c r="AC156" s="4">
        <v>195.18340000000001</v>
      </c>
      <c r="AD156" s="4">
        <v>195.18450000000001</v>
      </c>
      <c r="AE156" s="4">
        <v>195.18530000000001</v>
      </c>
      <c r="AF156" s="4">
        <v>195.18620000000001</v>
      </c>
      <c r="AG156" s="4">
        <v>195.18360000000001</v>
      </c>
      <c r="AH156" s="4">
        <v>195.18469999999999</v>
      </c>
      <c r="AI156" s="4">
        <v>195.1865</v>
      </c>
      <c r="AJ156" s="4">
        <v>195.18690000000001</v>
      </c>
      <c r="AK156" s="4">
        <v>195.18629999999999</v>
      </c>
      <c r="AL156" s="4">
        <v>195.1858</v>
      </c>
      <c r="AM156" s="10">
        <v>195.18620000000001</v>
      </c>
    </row>
    <row r="157" spans="1:39" x14ac:dyDescent="0.25">
      <c r="A157" s="32"/>
      <c r="B157" s="30"/>
      <c r="C157" s="3" t="s">
        <v>9</v>
      </c>
      <c r="D157" s="3">
        <f>(D156-195.1867)/(195.1867/1000000)</f>
        <v>1.5369899691421545</v>
      </c>
      <c r="E157" s="3">
        <f t="shared" ref="E157" si="629">(E156-195.1867)/(195.1867/1000000)</f>
        <v>-16.394559670267196</v>
      </c>
      <c r="F157" s="3">
        <f t="shared" ref="F157" si="630">(F156-195.1867)/(195.1867/1000000)</f>
        <v>-16.90688965998125</v>
      </c>
      <c r="G157" s="3">
        <f t="shared" ref="G157" si="631">(G156-195.1867)/(195.1867/1000000)</f>
        <v>-14.857569701270656</v>
      </c>
      <c r="H157" s="3">
        <f t="shared" ref="H157" si="632">(H156-195.1867)/(195.1867/1000000)</f>
        <v>-11.783589762986345</v>
      </c>
      <c r="I157" s="3">
        <f t="shared" ref="I157" si="633">(I156-195.1867)/(195.1867/1000000)</f>
        <v>-12.80824974241445</v>
      </c>
      <c r="J157" s="3">
        <f t="shared" ref="J157" si="634">(J156-195.1867)/(195.1867/1000000)</f>
        <v>-7.6849498454195473</v>
      </c>
      <c r="K157" s="3">
        <f t="shared" ref="K157" si="635">(K156-195.1867)/(195.1867/1000000)</f>
        <v>-13.832909721842553</v>
      </c>
      <c r="L157" s="3">
        <f t="shared" ref="L157" si="636">(L156-195.1867)/(195.1867/1000000)</f>
        <v>-17.931549639409351</v>
      </c>
      <c r="M157" s="3">
        <f t="shared" ref="M157" si="637">(M156-195.1867)/(195.1867/1000000)</f>
        <v>0.51232998971405153</v>
      </c>
      <c r="N157" s="3">
        <f t="shared" ref="N157" si="638">(N156-195.1867)/(195.1867/1000000)</f>
        <v>-18.443879629123401</v>
      </c>
      <c r="O157" s="3">
        <f t="shared" ref="O157" si="639">(O156-195.1867)/(195.1867/1000000)</f>
        <v>-11.271259773272295</v>
      </c>
      <c r="P157" s="3">
        <f t="shared" ref="P157" si="640">(P156-195.1867)/(195.1867/1000000)</f>
        <v>-13.3205797321285</v>
      </c>
      <c r="Q157" s="3">
        <f t="shared" ref="Q157" si="641">(Q156-195.1867)/(195.1867/1000000)</f>
        <v>-15.369899690984706</v>
      </c>
      <c r="R157" s="3">
        <f t="shared" ref="R157" si="642">(R156-195.1867)/(195.1867/1000000)</f>
        <v>-13.3205797321285</v>
      </c>
      <c r="S157" s="3">
        <f t="shared" ref="S157" si="643">(S156-195.1867)/(195.1867/1000000)</f>
        <v>-9.7342698042757529</v>
      </c>
      <c r="T157" s="3">
        <f t="shared" ref="T157" si="644">(T156-195.1867)/(195.1867/1000000)</f>
        <v>-9.2219398145617006</v>
      </c>
      <c r="U157" s="3">
        <f t="shared" ref="U157" si="645">(U156-195.1867)/(195.1867/1000000)</f>
        <v>-17.931549639409351</v>
      </c>
      <c r="V157" s="3">
        <f t="shared" ref="V157" si="646">(V156-195.1867)/(195.1867/1000000)</f>
        <v>-17.4192196496953</v>
      </c>
      <c r="W157" s="3">
        <f t="shared" ref="W157" si="647">(W156-195.1867)/(195.1867/1000000)</f>
        <v>-14.857569701270656</v>
      </c>
      <c r="X157" s="3">
        <f t="shared" ref="X157" si="648">(X156-195.1867)/(195.1867/1000000)</f>
        <v>-13.832909721842553</v>
      </c>
      <c r="Y157" s="3">
        <f t="shared" ref="Y157" si="649">(Y156-195.1867)/(195.1867/1000000)</f>
        <v>-8.7096098248476501</v>
      </c>
      <c r="Z157" s="3">
        <f t="shared" ref="Z157" si="650">(Z156-195.1867)/(195.1867/1000000)</f>
        <v>-6.6602898661370569</v>
      </c>
      <c r="AA157" s="3">
        <f t="shared" ref="AA157" si="651">(AA156-195.1867)/(195.1867/1000000)</f>
        <v>-10.246599793989805</v>
      </c>
      <c r="AB157" s="3">
        <f t="shared" ref="AB157" si="652">(AB156-195.1867)/(195.1867/1000000)</f>
        <v>-6.6602898661370569</v>
      </c>
      <c r="AC157" s="3">
        <f t="shared" ref="AC157" si="653">(AC156-195.1867)/(195.1867/1000000)</f>
        <v>-16.90688965998125</v>
      </c>
      <c r="AD157" s="3">
        <f t="shared" ref="AD157" si="654">(AD156-195.1867)/(195.1867/1000000)</f>
        <v>-11.271259773272295</v>
      </c>
      <c r="AE157" s="3">
        <f t="shared" ref="AE157" si="655">(AE156-195.1867)/(195.1867/1000000)</f>
        <v>-7.172619855705495</v>
      </c>
      <c r="AF157" s="3">
        <f t="shared" ref="AF157" si="656">(AF156-195.1867)/(195.1867/1000000)</f>
        <v>-2.5616499484246447</v>
      </c>
      <c r="AG157" s="3">
        <f t="shared" ref="AG157" si="657">(AG156-195.1867)/(195.1867/1000000)</f>
        <v>-15.882229680553145</v>
      </c>
      <c r="AH157" s="3">
        <f t="shared" ref="AH157" si="658">(AH156-195.1867)/(195.1867/1000000)</f>
        <v>-10.246599793989805</v>
      </c>
      <c r="AI157" s="3">
        <f t="shared" ref="AI157" si="659">(AI156-195.1867)/(195.1867/1000000)</f>
        <v>-1.0246599794281031</v>
      </c>
      <c r="AJ157" s="3">
        <f t="shared" ref="AJ157" si="660">(AJ156-195.1867)/(195.1867/1000000)</f>
        <v>1.0246599794281031</v>
      </c>
      <c r="AK157" s="3">
        <f t="shared" ref="AK157" si="661">(AK156-195.1867)/(195.1867/1000000)</f>
        <v>-2.0493199588562061</v>
      </c>
      <c r="AL157" s="3">
        <f t="shared" ref="AL157" si="662">(AL156-195.1867)/(195.1867/1000000)</f>
        <v>-4.6109699072808503</v>
      </c>
      <c r="AM157" s="31">
        <f t="shared" ref="AM157" si="663">(AM156-195.1867)/(195.1867/1000000)</f>
        <v>-2.5616499484246447</v>
      </c>
    </row>
    <row r="158" spans="1:39" x14ac:dyDescent="0.25">
      <c r="A158" s="32"/>
      <c r="B158" s="28" t="s">
        <v>4</v>
      </c>
      <c r="C158" s="4" t="s">
        <v>0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10"/>
    </row>
    <row r="159" spans="1:39" x14ac:dyDescent="0.25">
      <c r="A159" s="32"/>
      <c r="B159" s="28"/>
      <c r="C159" s="4" t="s">
        <v>5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10"/>
    </row>
    <row r="160" spans="1:39" x14ac:dyDescent="0.25">
      <c r="A160" s="32"/>
      <c r="B160" s="28"/>
      <c r="C160" s="4" t="s">
        <v>1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10"/>
    </row>
    <row r="161" spans="1:39" ht="15.75" thickBot="1" x14ac:dyDescent="0.3">
      <c r="A161" s="20"/>
      <c r="B161" s="29"/>
      <c r="C161" s="7" t="s">
        <v>9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6"/>
    </row>
    <row r="162" spans="1:39" x14ac:dyDescent="0.25">
      <c r="A162" s="19" t="s">
        <v>66</v>
      </c>
      <c r="B162" s="27" t="s">
        <v>3</v>
      </c>
      <c r="C162" s="11" t="s">
        <v>0</v>
      </c>
      <c r="D162" s="11">
        <v>6.6609999999999996</v>
      </c>
      <c r="E162" s="11">
        <v>6.6680000000000001</v>
      </c>
      <c r="F162" s="11">
        <v>6.6630000000000003</v>
      </c>
      <c r="G162" s="11">
        <v>6.6609999999999996</v>
      </c>
      <c r="H162" s="11">
        <v>6.665</v>
      </c>
      <c r="I162" s="11">
        <v>6.6639999999999997</v>
      </c>
      <c r="J162" s="11">
        <v>6.6639999999999997</v>
      </c>
      <c r="K162" s="11">
        <v>6.6619999999999999</v>
      </c>
      <c r="L162" s="11">
        <v>6.6589999999999998</v>
      </c>
      <c r="M162" s="11">
        <v>6.665</v>
      </c>
      <c r="N162" s="11">
        <v>6.6630000000000003</v>
      </c>
      <c r="O162" s="11">
        <v>6.6669999999999998</v>
      </c>
      <c r="P162" s="11">
        <v>6.6619999999999999</v>
      </c>
      <c r="Q162" s="11">
        <v>6.6689999999999996</v>
      </c>
      <c r="R162" s="11">
        <v>6.665</v>
      </c>
      <c r="S162" s="11">
        <v>6.6660000000000004</v>
      </c>
      <c r="T162" s="11">
        <v>6.6630000000000003</v>
      </c>
      <c r="U162" s="11">
        <v>6.6630000000000003</v>
      </c>
      <c r="V162" s="11">
        <v>6.6589999999999998</v>
      </c>
      <c r="W162" s="11">
        <v>6.6680000000000001</v>
      </c>
      <c r="X162" s="11">
        <v>6.6619999999999999</v>
      </c>
      <c r="Y162" s="11">
        <v>6.6639999999999997</v>
      </c>
      <c r="Z162" s="11">
        <v>6.6630000000000003</v>
      </c>
      <c r="AA162" s="11">
        <v>6.6630000000000003</v>
      </c>
      <c r="AB162" s="11">
        <v>6.66</v>
      </c>
      <c r="AC162" s="11">
        <v>6.6619999999999999</v>
      </c>
      <c r="AD162" s="11">
        <v>6.6639999999999997</v>
      </c>
      <c r="AE162" s="11">
        <v>6.6589999999999998</v>
      </c>
      <c r="AF162" s="11">
        <v>6.6639999999999997</v>
      </c>
      <c r="AG162" s="11">
        <v>6.67</v>
      </c>
      <c r="AH162" s="11">
        <v>6.66</v>
      </c>
      <c r="AI162" s="11">
        <v>6.6660000000000004</v>
      </c>
      <c r="AJ162" s="11">
        <v>6.6609999999999996</v>
      </c>
      <c r="AK162" s="11">
        <v>6.6630000000000003</v>
      </c>
      <c r="AL162" s="11">
        <v>6.6619999999999999</v>
      </c>
      <c r="AM162" s="8">
        <v>6.6609999999999996</v>
      </c>
    </row>
    <row r="163" spans="1:39" x14ac:dyDescent="0.25">
      <c r="A163" s="32"/>
      <c r="B163" s="28"/>
      <c r="C163" s="4" t="s">
        <v>5</v>
      </c>
      <c r="D163" s="4">
        <v>25615718</v>
      </c>
      <c r="E163" s="4">
        <v>25271232</v>
      </c>
      <c r="F163" s="4">
        <v>24721018</v>
      </c>
      <c r="G163" s="4">
        <v>25056912</v>
      </c>
      <c r="H163" s="4">
        <v>24779952</v>
      </c>
      <c r="I163" s="4">
        <v>25016558</v>
      </c>
      <c r="J163" s="4">
        <v>25142754</v>
      </c>
      <c r="K163" s="4">
        <v>19811642</v>
      </c>
      <c r="L163" s="4">
        <v>24059366</v>
      </c>
      <c r="M163" s="4">
        <v>24379920</v>
      </c>
      <c r="N163" s="4">
        <v>24259904</v>
      </c>
      <c r="O163" s="4">
        <v>25407782</v>
      </c>
      <c r="P163" s="4">
        <v>19905582</v>
      </c>
      <c r="Q163" s="4">
        <v>24502408</v>
      </c>
      <c r="R163" s="4">
        <v>23564596</v>
      </c>
      <c r="S163" s="4">
        <v>24017294</v>
      </c>
      <c r="T163" s="4">
        <v>12742198</v>
      </c>
      <c r="U163" s="4">
        <v>24330512</v>
      </c>
      <c r="V163" s="4">
        <v>16306684</v>
      </c>
      <c r="W163" s="4">
        <v>23696220</v>
      </c>
      <c r="X163" s="4">
        <v>24237268</v>
      </c>
      <c r="Y163" s="4">
        <v>16900884</v>
      </c>
      <c r="Z163" s="4">
        <v>23103422</v>
      </c>
      <c r="AA163" s="4">
        <v>19862674</v>
      </c>
      <c r="AB163" s="4">
        <v>22760324</v>
      </c>
      <c r="AC163" s="4">
        <v>17614490</v>
      </c>
      <c r="AD163" s="4">
        <v>24133002</v>
      </c>
      <c r="AE163" s="4">
        <v>22117784</v>
      </c>
      <c r="AF163" s="4">
        <v>24099528</v>
      </c>
      <c r="AG163" s="4">
        <v>22557838</v>
      </c>
      <c r="AH163" s="4">
        <v>23084304</v>
      </c>
      <c r="AI163" s="4">
        <v>22283508</v>
      </c>
      <c r="AJ163" s="4">
        <v>23486054</v>
      </c>
      <c r="AK163" s="4">
        <v>23094096</v>
      </c>
      <c r="AL163" s="4">
        <v>19284324</v>
      </c>
      <c r="AM163" s="10">
        <v>23388558</v>
      </c>
    </row>
    <row r="164" spans="1:39" x14ac:dyDescent="0.25">
      <c r="A164" s="32"/>
      <c r="B164" s="28"/>
      <c r="C164" s="4" t="s">
        <v>1</v>
      </c>
      <c r="D164" s="4">
        <v>195.1841</v>
      </c>
      <c r="E164" s="4">
        <v>195.1867</v>
      </c>
      <c r="F164" s="4">
        <v>195.18610000000001</v>
      </c>
      <c r="G164" s="4">
        <v>195.18459999999999</v>
      </c>
      <c r="H164" s="4">
        <v>195.18620000000001</v>
      </c>
      <c r="I164" s="4">
        <v>195.18600000000001</v>
      </c>
      <c r="J164" s="4">
        <v>195.18629999999999</v>
      </c>
      <c r="K164" s="4">
        <v>195.18289999999999</v>
      </c>
      <c r="L164" s="4">
        <v>195.18510000000001</v>
      </c>
      <c r="M164" s="4">
        <v>195.18430000000001</v>
      </c>
      <c r="N164" s="4">
        <v>195.18629999999999</v>
      </c>
      <c r="O164" s="4">
        <v>195.1858</v>
      </c>
      <c r="P164" s="4">
        <v>195.18350000000001</v>
      </c>
      <c r="Q164" s="4">
        <v>195.1865</v>
      </c>
      <c r="R164" s="4">
        <v>195.1849</v>
      </c>
      <c r="S164" s="4">
        <v>195.1848</v>
      </c>
      <c r="T164" s="4">
        <v>195.18440000000001</v>
      </c>
      <c r="U164" s="4">
        <v>195.18549999999999</v>
      </c>
      <c r="V164" s="4">
        <v>195.18389999999999</v>
      </c>
      <c r="W164" s="4">
        <v>195.18530000000001</v>
      </c>
      <c r="X164" s="4">
        <v>195.18469999999999</v>
      </c>
      <c r="Y164" s="4">
        <v>195.1848</v>
      </c>
      <c r="Z164" s="4">
        <v>195.18510000000001</v>
      </c>
      <c r="AA164" s="4">
        <v>195.18510000000001</v>
      </c>
      <c r="AB164" s="4">
        <v>195.1842</v>
      </c>
      <c r="AC164" s="4">
        <v>195.18639999999999</v>
      </c>
      <c r="AD164" s="4">
        <v>195.18450000000001</v>
      </c>
      <c r="AE164" s="4">
        <v>195.1857</v>
      </c>
      <c r="AF164" s="4">
        <v>195.18520000000001</v>
      </c>
      <c r="AG164" s="4">
        <v>195.1858</v>
      </c>
      <c r="AH164" s="4">
        <v>195.18690000000001</v>
      </c>
      <c r="AI164" s="4">
        <v>195.18520000000001</v>
      </c>
      <c r="AJ164" s="4">
        <v>195.18450000000001</v>
      </c>
      <c r="AK164" s="4">
        <v>195.185</v>
      </c>
      <c r="AL164" s="4">
        <v>195.184</v>
      </c>
      <c r="AM164" s="10">
        <v>195.18539999999999</v>
      </c>
    </row>
    <row r="165" spans="1:39" x14ac:dyDescent="0.25">
      <c r="A165" s="32"/>
      <c r="B165" s="30"/>
      <c r="C165" s="3" t="s">
        <v>9</v>
      </c>
      <c r="D165" s="3">
        <f>(D164-195.1867)/(195.1867/1000000)</f>
        <v>-13.3205797321285</v>
      </c>
      <c r="E165" s="3">
        <f t="shared" ref="E165" si="664">(E164-195.1867)/(195.1867/1000000)</f>
        <v>0</v>
      </c>
      <c r="F165" s="3">
        <f t="shared" ref="F165" si="665">(F164-195.1867)/(195.1867/1000000)</f>
        <v>-3.0739799381386961</v>
      </c>
      <c r="G165" s="3">
        <f t="shared" ref="G165" si="666">(G164-195.1867)/(195.1867/1000000)</f>
        <v>-10.758929783703856</v>
      </c>
      <c r="H165" s="3">
        <f t="shared" ref="H165" si="667">(H164-195.1867)/(195.1867/1000000)</f>
        <v>-2.5616499484246447</v>
      </c>
      <c r="I165" s="3">
        <f t="shared" ref="I165" si="668">(I164-195.1867)/(195.1867/1000000)</f>
        <v>-3.5863099278527475</v>
      </c>
      <c r="J165" s="3">
        <f t="shared" ref="J165" si="669">(J164-195.1867)/(195.1867/1000000)</f>
        <v>-2.0493199588562061</v>
      </c>
      <c r="K165" s="3">
        <f t="shared" ref="K165" si="670">(K164-195.1867)/(195.1867/1000000)</f>
        <v>-19.468539608551506</v>
      </c>
      <c r="L165" s="3">
        <f t="shared" ref="L165" si="671">(L164-195.1867)/(195.1867/1000000)</f>
        <v>-8.1972798351335978</v>
      </c>
      <c r="M165" s="3">
        <f t="shared" ref="M165" si="672">(M164-195.1867)/(195.1867/1000000)</f>
        <v>-12.295919752700398</v>
      </c>
      <c r="N165" s="3">
        <f t="shared" ref="N165" si="673">(N164-195.1867)/(195.1867/1000000)</f>
        <v>-2.0493199588562061</v>
      </c>
      <c r="O165" s="3">
        <f t="shared" ref="O165" si="674">(O164-195.1867)/(195.1867/1000000)</f>
        <v>-4.6109699072808503</v>
      </c>
      <c r="P165" s="3">
        <f t="shared" ref="P165" si="675">(P164-195.1867)/(195.1867/1000000)</f>
        <v>-16.394559670267196</v>
      </c>
      <c r="Q165" s="3">
        <f t="shared" ref="Q165" si="676">(Q164-195.1867)/(195.1867/1000000)</f>
        <v>-1.0246599794281031</v>
      </c>
      <c r="R165" s="3">
        <f t="shared" ref="R165" si="677">(R164-195.1867)/(195.1867/1000000)</f>
        <v>-9.2219398145617006</v>
      </c>
      <c r="S165" s="3">
        <f t="shared" ref="S165" si="678">(S164-195.1867)/(195.1867/1000000)</f>
        <v>-9.7342698042757529</v>
      </c>
      <c r="T165" s="3">
        <f t="shared" ref="T165" si="679">(T164-195.1867)/(195.1867/1000000)</f>
        <v>-11.783589762986345</v>
      </c>
      <c r="U165" s="3">
        <f t="shared" ref="U165" si="680">(U164-195.1867)/(195.1867/1000000)</f>
        <v>-6.1479598764230055</v>
      </c>
      <c r="V165" s="3">
        <f t="shared" ref="V165" si="681">(V164-195.1867)/(195.1867/1000000)</f>
        <v>-14.345239711556603</v>
      </c>
      <c r="W165" s="3">
        <f t="shared" ref="W165" si="682">(W164-195.1867)/(195.1867/1000000)</f>
        <v>-7.172619855705495</v>
      </c>
      <c r="X165" s="3">
        <f t="shared" ref="X165" si="683">(X164-195.1867)/(195.1867/1000000)</f>
        <v>-10.246599793989805</v>
      </c>
      <c r="Y165" s="3">
        <f t="shared" ref="Y165" si="684">(Y164-195.1867)/(195.1867/1000000)</f>
        <v>-9.7342698042757529</v>
      </c>
      <c r="Z165" s="3">
        <f t="shared" ref="Z165" si="685">(Z164-195.1867)/(195.1867/1000000)</f>
        <v>-8.1972798351335978</v>
      </c>
      <c r="AA165" s="3">
        <f t="shared" ref="AA165" si="686">(AA164-195.1867)/(195.1867/1000000)</f>
        <v>-8.1972798351335978</v>
      </c>
      <c r="AB165" s="3">
        <f t="shared" ref="AB165" si="687">(AB164-195.1867)/(195.1867/1000000)</f>
        <v>-12.80824974241445</v>
      </c>
      <c r="AC165" s="3">
        <f t="shared" ref="AC165" si="688">(AC164-195.1867)/(195.1867/1000000)</f>
        <v>-1.5369899691421545</v>
      </c>
      <c r="AD165" s="3">
        <f t="shared" ref="AD165" si="689">(AD164-195.1867)/(195.1867/1000000)</f>
        <v>-11.271259773272295</v>
      </c>
      <c r="AE165" s="3">
        <f t="shared" ref="AE165" si="690">(AE164-195.1867)/(195.1867/1000000)</f>
        <v>-5.1232998969949026</v>
      </c>
      <c r="AF165" s="3">
        <f t="shared" ref="AF165" si="691">(AF164-195.1867)/(195.1867/1000000)</f>
        <v>-7.6849498454195473</v>
      </c>
      <c r="AG165" s="3">
        <f t="shared" ref="AG165" si="692">(AG164-195.1867)/(195.1867/1000000)</f>
        <v>-4.6109699072808503</v>
      </c>
      <c r="AH165" s="3">
        <f t="shared" ref="AH165" si="693">(AH164-195.1867)/(195.1867/1000000)</f>
        <v>1.0246599794281031</v>
      </c>
      <c r="AI165" s="3">
        <f t="shared" ref="AI165" si="694">(AI164-195.1867)/(195.1867/1000000)</f>
        <v>-7.6849498454195473</v>
      </c>
      <c r="AJ165" s="3">
        <f t="shared" ref="AJ165" si="695">(AJ164-195.1867)/(195.1867/1000000)</f>
        <v>-11.271259773272295</v>
      </c>
      <c r="AK165" s="3">
        <f t="shared" ref="AK165" si="696">(AK164-195.1867)/(195.1867/1000000)</f>
        <v>-8.7096098248476501</v>
      </c>
      <c r="AL165" s="3">
        <f t="shared" ref="AL165" si="697">(AL164-195.1867)/(195.1867/1000000)</f>
        <v>-13.832909721842553</v>
      </c>
      <c r="AM165" s="31">
        <f t="shared" ref="AM165" si="698">(AM164-195.1867)/(195.1867/1000000)</f>
        <v>-6.6602898661370569</v>
      </c>
    </row>
    <row r="166" spans="1:39" x14ac:dyDescent="0.25">
      <c r="A166" s="32"/>
      <c r="B166" s="28" t="s">
        <v>4</v>
      </c>
      <c r="C166" s="4" t="s">
        <v>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10"/>
    </row>
    <row r="167" spans="1:39" x14ac:dyDescent="0.25">
      <c r="A167" s="32"/>
      <c r="B167" s="28"/>
      <c r="C167" s="4" t="s">
        <v>5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10"/>
    </row>
    <row r="168" spans="1:39" x14ac:dyDescent="0.25">
      <c r="A168" s="32"/>
      <c r="B168" s="28"/>
      <c r="C168" s="4" t="s">
        <v>1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10"/>
    </row>
    <row r="169" spans="1:39" ht="15.75" thickBot="1" x14ac:dyDescent="0.3">
      <c r="A169" s="20"/>
      <c r="B169" s="29"/>
      <c r="C169" s="7" t="s">
        <v>9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6"/>
    </row>
    <row r="170" spans="1:39" x14ac:dyDescent="0.25">
      <c r="A170" s="19" t="s">
        <v>67</v>
      </c>
      <c r="B170" s="27" t="s">
        <v>3</v>
      </c>
      <c r="C170" s="11" t="s">
        <v>0</v>
      </c>
      <c r="D170" s="11">
        <v>6.6580000000000004</v>
      </c>
      <c r="E170" s="11">
        <v>6.6520000000000001</v>
      </c>
      <c r="F170" s="11">
        <v>6.6619999999999999</v>
      </c>
      <c r="G170" s="11">
        <v>6.6619999999999999</v>
      </c>
      <c r="H170" s="11">
        <v>6.6539999999999999</v>
      </c>
      <c r="I170" s="11">
        <v>6.66</v>
      </c>
      <c r="J170" s="11">
        <v>6.6529999999999996</v>
      </c>
      <c r="K170" s="11">
        <v>6.657</v>
      </c>
      <c r="L170" s="11">
        <v>6.6619999999999999</v>
      </c>
      <c r="M170" s="11">
        <v>6.6619999999999999</v>
      </c>
      <c r="N170" s="11">
        <v>6.6529999999999996</v>
      </c>
      <c r="O170" s="11">
        <v>6.6559999999999997</v>
      </c>
      <c r="P170" s="11">
        <v>6.6550000000000002</v>
      </c>
      <c r="Q170" s="11">
        <v>6.6580000000000004</v>
      </c>
      <c r="R170" s="11">
        <v>6.6609999999999996</v>
      </c>
      <c r="S170" s="11">
        <v>6.6660000000000004</v>
      </c>
      <c r="T170" s="11">
        <v>6.6580000000000004</v>
      </c>
      <c r="U170" s="11">
        <v>6.6550000000000002</v>
      </c>
      <c r="V170" s="11">
        <v>6.6550000000000002</v>
      </c>
      <c r="W170" s="11">
        <v>6.6559999999999997</v>
      </c>
      <c r="X170" s="11">
        <v>6.657</v>
      </c>
      <c r="Y170" s="11">
        <v>6.657</v>
      </c>
      <c r="Z170" s="11">
        <v>6.6520000000000001</v>
      </c>
      <c r="AA170" s="11">
        <v>6.6550000000000002</v>
      </c>
      <c r="AB170" s="11">
        <v>6.6539999999999999</v>
      </c>
      <c r="AC170" s="11">
        <v>6.6609999999999996</v>
      </c>
      <c r="AD170" s="11">
        <v>6.649</v>
      </c>
      <c r="AE170" s="11">
        <v>6.6529999999999996</v>
      </c>
      <c r="AF170" s="11">
        <v>6.6520000000000001</v>
      </c>
      <c r="AG170" s="11">
        <v>6.6589999999999998</v>
      </c>
      <c r="AH170" s="11">
        <v>6.657</v>
      </c>
      <c r="AI170" s="11">
        <v>6.6580000000000004</v>
      </c>
      <c r="AJ170" s="11">
        <v>6.6559999999999997</v>
      </c>
      <c r="AK170" s="11">
        <v>6.6589999999999998</v>
      </c>
      <c r="AL170" s="11">
        <v>6.6559999999999997</v>
      </c>
      <c r="AM170" s="8">
        <v>6.6589999999999998</v>
      </c>
    </row>
    <row r="171" spans="1:39" x14ac:dyDescent="0.25">
      <c r="A171" s="32"/>
      <c r="B171" s="28"/>
      <c r="C171" s="4" t="s">
        <v>5</v>
      </c>
      <c r="D171" s="4">
        <v>38050460</v>
      </c>
      <c r="E171" s="4">
        <v>34685968</v>
      </c>
      <c r="F171" s="4">
        <v>34290980</v>
      </c>
      <c r="G171" s="4">
        <v>32635628</v>
      </c>
      <c r="H171" s="4">
        <v>33916736</v>
      </c>
      <c r="I171" s="4">
        <v>34601456</v>
      </c>
      <c r="J171" s="4">
        <v>34598392</v>
      </c>
      <c r="K171" s="4">
        <v>33295964</v>
      </c>
      <c r="L171" s="4">
        <v>33467408</v>
      </c>
      <c r="M171" s="4">
        <v>33986680</v>
      </c>
      <c r="N171" s="4">
        <v>33394116</v>
      </c>
      <c r="O171" s="4">
        <v>34650992</v>
      </c>
      <c r="P171" s="4">
        <v>30637724</v>
      </c>
      <c r="Q171" s="4">
        <v>14353080</v>
      </c>
      <c r="R171" s="4">
        <v>34204304</v>
      </c>
      <c r="S171" s="4">
        <v>31663852</v>
      </c>
      <c r="T171" s="4">
        <v>30615796</v>
      </c>
      <c r="U171" s="4">
        <v>30712874</v>
      </c>
      <c r="V171" s="4">
        <v>27431416</v>
      </c>
      <c r="W171" s="4">
        <v>31107180</v>
      </c>
      <c r="X171" s="4">
        <v>31769782</v>
      </c>
      <c r="Y171" s="4">
        <v>34915296</v>
      </c>
      <c r="Z171" s="4">
        <v>30805982</v>
      </c>
      <c r="AA171" s="4">
        <v>31542116</v>
      </c>
      <c r="AB171" s="4">
        <v>23141150</v>
      </c>
      <c r="AC171" s="4">
        <v>32281222</v>
      </c>
      <c r="AD171" s="4">
        <v>24254434</v>
      </c>
      <c r="AE171" s="4">
        <v>28613720</v>
      </c>
      <c r="AF171" s="4">
        <v>24584394</v>
      </c>
      <c r="AG171" s="4">
        <v>29369744</v>
      </c>
      <c r="AH171" s="4">
        <v>22922070</v>
      </c>
      <c r="AI171" s="4">
        <v>24739962</v>
      </c>
      <c r="AJ171" s="4">
        <v>23689876</v>
      </c>
      <c r="AK171" s="4">
        <v>31223752</v>
      </c>
      <c r="AL171" s="4">
        <v>26618098</v>
      </c>
      <c r="AM171" s="10">
        <v>31324896</v>
      </c>
    </row>
    <row r="172" spans="1:39" x14ac:dyDescent="0.25">
      <c r="A172" s="32"/>
      <c r="B172" s="28"/>
      <c r="C172" s="4" t="s">
        <v>1</v>
      </c>
      <c r="D172" s="4">
        <v>195.18530000000001</v>
      </c>
      <c r="E172" s="4">
        <v>195.18610000000001</v>
      </c>
      <c r="F172" s="4">
        <v>195.18549999999999</v>
      </c>
      <c r="G172" s="4">
        <v>195.18530000000001</v>
      </c>
      <c r="H172" s="4">
        <v>195.18559999999999</v>
      </c>
      <c r="I172" s="4">
        <v>195.18510000000001</v>
      </c>
      <c r="J172" s="4">
        <v>195.18450000000001</v>
      </c>
      <c r="K172" s="4">
        <v>195.18459999999999</v>
      </c>
      <c r="L172" s="4">
        <v>195.18510000000001</v>
      </c>
      <c r="M172" s="4">
        <v>195.18559999999999</v>
      </c>
      <c r="N172" s="4">
        <v>195.18530000000001</v>
      </c>
      <c r="O172" s="4">
        <v>195.18469999999999</v>
      </c>
      <c r="P172" s="4">
        <v>195.1857</v>
      </c>
      <c r="Q172" s="4">
        <v>195.18520000000001</v>
      </c>
      <c r="R172" s="4">
        <v>195.18430000000001</v>
      </c>
      <c r="S172" s="4">
        <v>195.1842</v>
      </c>
      <c r="T172" s="4">
        <v>195.185</v>
      </c>
      <c r="U172" s="4">
        <v>195.18530000000001</v>
      </c>
      <c r="V172" s="4">
        <v>195.18510000000001</v>
      </c>
      <c r="W172" s="4">
        <v>195.18530000000001</v>
      </c>
      <c r="X172" s="4">
        <v>195.18559999999999</v>
      </c>
      <c r="Y172" s="4">
        <v>195.185</v>
      </c>
      <c r="Z172" s="4">
        <v>195.185</v>
      </c>
      <c r="AA172" s="4">
        <v>195.18530000000001</v>
      </c>
      <c r="AB172" s="4">
        <v>195.1841</v>
      </c>
      <c r="AC172" s="4">
        <v>195.18709999999999</v>
      </c>
      <c r="AD172" s="4">
        <v>195.1842</v>
      </c>
      <c r="AE172" s="4">
        <v>195.1857</v>
      </c>
      <c r="AF172" s="4">
        <v>195.18459999999999</v>
      </c>
      <c r="AG172" s="4">
        <v>195.1842</v>
      </c>
      <c r="AH172" s="4">
        <v>195.18559999999999</v>
      </c>
      <c r="AI172" s="4">
        <v>195.18369999999999</v>
      </c>
      <c r="AJ172" s="4">
        <v>195.18459999999999</v>
      </c>
      <c r="AK172" s="4">
        <v>195.18549999999999</v>
      </c>
      <c r="AL172" s="4">
        <v>195.18459999999999</v>
      </c>
      <c r="AM172" s="10">
        <v>195.18450000000001</v>
      </c>
    </row>
    <row r="173" spans="1:39" x14ac:dyDescent="0.25">
      <c r="A173" s="32"/>
      <c r="B173" s="30"/>
      <c r="C173" s="3" t="s">
        <v>9</v>
      </c>
      <c r="D173" s="3">
        <f>(D172-195.1867)/(195.1867/1000000)</f>
        <v>-7.172619855705495</v>
      </c>
      <c r="E173" s="3">
        <f t="shared" ref="E173" si="699">(E172-195.1867)/(195.1867/1000000)</f>
        <v>-3.0739799381386961</v>
      </c>
      <c r="F173" s="3">
        <f t="shared" ref="F173" si="700">(F172-195.1867)/(195.1867/1000000)</f>
        <v>-6.1479598764230055</v>
      </c>
      <c r="G173" s="3">
        <f t="shared" ref="G173" si="701">(G172-195.1867)/(195.1867/1000000)</f>
        <v>-7.172619855705495</v>
      </c>
      <c r="H173" s="3">
        <f t="shared" ref="H173" si="702">(H172-195.1867)/(195.1867/1000000)</f>
        <v>-5.635629886708954</v>
      </c>
      <c r="I173" s="3">
        <f t="shared" ref="I173" si="703">(I172-195.1867)/(195.1867/1000000)</f>
        <v>-8.1972798351335978</v>
      </c>
      <c r="J173" s="3">
        <f t="shared" ref="J173" si="704">(J172-195.1867)/(195.1867/1000000)</f>
        <v>-11.271259773272295</v>
      </c>
      <c r="K173" s="3">
        <f t="shared" ref="K173" si="705">(K172-195.1867)/(195.1867/1000000)</f>
        <v>-10.758929783703856</v>
      </c>
      <c r="L173" s="3">
        <f t="shared" ref="L173" si="706">(L172-195.1867)/(195.1867/1000000)</f>
        <v>-8.1972798351335978</v>
      </c>
      <c r="M173" s="3">
        <f t="shared" ref="M173" si="707">(M172-195.1867)/(195.1867/1000000)</f>
        <v>-5.635629886708954</v>
      </c>
      <c r="N173" s="3">
        <f t="shared" ref="N173" si="708">(N172-195.1867)/(195.1867/1000000)</f>
        <v>-7.172619855705495</v>
      </c>
      <c r="O173" s="3">
        <f t="shared" ref="O173" si="709">(O172-195.1867)/(195.1867/1000000)</f>
        <v>-10.246599793989805</v>
      </c>
      <c r="P173" s="3">
        <f t="shared" ref="P173" si="710">(P172-195.1867)/(195.1867/1000000)</f>
        <v>-5.1232998969949026</v>
      </c>
      <c r="Q173" s="3">
        <f t="shared" ref="Q173" si="711">(Q172-195.1867)/(195.1867/1000000)</f>
        <v>-7.6849498454195473</v>
      </c>
      <c r="R173" s="3">
        <f t="shared" ref="R173" si="712">(R172-195.1867)/(195.1867/1000000)</f>
        <v>-12.295919752700398</v>
      </c>
      <c r="S173" s="3">
        <f t="shared" ref="S173" si="713">(S172-195.1867)/(195.1867/1000000)</f>
        <v>-12.80824974241445</v>
      </c>
      <c r="T173" s="3">
        <f t="shared" ref="T173" si="714">(T172-195.1867)/(195.1867/1000000)</f>
        <v>-8.7096098248476501</v>
      </c>
      <c r="U173" s="3">
        <f t="shared" ref="U173" si="715">(U172-195.1867)/(195.1867/1000000)</f>
        <v>-7.172619855705495</v>
      </c>
      <c r="V173" s="3">
        <f t="shared" ref="V173" si="716">(V172-195.1867)/(195.1867/1000000)</f>
        <v>-8.1972798351335978</v>
      </c>
      <c r="W173" s="3">
        <f t="shared" ref="W173" si="717">(W172-195.1867)/(195.1867/1000000)</f>
        <v>-7.172619855705495</v>
      </c>
      <c r="X173" s="3">
        <f t="shared" ref="X173" si="718">(X172-195.1867)/(195.1867/1000000)</f>
        <v>-5.635629886708954</v>
      </c>
      <c r="Y173" s="3">
        <f t="shared" ref="Y173" si="719">(Y172-195.1867)/(195.1867/1000000)</f>
        <v>-8.7096098248476501</v>
      </c>
      <c r="Z173" s="3">
        <f t="shared" ref="Z173" si="720">(Z172-195.1867)/(195.1867/1000000)</f>
        <v>-8.7096098248476501</v>
      </c>
      <c r="AA173" s="3">
        <f t="shared" ref="AA173" si="721">(AA172-195.1867)/(195.1867/1000000)</f>
        <v>-7.172619855705495</v>
      </c>
      <c r="AB173" s="3">
        <f t="shared" ref="AB173" si="722">(AB172-195.1867)/(195.1867/1000000)</f>
        <v>-13.3205797321285</v>
      </c>
      <c r="AC173" s="3">
        <f t="shared" ref="AC173" si="723">(AC172-195.1867)/(195.1867/1000000)</f>
        <v>2.0493199587105932</v>
      </c>
      <c r="AD173" s="3">
        <f t="shared" ref="AD173" si="724">(AD172-195.1867)/(195.1867/1000000)</f>
        <v>-12.80824974241445</v>
      </c>
      <c r="AE173" s="3">
        <f t="shared" ref="AE173" si="725">(AE172-195.1867)/(195.1867/1000000)</f>
        <v>-5.1232998969949026</v>
      </c>
      <c r="AF173" s="3">
        <f t="shared" ref="AF173" si="726">(AF172-195.1867)/(195.1867/1000000)</f>
        <v>-10.758929783703856</v>
      </c>
      <c r="AG173" s="3">
        <f t="shared" ref="AG173" si="727">(AG172-195.1867)/(195.1867/1000000)</f>
        <v>-12.80824974241445</v>
      </c>
      <c r="AH173" s="3">
        <f t="shared" ref="AH173" si="728">(AH172-195.1867)/(195.1867/1000000)</f>
        <v>-5.635629886708954</v>
      </c>
      <c r="AI173" s="3">
        <f t="shared" ref="AI173" si="729">(AI172-195.1867)/(195.1867/1000000)</f>
        <v>-15.369899690984706</v>
      </c>
      <c r="AJ173" s="3">
        <f t="shared" ref="AJ173" si="730">(AJ172-195.1867)/(195.1867/1000000)</f>
        <v>-10.758929783703856</v>
      </c>
      <c r="AK173" s="3">
        <f t="shared" ref="AK173" si="731">(AK172-195.1867)/(195.1867/1000000)</f>
        <v>-6.1479598764230055</v>
      </c>
      <c r="AL173" s="3">
        <f t="shared" ref="AL173" si="732">(AL172-195.1867)/(195.1867/1000000)</f>
        <v>-10.758929783703856</v>
      </c>
      <c r="AM173" s="31">
        <f t="shared" ref="AM173" si="733">(AM172-195.1867)/(195.1867/1000000)</f>
        <v>-11.271259773272295</v>
      </c>
    </row>
    <row r="174" spans="1:39" x14ac:dyDescent="0.25">
      <c r="A174" s="32"/>
      <c r="B174" s="28" t="s">
        <v>4</v>
      </c>
      <c r="C174" s="4" t="s">
        <v>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10"/>
    </row>
    <row r="175" spans="1:39" x14ac:dyDescent="0.25">
      <c r="A175" s="32"/>
      <c r="B175" s="28"/>
      <c r="C175" s="4" t="s">
        <v>5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10"/>
    </row>
    <row r="176" spans="1:39" x14ac:dyDescent="0.25">
      <c r="A176" s="32"/>
      <c r="B176" s="28"/>
      <c r="C176" s="4" t="s">
        <v>1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10"/>
    </row>
    <row r="177" spans="1:39" ht="15.75" thickBot="1" x14ac:dyDescent="0.3">
      <c r="A177" s="20"/>
      <c r="B177" s="29"/>
      <c r="C177" s="7" t="s">
        <v>9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6"/>
    </row>
    <row r="178" spans="1:39" x14ac:dyDescent="0.25">
      <c r="A178" s="19" t="s">
        <v>68</v>
      </c>
      <c r="B178" s="27" t="s">
        <v>3</v>
      </c>
      <c r="C178" s="11" t="s">
        <v>0</v>
      </c>
      <c r="D178" s="11">
        <v>6.66</v>
      </c>
      <c r="E178" s="11">
        <v>6.657</v>
      </c>
      <c r="F178" s="11">
        <v>6.6529999999999996</v>
      </c>
      <c r="G178" s="11">
        <v>6.6559999999999997</v>
      </c>
      <c r="H178" s="11">
        <v>6.6619999999999999</v>
      </c>
      <c r="I178" s="11">
        <v>6.65</v>
      </c>
      <c r="J178" s="11">
        <v>6.6470000000000002</v>
      </c>
      <c r="K178" s="11">
        <v>6.657</v>
      </c>
      <c r="L178" s="11">
        <v>6.6529999999999996</v>
      </c>
      <c r="M178" s="11">
        <v>6.6550000000000002</v>
      </c>
      <c r="N178" s="11">
        <v>6.6559999999999997</v>
      </c>
      <c r="O178" s="11">
        <v>6.6559999999999997</v>
      </c>
      <c r="P178" s="11">
        <v>6.6559999999999997</v>
      </c>
      <c r="Q178" s="11">
        <v>6.6559999999999997</v>
      </c>
      <c r="R178" s="11">
        <v>6.6609999999999996</v>
      </c>
      <c r="S178" s="11">
        <v>6.65</v>
      </c>
      <c r="T178" s="11">
        <v>6.6580000000000004</v>
      </c>
      <c r="U178" s="11">
        <v>6.66</v>
      </c>
      <c r="V178" s="11">
        <v>6.6559999999999997</v>
      </c>
      <c r="W178" s="11">
        <v>6.6559999999999997</v>
      </c>
      <c r="X178" s="11">
        <v>6.6559999999999997</v>
      </c>
      <c r="Y178" s="11">
        <v>6.6539999999999999</v>
      </c>
      <c r="Z178" s="11">
        <v>6.6520000000000001</v>
      </c>
      <c r="AA178" s="11">
        <v>6.66</v>
      </c>
      <c r="AB178" s="11">
        <v>6.65</v>
      </c>
      <c r="AC178" s="11">
        <v>6.65</v>
      </c>
      <c r="AD178" s="11">
        <v>6.6559999999999997</v>
      </c>
      <c r="AE178" s="11">
        <v>6.6559999999999997</v>
      </c>
      <c r="AF178" s="11">
        <v>6.6470000000000002</v>
      </c>
      <c r="AG178" s="11">
        <v>6.6580000000000004</v>
      </c>
      <c r="AH178" s="11">
        <v>6.6550000000000002</v>
      </c>
      <c r="AI178" s="11">
        <v>6.6539999999999999</v>
      </c>
      <c r="AJ178" s="11">
        <v>6.6520000000000001</v>
      </c>
      <c r="AK178" s="11">
        <v>6.657</v>
      </c>
      <c r="AL178" s="11">
        <v>6.6559999999999997</v>
      </c>
      <c r="AM178" s="8">
        <v>6.657</v>
      </c>
    </row>
    <row r="179" spans="1:39" x14ac:dyDescent="0.25">
      <c r="A179" s="32"/>
      <c r="B179" s="28"/>
      <c r="C179" s="4" t="s">
        <v>5</v>
      </c>
      <c r="D179" s="4">
        <v>32936782</v>
      </c>
      <c r="E179" s="4">
        <v>25184124</v>
      </c>
      <c r="F179" s="4">
        <v>31842892</v>
      </c>
      <c r="G179" s="4">
        <v>25147870</v>
      </c>
      <c r="H179" s="4">
        <v>33551020</v>
      </c>
      <c r="I179" s="4">
        <v>32283102</v>
      </c>
      <c r="J179" s="4">
        <v>20700124</v>
      </c>
      <c r="K179" s="4">
        <v>32511284</v>
      </c>
      <c r="L179" s="4">
        <v>32256934</v>
      </c>
      <c r="M179" s="4">
        <v>33431312</v>
      </c>
      <c r="N179" s="4">
        <v>24804356</v>
      </c>
      <c r="O179" s="4">
        <v>24385876</v>
      </c>
      <c r="P179" s="4">
        <v>29843774</v>
      </c>
      <c r="Q179" s="4">
        <v>17339258</v>
      </c>
      <c r="R179" s="4">
        <v>31847874</v>
      </c>
      <c r="S179" s="4">
        <v>33059002</v>
      </c>
      <c r="T179" s="4">
        <v>31165612</v>
      </c>
      <c r="U179" s="4">
        <v>31192026</v>
      </c>
      <c r="V179" s="4">
        <v>29487082</v>
      </c>
      <c r="W179" s="4">
        <v>30215490</v>
      </c>
      <c r="X179" s="4">
        <v>30902466</v>
      </c>
      <c r="Y179" s="4">
        <v>31377770</v>
      </c>
      <c r="Z179" s="4">
        <v>22664036</v>
      </c>
      <c r="AA179" s="4">
        <v>29794196</v>
      </c>
      <c r="AB179" s="4">
        <v>23010236</v>
      </c>
      <c r="AC179" s="4">
        <v>19666428</v>
      </c>
      <c r="AD179" s="4">
        <v>23641130</v>
      </c>
      <c r="AE179" s="4">
        <v>23338284</v>
      </c>
      <c r="AF179" s="4">
        <v>22524630</v>
      </c>
      <c r="AG179" s="4">
        <v>32274756</v>
      </c>
      <c r="AH179" s="4">
        <v>25076972</v>
      </c>
      <c r="AI179" s="4">
        <v>31802624</v>
      </c>
      <c r="AJ179" s="4">
        <v>28676038</v>
      </c>
      <c r="AK179" s="4">
        <v>23960954</v>
      </c>
      <c r="AL179" s="4">
        <v>24364836</v>
      </c>
      <c r="AM179" s="10">
        <v>29908246</v>
      </c>
    </row>
    <row r="180" spans="1:39" x14ac:dyDescent="0.25">
      <c r="A180" s="32"/>
      <c r="B180" s="28"/>
      <c r="C180" s="4" t="s">
        <v>1</v>
      </c>
      <c r="D180" s="4">
        <v>195.1849</v>
      </c>
      <c r="E180" s="4">
        <v>195.184</v>
      </c>
      <c r="F180" s="4">
        <v>195.18549999999999</v>
      </c>
      <c r="G180" s="4">
        <v>195.18450000000001</v>
      </c>
      <c r="H180" s="4">
        <v>195.18520000000001</v>
      </c>
      <c r="I180" s="4">
        <v>195.18379999999999</v>
      </c>
      <c r="J180" s="4">
        <v>195.1849</v>
      </c>
      <c r="K180" s="4">
        <v>195.18360000000001</v>
      </c>
      <c r="L180" s="4">
        <v>195.18360000000001</v>
      </c>
      <c r="M180" s="4">
        <v>195.18539999999999</v>
      </c>
      <c r="N180" s="4">
        <v>195.1832</v>
      </c>
      <c r="O180" s="4">
        <v>195.1833</v>
      </c>
      <c r="P180" s="4">
        <v>195.185</v>
      </c>
      <c r="Q180" s="4">
        <v>195.18430000000001</v>
      </c>
      <c r="R180" s="4">
        <v>195.18360000000001</v>
      </c>
      <c r="S180" s="4">
        <v>195.1859</v>
      </c>
      <c r="T180" s="4">
        <v>195.1848</v>
      </c>
      <c r="U180" s="4">
        <v>195.18450000000001</v>
      </c>
      <c r="V180" s="4">
        <v>195.18510000000001</v>
      </c>
      <c r="W180" s="4">
        <v>195.185</v>
      </c>
      <c r="X180" s="4">
        <v>195.18620000000001</v>
      </c>
      <c r="Y180" s="4">
        <v>195.18559999999999</v>
      </c>
      <c r="Z180" s="4">
        <v>195.1849</v>
      </c>
      <c r="AA180" s="4">
        <v>195.18549999999999</v>
      </c>
      <c r="AB180" s="4">
        <v>195.18520000000001</v>
      </c>
      <c r="AC180" s="4">
        <v>195.18459999999999</v>
      </c>
      <c r="AD180" s="4">
        <v>195.1848</v>
      </c>
      <c r="AE180" s="4">
        <v>195.1857</v>
      </c>
      <c r="AF180" s="4">
        <v>195.1857</v>
      </c>
      <c r="AG180" s="4">
        <v>195.18510000000001</v>
      </c>
      <c r="AH180" s="4">
        <v>195.18440000000001</v>
      </c>
      <c r="AI180" s="4">
        <v>195.18430000000001</v>
      </c>
      <c r="AJ180" s="4">
        <v>195.18450000000001</v>
      </c>
      <c r="AK180" s="4">
        <v>195.1866</v>
      </c>
      <c r="AL180" s="4">
        <v>195.1841</v>
      </c>
      <c r="AM180" s="10">
        <v>195.18620000000001</v>
      </c>
    </row>
    <row r="181" spans="1:39" x14ac:dyDescent="0.25">
      <c r="A181" s="32"/>
      <c r="B181" s="30"/>
      <c r="C181" s="3" t="s">
        <v>9</v>
      </c>
      <c r="D181" s="3">
        <f>(D180-195.1867)/(195.1867/1000000)</f>
        <v>-9.2219398145617006</v>
      </c>
      <c r="E181" s="3">
        <f t="shared" ref="E181" si="734">(E180-195.1867)/(195.1867/1000000)</f>
        <v>-13.832909721842553</v>
      </c>
      <c r="F181" s="3">
        <f t="shared" ref="F181" si="735">(F180-195.1867)/(195.1867/1000000)</f>
        <v>-6.1479598764230055</v>
      </c>
      <c r="G181" s="3">
        <f t="shared" ref="G181" si="736">(G180-195.1867)/(195.1867/1000000)</f>
        <v>-11.271259773272295</v>
      </c>
      <c r="H181" s="3">
        <f t="shared" ref="H181" si="737">(H180-195.1867)/(195.1867/1000000)</f>
        <v>-7.6849498454195473</v>
      </c>
      <c r="I181" s="3">
        <f t="shared" ref="I181" si="738">(I180-195.1867)/(195.1867/1000000)</f>
        <v>-14.857569701270656</v>
      </c>
      <c r="J181" s="3">
        <f t="shared" ref="J181" si="739">(J180-195.1867)/(195.1867/1000000)</f>
        <v>-9.2219398145617006</v>
      </c>
      <c r="K181" s="3">
        <f t="shared" ref="K181" si="740">(K180-195.1867)/(195.1867/1000000)</f>
        <v>-15.882229680553145</v>
      </c>
      <c r="L181" s="3">
        <f t="shared" ref="L181" si="741">(L180-195.1867)/(195.1867/1000000)</f>
        <v>-15.882229680553145</v>
      </c>
      <c r="M181" s="3">
        <f t="shared" ref="M181" si="742">(M180-195.1867)/(195.1867/1000000)</f>
        <v>-6.6602898661370569</v>
      </c>
      <c r="N181" s="3">
        <f t="shared" ref="N181" si="743">(N180-195.1867)/(195.1867/1000000)</f>
        <v>-17.931549639409351</v>
      </c>
      <c r="O181" s="3">
        <f t="shared" ref="O181" si="744">(O180-195.1867)/(195.1867/1000000)</f>
        <v>-17.4192196496953</v>
      </c>
      <c r="P181" s="3">
        <f t="shared" ref="P181" si="745">(P180-195.1867)/(195.1867/1000000)</f>
        <v>-8.7096098248476501</v>
      </c>
      <c r="Q181" s="3">
        <f t="shared" ref="Q181" si="746">(Q180-195.1867)/(195.1867/1000000)</f>
        <v>-12.295919752700398</v>
      </c>
      <c r="R181" s="3">
        <f t="shared" ref="R181" si="747">(R180-195.1867)/(195.1867/1000000)</f>
        <v>-15.882229680553145</v>
      </c>
      <c r="S181" s="3">
        <f t="shared" ref="S181" si="748">(S180-195.1867)/(195.1867/1000000)</f>
        <v>-4.0986399175667989</v>
      </c>
      <c r="T181" s="3">
        <f t="shared" ref="T181" si="749">(T180-195.1867)/(195.1867/1000000)</f>
        <v>-9.7342698042757529</v>
      </c>
      <c r="U181" s="3">
        <f t="shared" ref="U181" si="750">(U180-195.1867)/(195.1867/1000000)</f>
        <v>-11.271259773272295</v>
      </c>
      <c r="V181" s="3">
        <f t="shared" ref="V181" si="751">(V180-195.1867)/(195.1867/1000000)</f>
        <v>-8.1972798351335978</v>
      </c>
      <c r="W181" s="3">
        <f t="shared" ref="W181" si="752">(W180-195.1867)/(195.1867/1000000)</f>
        <v>-8.7096098248476501</v>
      </c>
      <c r="X181" s="3">
        <f t="shared" ref="X181" si="753">(X180-195.1867)/(195.1867/1000000)</f>
        <v>-2.5616499484246447</v>
      </c>
      <c r="Y181" s="3">
        <f t="shared" ref="Y181" si="754">(Y180-195.1867)/(195.1867/1000000)</f>
        <v>-5.635629886708954</v>
      </c>
      <c r="Z181" s="3">
        <f t="shared" ref="Z181" si="755">(Z180-195.1867)/(195.1867/1000000)</f>
        <v>-9.2219398145617006</v>
      </c>
      <c r="AA181" s="3">
        <f t="shared" ref="AA181" si="756">(AA180-195.1867)/(195.1867/1000000)</f>
        <v>-6.1479598764230055</v>
      </c>
      <c r="AB181" s="3">
        <f t="shared" ref="AB181" si="757">(AB180-195.1867)/(195.1867/1000000)</f>
        <v>-7.6849498454195473</v>
      </c>
      <c r="AC181" s="3">
        <f t="shared" ref="AC181" si="758">(AC180-195.1867)/(195.1867/1000000)</f>
        <v>-10.758929783703856</v>
      </c>
      <c r="AD181" s="3">
        <f t="shared" ref="AD181" si="759">(AD180-195.1867)/(195.1867/1000000)</f>
        <v>-9.7342698042757529</v>
      </c>
      <c r="AE181" s="3">
        <f t="shared" ref="AE181" si="760">(AE180-195.1867)/(195.1867/1000000)</f>
        <v>-5.1232998969949026</v>
      </c>
      <c r="AF181" s="3">
        <f t="shared" ref="AF181" si="761">(AF180-195.1867)/(195.1867/1000000)</f>
        <v>-5.1232998969949026</v>
      </c>
      <c r="AG181" s="3">
        <f t="shared" ref="AG181" si="762">(AG180-195.1867)/(195.1867/1000000)</f>
        <v>-8.1972798351335978</v>
      </c>
      <c r="AH181" s="3">
        <f t="shared" ref="AH181" si="763">(AH180-195.1867)/(195.1867/1000000)</f>
        <v>-11.783589762986345</v>
      </c>
      <c r="AI181" s="3">
        <f t="shared" ref="AI181" si="764">(AI180-195.1867)/(195.1867/1000000)</f>
        <v>-12.295919752700398</v>
      </c>
      <c r="AJ181" s="3">
        <f t="shared" ref="AJ181" si="765">(AJ180-195.1867)/(195.1867/1000000)</f>
        <v>-11.271259773272295</v>
      </c>
      <c r="AK181" s="3">
        <f t="shared" ref="AK181" si="766">(AK180-195.1867)/(195.1867/1000000)</f>
        <v>-0.51232998971405153</v>
      </c>
      <c r="AL181" s="3">
        <f t="shared" ref="AL181" si="767">(AL180-195.1867)/(195.1867/1000000)</f>
        <v>-13.3205797321285</v>
      </c>
      <c r="AM181" s="31">
        <f t="shared" ref="AM181" si="768">(AM180-195.1867)/(195.1867/1000000)</f>
        <v>-2.5616499484246447</v>
      </c>
    </row>
    <row r="182" spans="1:39" x14ac:dyDescent="0.25">
      <c r="A182" s="32"/>
      <c r="B182" s="28" t="s">
        <v>4</v>
      </c>
      <c r="C182" s="4" t="s">
        <v>0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10"/>
    </row>
    <row r="183" spans="1:39" x14ac:dyDescent="0.25">
      <c r="A183" s="32"/>
      <c r="B183" s="28"/>
      <c r="C183" s="4" t="s">
        <v>5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10"/>
    </row>
    <row r="184" spans="1:39" x14ac:dyDescent="0.25">
      <c r="A184" s="32"/>
      <c r="B184" s="28"/>
      <c r="C184" s="4" t="s">
        <v>1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10"/>
    </row>
    <row r="185" spans="1:39" ht="15.75" thickBot="1" x14ac:dyDescent="0.3">
      <c r="A185" s="20"/>
      <c r="B185" s="29"/>
      <c r="C185" s="7" t="s">
        <v>9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6"/>
    </row>
    <row r="186" spans="1:39" x14ac:dyDescent="0.25">
      <c r="A186" s="19" t="s">
        <v>69</v>
      </c>
      <c r="B186" s="27" t="s">
        <v>3</v>
      </c>
      <c r="C186" s="11" t="s">
        <v>0</v>
      </c>
      <c r="D186" s="11">
        <v>6.6139999999999999</v>
      </c>
      <c r="E186" s="11">
        <v>6.6150000000000002</v>
      </c>
      <c r="F186" s="11">
        <v>6.6109999999999998</v>
      </c>
      <c r="G186" s="11">
        <v>6.6130000000000004</v>
      </c>
      <c r="H186" s="11">
        <v>6.6130000000000004</v>
      </c>
      <c r="I186" s="11">
        <v>6.61</v>
      </c>
      <c r="J186" s="11">
        <v>6.6150000000000002</v>
      </c>
      <c r="K186" s="11">
        <v>6.609</v>
      </c>
      <c r="L186" s="11">
        <v>6.6139999999999999</v>
      </c>
      <c r="M186" s="11">
        <v>6.609</v>
      </c>
      <c r="N186" s="11">
        <v>6.6070000000000002</v>
      </c>
      <c r="O186" s="11">
        <v>6.6120000000000001</v>
      </c>
      <c r="P186" s="11">
        <v>6.6159999999999997</v>
      </c>
      <c r="Q186" s="11">
        <v>6.6070000000000002</v>
      </c>
      <c r="R186" s="11">
        <v>6.609</v>
      </c>
      <c r="S186" s="11">
        <v>6.6109999999999998</v>
      </c>
      <c r="T186" s="11">
        <v>6.6079999999999997</v>
      </c>
      <c r="U186" s="11">
        <v>6.61</v>
      </c>
      <c r="V186" s="11">
        <v>6.6040000000000001</v>
      </c>
      <c r="W186" s="11">
        <v>6.6120000000000001</v>
      </c>
      <c r="X186" s="11">
        <v>6.61</v>
      </c>
      <c r="Y186" s="11">
        <v>6.6130000000000004</v>
      </c>
      <c r="Z186" s="11">
        <v>6.6150000000000002</v>
      </c>
      <c r="AA186" s="11">
        <v>6.6139999999999999</v>
      </c>
      <c r="AB186" s="11">
        <v>6.609</v>
      </c>
      <c r="AC186" s="11">
        <v>6.609</v>
      </c>
      <c r="AD186" s="11">
        <v>6.61</v>
      </c>
      <c r="AE186" s="11">
        <v>6.6150000000000002</v>
      </c>
      <c r="AF186" s="11">
        <v>6.6079999999999997</v>
      </c>
      <c r="AG186" s="11">
        <v>6.6040000000000001</v>
      </c>
      <c r="AH186" s="11">
        <v>6.61</v>
      </c>
      <c r="AI186" s="11">
        <v>6.6040000000000001</v>
      </c>
      <c r="AJ186" s="11">
        <v>6.609</v>
      </c>
      <c r="AK186" s="11">
        <v>6.609</v>
      </c>
      <c r="AL186" s="11">
        <v>6.609</v>
      </c>
      <c r="AM186" s="8">
        <v>6.6120000000000001</v>
      </c>
    </row>
    <row r="187" spans="1:39" x14ac:dyDescent="0.25">
      <c r="A187" s="32"/>
      <c r="B187" s="28"/>
      <c r="C187" s="4" t="s">
        <v>5</v>
      </c>
      <c r="D187" s="4">
        <v>30033520</v>
      </c>
      <c r="E187" s="4">
        <v>36800968</v>
      </c>
      <c r="F187" s="4">
        <v>35271540</v>
      </c>
      <c r="G187" s="4">
        <v>35761064</v>
      </c>
      <c r="H187" s="4">
        <v>34664236</v>
      </c>
      <c r="I187" s="4">
        <v>31510226</v>
      </c>
      <c r="J187" s="4">
        <v>35105644</v>
      </c>
      <c r="K187" s="4">
        <v>34248480</v>
      </c>
      <c r="L187" s="4">
        <v>29756938</v>
      </c>
      <c r="M187" s="4">
        <v>28815810</v>
      </c>
      <c r="N187" s="4">
        <v>37267332</v>
      </c>
      <c r="O187" s="4">
        <v>37844292</v>
      </c>
      <c r="P187" s="4">
        <v>32526128</v>
      </c>
      <c r="Q187" s="4">
        <v>34814464</v>
      </c>
      <c r="R187" s="4">
        <v>27771372</v>
      </c>
      <c r="S187" s="4">
        <v>32495732</v>
      </c>
      <c r="T187" s="4">
        <v>32234186</v>
      </c>
      <c r="U187" s="4">
        <v>31021422</v>
      </c>
      <c r="V187" s="4">
        <v>34097640</v>
      </c>
      <c r="W187" s="4">
        <v>37209236</v>
      </c>
      <c r="X187" s="4">
        <v>32752998</v>
      </c>
      <c r="Y187" s="4">
        <v>29089114</v>
      </c>
      <c r="Z187" s="4">
        <v>27061050</v>
      </c>
      <c r="AA187" s="4">
        <v>26995410</v>
      </c>
      <c r="AB187" s="4">
        <v>25620620</v>
      </c>
      <c r="AC187" s="4">
        <v>27756892</v>
      </c>
      <c r="AD187" s="4">
        <v>29644688</v>
      </c>
      <c r="AE187" s="4">
        <v>29812596</v>
      </c>
      <c r="AF187" s="4">
        <v>31255114</v>
      </c>
      <c r="AG187" s="4">
        <v>36498892</v>
      </c>
      <c r="AH187" s="4">
        <v>27413444</v>
      </c>
      <c r="AI187" s="4">
        <v>29153534</v>
      </c>
      <c r="AJ187" s="4">
        <v>24240868</v>
      </c>
      <c r="AK187" s="4">
        <v>32842718</v>
      </c>
      <c r="AL187" s="4">
        <v>27809266</v>
      </c>
      <c r="AM187" s="10">
        <v>28532104</v>
      </c>
    </row>
    <row r="188" spans="1:39" x14ac:dyDescent="0.25">
      <c r="A188" s="32"/>
      <c r="B188" s="28"/>
      <c r="C188" s="4" t="s">
        <v>1</v>
      </c>
      <c r="D188" s="4">
        <v>195.18260000000001</v>
      </c>
      <c r="E188" s="4">
        <v>195.1831</v>
      </c>
      <c r="F188" s="4">
        <v>195.18459999999999</v>
      </c>
      <c r="G188" s="4">
        <v>195.1842</v>
      </c>
      <c r="H188" s="4">
        <v>195.18369999999999</v>
      </c>
      <c r="I188" s="4">
        <v>195.1884</v>
      </c>
      <c r="J188" s="4">
        <v>195.18360000000001</v>
      </c>
      <c r="K188" s="4">
        <v>195.1842</v>
      </c>
      <c r="L188" s="4">
        <v>195.18709999999999</v>
      </c>
      <c r="M188" s="4">
        <v>195.1816</v>
      </c>
      <c r="N188" s="4">
        <v>195.18350000000001</v>
      </c>
      <c r="O188" s="4">
        <v>195.18219999999999</v>
      </c>
      <c r="P188" s="4">
        <v>195.18430000000001</v>
      </c>
      <c r="Q188" s="4">
        <v>195.18450000000001</v>
      </c>
      <c r="R188" s="4">
        <v>195.18289999999999</v>
      </c>
      <c r="S188" s="4">
        <v>195.18279999999999</v>
      </c>
      <c r="T188" s="4">
        <v>195.1823</v>
      </c>
      <c r="U188" s="4">
        <v>195.18289999999999</v>
      </c>
      <c r="V188" s="4">
        <v>195.1841</v>
      </c>
      <c r="W188" s="4">
        <v>195.18219999999999</v>
      </c>
      <c r="X188" s="4">
        <v>195.184</v>
      </c>
      <c r="Y188" s="4">
        <v>195.18129999999999</v>
      </c>
      <c r="Z188" s="4">
        <v>195.18190000000001</v>
      </c>
      <c r="AA188" s="4">
        <v>195.1814</v>
      </c>
      <c r="AB188" s="4">
        <v>195.1849</v>
      </c>
      <c r="AC188" s="4">
        <v>195.18360000000001</v>
      </c>
      <c r="AD188" s="4">
        <v>195.18379999999999</v>
      </c>
      <c r="AE188" s="4">
        <v>195.18350000000001</v>
      </c>
      <c r="AF188" s="4">
        <v>195.18440000000001</v>
      </c>
      <c r="AG188" s="4">
        <v>195.1842</v>
      </c>
      <c r="AH188" s="4">
        <v>195.18389999999999</v>
      </c>
      <c r="AI188" s="4">
        <v>195.1841</v>
      </c>
      <c r="AJ188" s="4">
        <v>195.18430000000001</v>
      </c>
      <c r="AK188" s="4">
        <v>195.18430000000001</v>
      </c>
      <c r="AL188" s="4">
        <v>195.1842</v>
      </c>
      <c r="AM188" s="10">
        <v>195.18469999999999</v>
      </c>
    </row>
    <row r="189" spans="1:39" x14ac:dyDescent="0.25">
      <c r="A189" s="32"/>
      <c r="B189" s="30"/>
      <c r="C189" s="3" t="s">
        <v>9</v>
      </c>
      <c r="D189" s="3">
        <f>(D188-195.1867)/(195.1867/1000000)</f>
        <v>-21.005529577548046</v>
      </c>
      <c r="E189" s="3">
        <f t="shared" ref="E189" si="769">(E188-195.1867)/(195.1867/1000000)</f>
        <v>-18.443879629123401</v>
      </c>
      <c r="F189" s="3">
        <f t="shared" ref="F189" si="770">(F188-195.1867)/(195.1867/1000000)</f>
        <v>-10.758929783703856</v>
      </c>
      <c r="G189" s="3">
        <f t="shared" ref="G189" si="771">(G188-195.1867)/(195.1867/1000000)</f>
        <v>-12.80824974241445</v>
      </c>
      <c r="H189" s="3">
        <f t="shared" ref="H189" si="772">(H188-195.1867)/(195.1867/1000000)</f>
        <v>-15.369899690984706</v>
      </c>
      <c r="I189" s="3">
        <f t="shared" ref="I189" si="773">(I188-195.1867)/(195.1867/1000000)</f>
        <v>8.7096098248476501</v>
      </c>
      <c r="J189" s="3">
        <f t="shared" ref="J189" si="774">(J188-195.1867)/(195.1867/1000000)</f>
        <v>-15.882229680553145</v>
      </c>
      <c r="K189" s="3">
        <f t="shared" ref="K189" si="775">(K188-195.1867)/(195.1867/1000000)</f>
        <v>-12.80824974241445</v>
      </c>
      <c r="L189" s="3">
        <f t="shared" ref="L189" si="776">(L188-195.1867)/(195.1867/1000000)</f>
        <v>2.0493199587105932</v>
      </c>
      <c r="M189" s="3">
        <f t="shared" ref="M189" si="777">(M188-195.1867)/(195.1867/1000000)</f>
        <v>-26.12882947454295</v>
      </c>
      <c r="N189" s="3">
        <f t="shared" ref="N189" si="778">(N188-195.1867)/(195.1867/1000000)</f>
        <v>-16.394559670267196</v>
      </c>
      <c r="O189" s="3">
        <f t="shared" ref="O189" si="779">(O188-195.1867)/(195.1867/1000000)</f>
        <v>-23.054849536404255</v>
      </c>
      <c r="P189" s="3">
        <f t="shared" ref="P189" si="780">(P188-195.1867)/(195.1867/1000000)</f>
        <v>-12.295919752700398</v>
      </c>
      <c r="Q189" s="3">
        <f t="shared" ref="Q189" si="781">(Q188-195.1867)/(195.1867/1000000)</f>
        <v>-11.271259773272295</v>
      </c>
      <c r="R189" s="3">
        <f t="shared" ref="R189" si="782">(R188-195.1867)/(195.1867/1000000)</f>
        <v>-19.468539608551506</v>
      </c>
      <c r="S189" s="3">
        <f t="shared" ref="S189" si="783">(S188-195.1867)/(195.1867/1000000)</f>
        <v>-19.980869598265556</v>
      </c>
      <c r="T189" s="3">
        <f t="shared" ref="T189" si="784">(T188-195.1867)/(195.1867/1000000)</f>
        <v>-22.542519546690201</v>
      </c>
      <c r="U189" s="3">
        <f t="shared" ref="U189" si="785">(U188-195.1867)/(195.1867/1000000)</f>
        <v>-19.468539608551506</v>
      </c>
      <c r="V189" s="3">
        <f t="shared" ref="V189" si="786">(V188-195.1867)/(195.1867/1000000)</f>
        <v>-13.3205797321285</v>
      </c>
      <c r="W189" s="3">
        <f t="shared" ref="W189" si="787">(W188-195.1867)/(195.1867/1000000)</f>
        <v>-23.054849536404255</v>
      </c>
      <c r="X189" s="3">
        <f t="shared" ref="X189" si="788">(X188-195.1867)/(195.1867/1000000)</f>
        <v>-13.832909721842553</v>
      </c>
      <c r="Y189" s="3">
        <f t="shared" ref="Y189" si="789">(Y188-195.1867)/(195.1867/1000000)</f>
        <v>-27.665819443685105</v>
      </c>
      <c r="Z189" s="3">
        <f t="shared" ref="Z189" si="790">(Z188-195.1867)/(195.1867/1000000)</f>
        <v>-24.591839505400795</v>
      </c>
      <c r="AA189" s="3">
        <f t="shared" ref="AA189" si="791">(AA188-195.1867)/(195.1867/1000000)</f>
        <v>-27.153489453971051</v>
      </c>
      <c r="AB189" s="3">
        <f t="shared" ref="AB189" si="792">(AB188-195.1867)/(195.1867/1000000)</f>
        <v>-9.2219398145617006</v>
      </c>
      <c r="AC189" s="3">
        <f t="shared" ref="AC189" si="793">(AC188-195.1867)/(195.1867/1000000)</f>
        <v>-15.882229680553145</v>
      </c>
      <c r="AD189" s="3">
        <f t="shared" ref="AD189" si="794">(AD188-195.1867)/(195.1867/1000000)</f>
        <v>-14.857569701270656</v>
      </c>
      <c r="AE189" s="3">
        <f t="shared" ref="AE189" si="795">(AE188-195.1867)/(195.1867/1000000)</f>
        <v>-16.394559670267196</v>
      </c>
      <c r="AF189" s="3">
        <f t="shared" ref="AF189" si="796">(AF188-195.1867)/(195.1867/1000000)</f>
        <v>-11.783589762986345</v>
      </c>
      <c r="AG189" s="3">
        <f t="shared" ref="AG189" si="797">(AG188-195.1867)/(195.1867/1000000)</f>
        <v>-12.80824974241445</v>
      </c>
      <c r="AH189" s="3">
        <f t="shared" ref="AH189" si="798">(AH188-195.1867)/(195.1867/1000000)</f>
        <v>-14.345239711556603</v>
      </c>
      <c r="AI189" s="3">
        <f t="shared" ref="AI189" si="799">(AI188-195.1867)/(195.1867/1000000)</f>
        <v>-13.3205797321285</v>
      </c>
      <c r="AJ189" s="3">
        <f t="shared" ref="AJ189" si="800">(AJ188-195.1867)/(195.1867/1000000)</f>
        <v>-12.295919752700398</v>
      </c>
      <c r="AK189" s="3">
        <f t="shared" ref="AK189" si="801">(AK188-195.1867)/(195.1867/1000000)</f>
        <v>-12.295919752700398</v>
      </c>
      <c r="AL189" s="3">
        <f t="shared" ref="AL189" si="802">(AL188-195.1867)/(195.1867/1000000)</f>
        <v>-12.80824974241445</v>
      </c>
      <c r="AM189" s="31">
        <f t="shared" ref="AM189" si="803">(AM188-195.1867)/(195.1867/1000000)</f>
        <v>-10.246599793989805</v>
      </c>
    </row>
    <row r="190" spans="1:39" x14ac:dyDescent="0.25">
      <c r="A190" s="32"/>
      <c r="B190" s="28" t="s">
        <v>4</v>
      </c>
      <c r="C190" s="4" t="s">
        <v>0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10"/>
    </row>
    <row r="191" spans="1:39" x14ac:dyDescent="0.25">
      <c r="A191" s="32"/>
      <c r="B191" s="28"/>
      <c r="C191" s="4" t="s">
        <v>5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10"/>
    </row>
    <row r="192" spans="1:39" x14ac:dyDescent="0.25">
      <c r="A192" s="32"/>
      <c r="B192" s="28"/>
      <c r="C192" s="4" t="s">
        <v>1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10"/>
    </row>
    <row r="193" spans="1:39" ht="15.75" thickBot="1" x14ac:dyDescent="0.3">
      <c r="A193" s="20"/>
      <c r="B193" s="29"/>
      <c r="C193" s="7" t="s">
        <v>9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6"/>
    </row>
    <row r="194" spans="1:39" x14ac:dyDescent="0.25">
      <c r="A194" s="19" t="s">
        <v>70</v>
      </c>
      <c r="B194" s="27" t="s">
        <v>3</v>
      </c>
      <c r="C194" s="11" t="s">
        <v>0</v>
      </c>
      <c r="D194" s="11">
        <v>6.609</v>
      </c>
      <c r="E194" s="11">
        <v>6.6079999999999997</v>
      </c>
      <c r="F194" s="11">
        <v>6.6120000000000001</v>
      </c>
      <c r="G194" s="11">
        <v>6.61</v>
      </c>
      <c r="H194" s="11">
        <v>6.6040000000000001</v>
      </c>
      <c r="I194" s="11">
        <v>6.6130000000000004</v>
      </c>
      <c r="J194" s="11">
        <v>6.6079999999999997</v>
      </c>
      <c r="K194" s="11">
        <v>6.6109999999999998</v>
      </c>
      <c r="L194" s="11">
        <v>6.6139999999999999</v>
      </c>
      <c r="M194" s="11">
        <v>6.6109999999999998</v>
      </c>
      <c r="N194" s="11">
        <v>6.62</v>
      </c>
      <c r="O194" s="11">
        <v>6.6059999999999999</v>
      </c>
      <c r="P194" s="11">
        <v>6.61</v>
      </c>
      <c r="Q194" s="11">
        <v>6.6029999999999998</v>
      </c>
      <c r="R194" s="11">
        <v>6.61</v>
      </c>
      <c r="S194" s="11">
        <v>6.6079999999999997</v>
      </c>
      <c r="T194" s="11">
        <v>6.609</v>
      </c>
      <c r="U194" s="11">
        <v>6.6139999999999999</v>
      </c>
      <c r="V194" s="11">
        <v>6.6070000000000002</v>
      </c>
      <c r="W194" s="11">
        <v>6.61</v>
      </c>
      <c r="X194" s="11">
        <v>6.6059999999999999</v>
      </c>
      <c r="Y194" s="11">
        <v>6.6210000000000004</v>
      </c>
      <c r="Z194" s="11">
        <v>6.6120000000000001</v>
      </c>
      <c r="AA194" s="11">
        <v>6.6079999999999997</v>
      </c>
      <c r="AB194" s="11">
        <v>6.6180000000000003</v>
      </c>
      <c r="AC194" s="11">
        <v>6.6150000000000002</v>
      </c>
      <c r="AD194" s="11">
        <v>6.6219999999999999</v>
      </c>
      <c r="AE194" s="11">
        <v>6.6159999999999997</v>
      </c>
      <c r="AF194" s="11">
        <v>6.6180000000000003</v>
      </c>
      <c r="AG194" s="11">
        <v>6.62</v>
      </c>
      <c r="AH194" s="11">
        <v>6.6159999999999997</v>
      </c>
      <c r="AI194" s="11">
        <v>6.6210000000000004</v>
      </c>
      <c r="AJ194" s="11">
        <v>6.6189999999999998</v>
      </c>
      <c r="AK194" s="11">
        <v>6.617</v>
      </c>
      <c r="AL194" s="11">
        <v>6.6219999999999999</v>
      </c>
      <c r="AM194" s="8">
        <v>6.6159999999999997</v>
      </c>
    </row>
    <row r="195" spans="1:39" x14ac:dyDescent="0.25">
      <c r="A195" s="32"/>
      <c r="B195" s="28"/>
      <c r="C195" s="4" t="s">
        <v>5</v>
      </c>
      <c r="D195" s="4">
        <v>25058354</v>
      </c>
      <c r="E195" s="4">
        <v>25377556</v>
      </c>
      <c r="F195" s="4">
        <v>33752688</v>
      </c>
      <c r="G195" s="4">
        <v>30820284</v>
      </c>
      <c r="H195" s="4">
        <v>27653730</v>
      </c>
      <c r="I195" s="4">
        <v>30825492</v>
      </c>
      <c r="J195" s="4">
        <v>37125752</v>
      </c>
      <c r="K195" s="4">
        <v>32110160</v>
      </c>
      <c r="L195" s="4">
        <v>35980780</v>
      </c>
      <c r="M195" s="4">
        <v>34511124</v>
      </c>
      <c r="N195" s="4">
        <v>33288902</v>
      </c>
      <c r="O195" s="4">
        <v>27065086</v>
      </c>
      <c r="P195" s="4">
        <v>24630994</v>
      </c>
      <c r="Q195" s="4">
        <v>29657326</v>
      </c>
      <c r="R195" s="4">
        <v>24882354</v>
      </c>
      <c r="S195" s="4">
        <v>24973168</v>
      </c>
      <c r="T195" s="4">
        <v>30405922</v>
      </c>
      <c r="U195" s="4">
        <v>30234510</v>
      </c>
      <c r="V195" s="4">
        <v>35253700</v>
      </c>
      <c r="W195" s="4">
        <v>30478408</v>
      </c>
      <c r="X195" s="4">
        <v>31464732</v>
      </c>
      <c r="Y195" s="4">
        <v>30752782</v>
      </c>
      <c r="Z195" s="4">
        <v>30448184</v>
      </c>
      <c r="AA195" s="4">
        <v>27661288</v>
      </c>
      <c r="AB195" s="4">
        <v>29253256</v>
      </c>
      <c r="AC195" s="4">
        <v>28353286</v>
      </c>
      <c r="AD195" s="4">
        <v>28310870</v>
      </c>
      <c r="AE195" s="4">
        <v>29222992</v>
      </c>
      <c r="AF195" s="4">
        <v>27329396</v>
      </c>
      <c r="AG195" s="4">
        <v>29671932</v>
      </c>
      <c r="AH195" s="4">
        <v>26781102</v>
      </c>
      <c r="AI195" s="4">
        <v>23036178</v>
      </c>
      <c r="AJ195" s="4">
        <v>32616460</v>
      </c>
      <c r="AK195" s="4">
        <v>29018292</v>
      </c>
      <c r="AL195" s="4">
        <v>29690258</v>
      </c>
      <c r="AM195" s="10">
        <v>29958164</v>
      </c>
    </row>
    <row r="196" spans="1:39" x14ac:dyDescent="0.25">
      <c r="A196" s="32"/>
      <c r="B196" s="28"/>
      <c r="C196" s="4" t="s">
        <v>1</v>
      </c>
      <c r="D196" s="4">
        <v>195.18340000000001</v>
      </c>
      <c r="E196" s="4">
        <v>195.18379999999999</v>
      </c>
      <c r="F196" s="4">
        <v>195.18440000000001</v>
      </c>
      <c r="G196" s="4">
        <v>195.1848</v>
      </c>
      <c r="H196" s="4">
        <v>195.1833</v>
      </c>
      <c r="I196" s="4">
        <v>195.18350000000001</v>
      </c>
      <c r="J196" s="4">
        <v>195.184</v>
      </c>
      <c r="K196" s="4">
        <v>195.18530000000001</v>
      </c>
      <c r="L196" s="4">
        <v>195.18539999999999</v>
      </c>
      <c r="M196" s="4">
        <v>195.18350000000001</v>
      </c>
      <c r="N196" s="4">
        <v>195.1848</v>
      </c>
      <c r="O196" s="4">
        <v>195.18389999999999</v>
      </c>
      <c r="P196" s="4">
        <v>195.18440000000001</v>
      </c>
      <c r="Q196" s="4">
        <v>195.18440000000001</v>
      </c>
      <c r="R196" s="4">
        <v>195.18389999999999</v>
      </c>
      <c r="S196" s="4">
        <v>195.1842</v>
      </c>
      <c r="T196" s="4">
        <v>195.18530000000001</v>
      </c>
      <c r="U196" s="4">
        <v>195.18539999999999</v>
      </c>
      <c r="V196" s="4">
        <v>195.1842</v>
      </c>
      <c r="W196" s="4">
        <v>195.18539999999999</v>
      </c>
      <c r="X196" s="4">
        <v>195.184</v>
      </c>
      <c r="Y196" s="4">
        <v>195.18510000000001</v>
      </c>
      <c r="Z196" s="4">
        <v>195.18530000000001</v>
      </c>
      <c r="AA196" s="4">
        <v>195.18520000000001</v>
      </c>
      <c r="AB196" s="4">
        <v>195.18510000000001</v>
      </c>
      <c r="AC196" s="4">
        <v>195.18510000000001</v>
      </c>
      <c r="AD196" s="4">
        <v>195.1848</v>
      </c>
      <c r="AE196" s="4">
        <v>195.1848</v>
      </c>
      <c r="AF196" s="4">
        <v>195.18530000000001</v>
      </c>
      <c r="AG196" s="4">
        <v>195.18379999999999</v>
      </c>
      <c r="AH196" s="4">
        <v>195.18610000000001</v>
      </c>
      <c r="AI196" s="4">
        <v>195.18350000000001</v>
      </c>
      <c r="AJ196" s="4">
        <v>195.18450000000001</v>
      </c>
      <c r="AK196" s="4">
        <v>195.18340000000001</v>
      </c>
      <c r="AL196" s="4">
        <v>195.18549999999999</v>
      </c>
      <c r="AM196" s="10">
        <v>195.18360000000001</v>
      </c>
    </row>
    <row r="197" spans="1:39" x14ac:dyDescent="0.25">
      <c r="A197" s="32"/>
      <c r="B197" s="30"/>
      <c r="C197" s="3" t="s">
        <v>9</v>
      </c>
      <c r="D197" s="3">
        <f>(D196-195.1867)/(195.1867/1000000)</f>
        <v>-16.90688965998125</v>
      </c>
      <c r="E197" s="3">
        <f t="shared" ref="E197" si="804">(E196-195.1867)/(195.1867/1000000)</f>
        <v>-14.857569701270656</v>
      </c>
      <c r="F197" s="3">
        <f t="shared" ref="F197" si="805">(F196-195.1867)/(195.1867/1000000)</f>
        <v>-11.783589762986345</v>
      </c>
      <c r="G197" s="3">
        <f t="shared" ref="G197" si="806">(G196-195.1867)/(195.1867/1000000)</f>
        <v>-9.7342698042757529</v>
      </c>
      <c r="H197" s="3">
        <f t="shared" ref="H197" si="807">(H196-195.1867)/(195.1867/1000000)</f>
        <v>-17.4192196496953</v>
      </c>
      <c r="I197" s="3">
        <f t="shared" ref="I197" si="808">(I196-195.1867)/(195.1867/1000000)</f>
        <v>-16.394559670267196</v>
      </c>
      <c r="J197" s="3">
        <f t="shared" ref="J197" si="809">(J196-195.1867)/(195.1867/1000000)</f>
        <v>-13.832909721842553</v>
      </c>
      <c r="K197" s="3">
        <f t="shared" ref="K197" si="810">(K196-195.1867)/(195.1867/1000000)</f>
        <v>-7.172619855705495</v>
      </c>
      <c r="L197" s="3">
        <f t="shared" ref="L197" si="811">(L196-195.1867)/(195.1867/1000000)</f>
        <v>-6.6602898661370569</v>
      </c>
      <c r="M197" s="3">
        <f t="shared" ref="M197" si="812">(M196-195.1867)/(195.1867/1000000)</f>
        <v>-16.394559670267196</v>
      </c>
      <c r="N197" s="3">
        <f t="shared" ref="N197" si="813">(N196-195.1867)/(195.1867/1000000)</f>
        <v>-9.7342698042757529</v>
      </c>
      <c r="O197" s="3">
        <f t="shared" ref="O197" si="814">(O196-195.1867)/(195.1867/1000000)</f>
        <v>-14.345239711556603</v>
      </c>
      <c r="P197" s="3">
        <f t="shared" ref="P197" si="815">(P196-195.1867)/(195.1867/1000000)</f>
        <v>-11.783589762986345</v>
      </c>
      <c r="Q197" s="3">
        <f t="shared" ref="Q197" si="816">(Q196-195.1867)/(195.1867/1000000)</f>
        <v>-11.783589762986345</v>
      </c>
      <c r="R197" s="3">
        <f t="shared" ref="R197" si="817">(R196-195.1867)/(195.1867/1000000)</f>
        <v>-14.345239711556603</v>
      </c>
      <c r="S197" s="3">
        <f t="shared" ref="S197" si="818">(S196-195.1867)/(195.1867/1000000)</f>
        <v>-12.80824974241445</v>
      </c>
      <c r="T197" s="3">
        <f t="shared" ref="T197" si="819">(T196-195.1867)/(195.1867/1000000)</f>
        <v>-7.172619855705495</v>
      </c>
      <c r="U197" s="3">
        <f t="shared" ref="U197" si="820">(U196-195.1867)/(195.1867/1000000)</f>
        <v>-6.6602898661370569</v>
      </c>
      <c r="V197" s="3">
        <f t="shared" ref="V197" si="821">(V196-195.1867)/(195.1867/1000000)</f>
        <v>-12.80824974241445</v>
      </c>
      <c r="W197" s="3">
        <f t="shared" ref="W197" si="822">(W196-195.1867)/(195.1867/1000000)</f>
        <v>-6.6602898661370569</v>
      </c>
      <c r="X197" s="3">
        <f t="shared" ref="X197" si="823">(X196-195.1867)/(195.1867/1000000)</f>
        <v>-13.832909721842553</v>
      </c>
      <c r="Y197" s="3">
        <f t="shared" ref="Y197" si="824">(Y196-195.1867)/(195.1867/1000000)</f>
        <v>-8.1972798351335978</v>
      </c>
      <c r="Z197" s="3">
        <f t="shared" ref="Z197" si="825">(Z196-195.1867)/(195.1867/1000000)</f>
        <v>-7.172619855705495</v>
      </c>
      <c r="AA197" s="3">
        <f t="shared" ref="AA197" si="826">(AA196-195.1867)/(195.1867/1000000)</f>
        <v>-7.6849498454195473</v>
      </c>
      <c r="AB197" s="3">
        <f t="shared" ref="AB197" si="827">(AB196-195.1867)/(195.1867/1000000)</f>
        <v>-8.1972798351335978</v>
      </c>
      <c r="AC197" s="3">
        <f t="shared" ref="AC197" si="828">(AC196-195.1867)/(195.1867/1000000)</f>
        <v>-8.1972798351335978</v>
      </c>
      <c r="AD197" s="3">
        <f t="shared" ref="AD197" si="829">(AD196-195.1867)/(195.1867/1000000)</f>
        <v>-9.7342698042757529</v>
      </c>
      <c r="AE197" s="3">
        <f t="shared" ref="AE197" si="830">(AE196-195.1867)/(195.1867/1000000)</f>
        <v>-9.7342698042757529</v>
      </c>
      <c r="AF197" s="3">
        <f t="shared" ref="AF197" si="831">(AF196-195.1867)/(195.1867/1000000)</f>
        <v>-7.172619855705495</v>
      </c>
      <c r="AG197" s="3">
        <f t="shared" ref="AG197" si="832">(AG196-195.1867)/(195.1867/1000000)</f>
        <v>-14.857569701270656</v>
      </c>
      <c r="AH197" s="3">
        <f t="shared" ref="AH197" si="833">(AH196-195.1867)/(195.1867/1000000)</f>
        <v>-3.0739799381386961</v>
      </c>
      <c r="AI197" s="3">
        <f t="shared" ref="AI197" si="834">(AI196-195.1867)/(195.1867/1000000)</f>
        <v>-16.394559670267196</v>
      </c>
      <c r="AJ197" s="3">
        <f t="shared" ref="AJ197" si="835">(AJ196-195.1867)/(195.1867/1000000)</f>
        <v>-11.271259773272295</v>
      </c>
      <c r="AK197" s="3">
        <f t="shared" ref="AK197" si="836">(AK196-195.1867)/(195.1867/1000000)</f>
        <v>-16.90688965998125</v>
      </c>
      <c r="AL197" s="3">
        <f t="shared" ref="AL197" si="837">(AL196-195.1867)/(195.1867/1000000)</f>
        <v>-6.1479598764230055</v>
      </c>
      <c r="AM197" s="31">
        <f t="shared" ref="AM197" si="838">(AM196-195.1867)/(195.1867/1000000)</f>
        <v>-15.882229680553145</v>
      </c>
    </row>
    <row r="198" spans="1:39" x14ac:dyDescent="0.25">
      <c r="A198" s="32"/>
      <c r="B198" s="28" t="s">
        <v>4</v>
      </c>
      <c r="C198" s="4" t="s">
        <v>0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10"/>
    </row>
    <row r="199" spans="1:39" x14ac:dyDescent="0.25">
      <c r="A199" s="32"/>
      <c r="B199" s="28"/>
      <c r="C199" s="4" t="s">
        <v>5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10"/>
    </row>
    <row r="200" spans="1:39" x14ac:dyDescent="0.25">
      <c r="A200" s="32"/>
      <c r="B200" s="28"/>
      <c r="C200" s="4" t="s">
        <v>1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10"/>
    </row>
    <row r="201" spans="1:39" ht="15.75" thickBot="1" x14ac:dyDescent="0.3">
      <c r="A201" s="20"/>
      <c r="B201" s="29"/>
      <c r="C201" s="7" t="s">
        <v>9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6"/>
    </row>
    <row r="202" spans="1:39" x14ac:dyDescent="0.25">
      <c r="A202" s="19" t="s">
        <v>71</v>
      </c>
      <c r="B202" s="27" t="s">
        <v>3</v>
      </c>
      <c r="C202" s="11" t="s">
        <v>0</v>
      </c>
      <c r="D202" s="11">
        <v>6.62</v>
      </c>
      <c r="E202" s="11">
        <v>6.6180000000000003</v>
      </c>
      <c r="F202" s="11">
        <v>6.6210000000000004</v>
      </c>
      <c r="G202" s="11">
        <v>6.6180000000000003</v>
      </c>
      <c r="H202" s="11">
        <v>6.6180000000000003</v>
      </c>
      <c r="I202" s="11">
        <v>6.6150000000000002</v>
      </c>
      <c r="J202" s="11">
        <v>6.617</v>
      </c>
      <c r="K202" s="11">
        <v>6.6139999999999999</v>
      </c>
      <c r="L202" s="11">
        <v>6.6130000000000004</v>
      </c>
      <c r="M202" s="11">
        <v>6.6180000000000003</v>
      </c>
      <c r="N202" s="11">
        <v>6.62</v>
      </c>
      <c r="O202" s="11">
        <v>6.6109999999999998</v>
      </c>
      <c r="P202" s="11">
        <v>6.6189999999999998</v>
      </c>
      <c r="Q202" s="11">
        <v>6.62</v>
      </c>
      <c r="R202" s="11">
        <v>6.6130000000000004</v>
      </c>
      <c r="S202" s="11">
        <v>6.6219999999999999</v>
      </c>
      <c r="T202" s="11">
        <v>6.6159999999999997</v>
      </c>
      <c r="U202" s="11">
        <v>6.6189999999999998</v>
      </c>
      <c r="V202" s="11">
        <v>6.6189999999999998</v>
      </c>
      <c r="W202" s="11">
        <v>6.6159999999999997</v>
      </c>
      <c r="X202" s="11">
        <v>6.6130000000000004</v>
      </c>
      <c r="Y202" s="11">
        <v>6.6130000000000004</v>
      </c>
      <c r="Z202" s="11">
        <v>6.6159999999999997</v>
      </c>
      <c r="AA202" s="11">
        <v>6.6150000000000002</v>
      </c>
      <c r="AB202" s="11">
        <v>6.6180000000000003</v>
      </c>
      <c r="AC202" s="11">
        <v>6.6120000000000001</v>
      </c>
      <c r="AD202" s="11">
        <v>6.6120000000000001</v>
      </c>
      <c r="AE202" s="11">
        <v>6.6130000000000004</v>
      </c>
      <c r="AF202" s="11">
        <v>6.6189999999999998</v>
      </c>
      <c r="AG202" s="11">
        <v>6.6109999999999998</v>
      </c>
      <c r="AH202" s="11">
        <v>6.617</v>
      </c>
      <c r="AI202" s="11">
        <v>6.6139999999999999</v>
      </c>
      <c r="AJ202" s="11">
        <v>6.62</v>
      </c>
      <c r="AK202" s="11">
        <v>6.6109999999999998</v>
      </c>
      <c r="AL202" s="11">
        <v>6.6159999999999997</v>
      </c>
      <c r="AM202" s="8">
        <v>6.609</v>
      </c>
    </row>
    <row r="203" spans="1:39" x14ac:dyDescent="0.25">
      <c r="A203" s="32"/>
      <c r="B203" s="28"/>
      <c r="C203" s="4" t="s">
        <v>5</v>
      </c>
      <c r="D203" s="4">
        <v>30873832</v>
      </c>
      <c r="E203" s="4">
        <v>28990466</v>
      </c>
      <c r="F203" s="4">
        <v>29024158</v>
      </c>
      <c r="G203" s="4">
        <v>29167388</v>
      </c>
      <c r="H203" s="4">
        <v>31825348</v>
      </c>
      <c r="I203" s="4">
        <v>31192640</v>
      </c>
      <c r="J203" s="4">
        <v>30910022</v>
      </c>
      <c r="K203" s="4">
        <v>29907458</v>
      </c>
      <c r="L203" s="4">
        <v>32464016</v>
      </c>
      <c r="M203" s="4">
        <v>28401074</v>
      </c>
      <c r="N203" s="4">
        <v>23471636</v>
      </c>
      <c r="O203" s="4">
        <v>31677968</v>
      </c>
      <c r="P203" s="4">
        <v>27563998</v>
      </c>
      <c r="Q203" s="4">
        <v>28806280</v>
      </c>
      <c r="R203" s="4">
        <v>27039700</v>
      </c>
      <c r="S203" s="4">
        <v>27834790</v>
      </c>
      <c r="T203" s="4">
        <v>33653368</v>
      </c>
      <c r="U203" s="4">
        <v>26783314</v>
      </c>
      <c r="V203" s="4">
        <v>34452964</v>
      </c>
      <c r="W203" s="4">
        <v>28767366</v>
      </c>
      <c r="X203" s="4">
        <v>31225422</v>
      </c>
      <c r="Y203" s="4">
        <v>30138750</v>
      </c>
      <c r="Z203" s="4">
        <v>28901706</v>
      </c>
      <c r="AA203" s="4">
        <v>28991620</v>
      </c>
      <c r="AB203" s="4">
        <v>27079926</v>
      </c>
      <c r="AC203" s="4">
        <v>26500788</v>
      </c>
      <c r="AD203" s="4">
        <v>28611464</v>
      </c>
      <c r="AE203" s="4">
        <v>27405188</v>
      </c>
      <c r="AF203" s="4">
        <v>29014400</v>
      </c>
      <c r="AG203" s="4">
        <v>31703540</v>
      </c>
      <c r="AH203" s="4">
        <v>28701502</v>
      </c>
      <c r="AI203" s="4">
        <v>23147374</v>
      </c>
      <c r="AJ203" s="4">
        <v>33433284</v>
      </c>
      <c r="AK203" s="4">
        <v>26466938</v>
      </c>
      <c r="AL203" s="4">
        <v>27565770</v>
      </c>
      <c r="AM203" s="10">
        <v>28430832</v>
      </c>
    </row>
    <row r="204" spans="1:39" x14ac:dyDescent="0.25">
      <c r="A204" s="32"/>
      <c r="B204" s="28"/>
      <c r="C204" s="4" t="s">
        <v>1</v>
      </c>
      <c r="D204" s="4">
        <v>195.18520000000001</v>
      </c>
      <c r="E204" s="4">
        <v>195.185</v>
      </c>
      <c r="F204" s="4">
        <v>195.18539999999999</v>
      </c>
      <c r="G204" s="4">
        <v>195.1848</v>
      </c>
      <c r="H204" s="4">
        <v>195.1848</v>
      </c>
      <c r="I204" s="4">
        <v>195.18620000000001</v>
      </c>
      <c r="J204" s="4">
        <v>195.18610000000001</v>
      </c>
      <c r="K204" s="4">
        <v>195.18379999999999</v>
      </c>
      <c r="L204" s="4">
        <v>195.18600000000001</v>
      </c>
      <c r="M204" s="4">
        <v>195.18340000000001</v>
      </c>
      <c r="N204" s="4">
        <v>195.18530000000001</v>
      </c>
      <c r="O204" s="4">
        <v>195.185</v>
      </c>
      <c r="P204" s="4">
        <v>195.18539999999999</v>
      </c>
      <c r="Q204" s="4">
        <v>195.184</v>
      </c>
      <c r="R204" s="4">
        <v>195.1842</v>
      </c>
      <c r="S204" s="4">
        <v>195.18450000000001</v>
      </c>
      <c r="T204" s="4">
        <v>195.18360000000001</v>
      </c>
      <c r="U204" s="4">
        <v>195.1848</v>
      </c>
      <c r="V204" s="4">
        <v>195.18469999999999</v>
      </c>
      <c r="W204" s="4">
        <v>195.1857</v>
      </c>
      <c r="X204" s="4">
        <v>195.1849</v>
      </c>
      <c r="Y204" s="4">
        <v>195.18530000000001</v>
      </c>
      <c r="Z204" s="4">
        <v>195.18389999999999</v>
      </c>
      <c r="AA204" s="4">
        <v>195.1848</v>
      </c>
      <c r="AB204" s="4">
        <v>195.1849</v>
      </c>
      <c r="AC204" s="4">
        <v>195.18469999999999</v>
      </c>
      <c r="AD204" s="4">
        <v>195.184</v>
      </c>
      <c r="AE204" s="4">
        <v>195.1848</v>
      </c>
      <c r="AF204" s="4">
        <v>195.1858</v>
      </c>
      <c r="AG204" s="4">
        <v>195.1842</v>
      </c>
      <c r="AH204" s="4">
        <v>195.18530000000001</v>
      </c>
      <c r="AI204" s="4">
        <v>195.18440000000001</v>
      </c>
      <c r="AJ204" s="4">
        <v>195.18469999999999</v>
      </c>
      <c r="AK204" s="4">
        <v>195.18610000000001</v>
      </c>
      <c r="AL204" s="4">
        <v>195.185</v>
      </c>
      <c r="AM204" s="10">
        <v>195.1857</v>
      </c>
    </row>
    <row r="205" spans="1:39" x14ac:dyDescent="0.25">
      <c r="A205" s="32"/>
      <c r="B205" s="30"/>
      <c r="C205" s="3" t="s">
        <v>9</v>
      </c>
      <c r="D205" s="3">
        <f>(D204-195.1867)/(195.1867/1000000)</f>
        <v>-7.6849498454195473</v>
      </c>
      <c r="E205" s="3">
        <f t="shared" ref="E205" si="839">(E204-195.1867)/(195.1867/1000000)</f>
        <v>-8.7096098248476501</v>
      </c>
      <c r="F205" s="3">
        <f t="shared" ref="F205" si="840">(F204-195.1867)/(195.1867/1000000)</f>
        <v>-6.6602898661370569</v>
      </c>
      <c r="G205" s="3">
        <f t="shared" ref="G205" si="841">(G204-195.1867)/(195.1867/1000000)</f>
        <v>-9.7342698042757529</v>
      </c>
      <c r="H205" s="3">
        <f t="shared" ref="H205" si="842">(H204-195.1867)/(195.1867/1000000)</f>
        <v>-9.7342698042757529</v>
      </c>
      <c r="I205" s="3">
        <f t="shared" ref="I205" si="843">(I204-195.1867)/(195.1867/1000000)</f>
        <v>-2.5616499484246447</v>
      </c>
      <c r="J205" s="3">
        <f t="shared" ref="J205" si="844">(J204-195.1867)/(195.1867/1000000)</f>
        <v>-3.0739799381386961</v>
      </c>
      <c r="K205" s="3">
        <f t="shared" ref="K205" si="845">(K204-195.1867)/(195.1867/1000000)</f>
        <v>-14.857569701270656</v>
      </c>
      <c r="L205" s="3">
        <f t="shared" ref="L205" si="846">(L204-195.1867)/(195.1867/1000000)</f>
        <v>-3.5863099278527475</v>
      </c>
      <c r="M205" s="3">
        <f t="shared" ref="M205" si="847">(M204-195.1867)/(195.1867/1000000)</f>
        <v>-16.90688965998125</v>
      </c>
      <c r="N205" s="3">
        <f t="shared" ref="N205" si="848">(N204-195.1867)/(195.1867/1000000)</f>
        <v>-7.172619855705495</v>
      </c>
      <c r="O205" s="3">
        <f t="shared" ref="O205" si="849">(O204-195.1867)/(195.1867/1000000)</f>
        <v>-8.7096098248476501</v>
      </c>
      <c r="P205" s="3">
        <f t="shared" ref="P205" si="850">(P204-195.1867)/(195.1867/1000000)</f>
        <v>-6.6602898661370569</v>
      </c>
      <c r="Q205" s="3">
        <f t="shared" ref="Q205" si="851">(Q204-195.1867)/(195.1867/1000000)</f>
        <v>-13.832909721842553</v>
      </c>
      <c r="R205" s="3">
        <f t="shared" ref="R205" si="852">(R204-195.1867)/(195.1867/1000000)</f>
        <v>-12.80824974241445</v>
      </c>
      <c r="S205" s="3">
        <f t="shared" ref="S205" si="853">(S204-195.1867)/(195.1867/1000000)</f>
        <v>-11.271259773272295</v>
      </c>
      <c r="T205" s="3">
        <f t="shared" ref="T205" si="854">(T204-195.1867)/(195.1867/1000000)</f>
        <v>-15.882229680553145</v>
      </c>
      <c r="U205" s="3">
        <f t="shared" ref="U205" si="855">(U204-195.1867)/(195.1867/1000000)</f>
        <v>-9.7342698042757529</v>
      </c>
      <c r="V205" s="3">
        <f t="shared" ref="V205" si="856">(V204-195.1867)/(195.1867/1000000)</f>
        <v>-10.246599793989805</v>
      </c>
      <c r="W205" s="3">
        <f t="shared" ref="W205" si="857">(W204-195.1867)/(195.1867/1000000)</f>
        <v>-5.1232998969949026</v>
      </c>
      <c r="X205" s="3">
        <f t="shared" ref="X205" si="858">(X204-195.1867)/(195.1867/1000000)</f>
        <v>-9.2219398145617006</v>
      </c>
      <c r="Y205" s="3">
        <f t="shared" ref="Y205" si="859">(Y204-195.1867)/(195.1867/1000000)</f>
        <v>-7.172619855705495</v>
      </c>
      <c r="Z205" s="3">
        <f t="shared" ref="Z205" si="860">(Z204-195.1867)/(195.1867/1000000)</f>
        <v>-14.345239711556603</v>
      </c>
      <c r="AA205" s="3">
        <f t="shared" ref="AA205" si="861">(AA204-195.1867)/(195.1867/1000000)</f>
        <v>-9.7342698042757529</v>
      </c>
      <c r="AB205" s="3">
        <f t="shared" ref="AB205" si="862">(AB204-195.1867)/(195.1867/1000000)</f>
        <v>-9.2219398145617006</v>
      </c>
      <c r="AC205" s="3">
        <f t="shared" ref="AC205" si="863">(AC204-195.1867)/(195.1867/1000000)</f>
        <v>-10.246599793989805</v>
      </c>
      <c r="AD205" s="3">
        <f t="shared" ref="AD205" si="864">(AD204-195.1867)/(195.1867/1000000)</f>
        <v>-13.832909721842553</v>
      </c>
      <c r="AE205" s="3">
        <f t="shared" ref="AE205" si="865">(AE204-195.1867)/(195.1867/1000000)</f>
        <v>-9.7342698042757529</v>
      </c>
      <c r="AF205" s="3">
        <f t="shared" ref="AF205" si="866">(AF204-195.1867)/(195.1867/1000000)</f>
        <v>-4.6109699072808503</v>
      </c>
      <c r="AG205" s="3">
        <f t="shared" ref="AG205" si="867">(AG204-195.1867)/(195.1867/1000000)</f>
        <v>-12.80824974241445</v>
      </c>
      <c r="AH205" s="3">
        <f t="shared" ref="AH205" si="868">(AH204-195.1867)/(195.1867/1000000)</f>
        <v>-7.172619855705495</v>
      </c>
      <c r="AI205" s="3">
        <f t="shared" ref="AI205" si="869">(AI204-195.1867)/(195.1867/1000000)</f>
        <v>-11.783589762986345</v>
      </c>
      <c r="AJ205" s="3">
        <f t="shared" ref="AJ205" si="870">(AJ204-195.1867)/(195.1867/1000000)</f>
        <v>-10.246599793989805</v>
      </c>
      <c r="AK205" s="3">
        <f t="shared" ref="AK205" si="871">(AK204-195.1867)/(195.1867/1000000)</f>
        <v>-3.0739799381386961</v>
      </c>
      <c r="AL205" s="3">
        <f t="shared" ref="AL205" si="872">(AL204-195.1867)/(195.1867/1000000)</f>
        <v>-8.7096098248476501</v>
      </c>
      <c r="AM205" s="31">
        <f t="shared" ref="AM205" si="873">(AM204-195.1867)/(195.1867/1000000)</f>
        <v>-5.1232998969949026</v>
      </c>
    </row>
    <row r="206" spans="1:39" x14ac:dyDescent="0.25">
      <c r="A206" s="32"/>
      <c r="B206" s="28" t="s">
        <v>4</v>
      </c>
      <c r="C206" s="4" t="s">
        <v>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10"/>
    </row>
    <row r="207" spans="1:39" x14ac:dyDescent="0.25">
      <c r="A207" s="32"/>
      <c r="B207" s="28"/>
      <c r="C207" s="4" t="s">
        <v>5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10"/>
    </row>
    <row r="208" spans="1:39" x14ac:dyDescent="0.25">
      <c r="A208" s="32"/>
      <c r="B208" s="28"/>
      <c r="C208" s="4" t="s">
        <v>1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10"/>
    </row>
    <row r="209" spans="1:39" ht="15.75" thickBot="1" x14ac:dyDescent="0.3">
      <c r="A209" s="20"/>
      <c r="B209" s="29"/>
      <c r="C209" s="7" t="s">
        <v>9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6"/>
    </row>
    <row r="210" spans="1:39" x14ac:dyDescent="0.25">
      <c r="A210" s="19" t="s">
        <v>72</v>
      </c>
      <c r="B210" s="27" t="s">
        <v>3</v>
      </c>
      <c r="C210" s="11" t="s">
        <v>0</v>
      </c>
      <c r="D210" s="11">
        <v>6.62</v>
      </c>
      <c r="E210" s="11">
        <v>6.6239999999999997</v>
      </c>
      <c r="F210" s="11">
        <v>6.6219999999999999</v>
      </c>
      <c r="G210" s="11">
        <v>6.625</v>
      </c>
      <c r="H210" s="11">
        <v>6.6219999999999999</v>
      </c>
      <c r="I210" s="11">
        <v>6.6210000000000004</v>
      </c>
      <c r="J210" s="11">
        <v>6.6219999999999999</v>
      </c>
      <c r="K210" s="11">
        <v>6.6219999999999999</v>
      </c>
      <c r="L210" s="11">
        <v>6.62</v>
      </c>
      <c r="M210" s="11">
        <v>6.6269999999999998</v>
      </c>
      <c r="N210" s="11">
        <v>6.6210000000000004</v>
      </c>
      <c r="O210" s="11">
        <v>6.6189999999999998</v>
      </c>
      <c r="P210" s="11">
        <v>6.6210000000000004</v>
      </c>
      <c r="Q210" s="11">
        <v>6.6189999999999998</v>
      </c>
      <c r="R210" s="11">
        <v>6.6210000000000004</v>
      </c>
      <c r="S210" s="11">
        <v>6.62</v>
      </c>
      <c r="T210" s="11">
        <v>6.6180000000000003</v>
      </c>
      <c r="U210" s="11">
        <v>6.6239999999999997</v>
      </c>
      <c r="V210" s="11">
        <v>6.6189999999999998</v>
      </c>
      <c r="W210" s="11">
        <v>6.6219999999999999</v>
      </c>
      <c r="X210" s="11">
        <v>6.6219999999999999</v>
      </c>
      <c r="Y210" s="11">
        <v>6.6189999999999998</v>
      </c>
      <c r="Z210" s="11">
        <v>6.6139999999999999</v>
      </c>
      <c r="AA210" s="11">
        <v>6.6239999999999997</v>
      </c>
      <c r="AB210" s="11">
        <v>6.6180000000000003</v>
      </c>
      <c r="AC210" s="11">
        <v>6.6210000000000004</v>
      </c>
      <c r="AD210" s="11">
        <v>6.6189999999999998</v>
      </c>
      <c r="AE210" s="11">
        <v>6.62</v>
      </c>
      <c r="AF210" s="11">
        <v>6.6219999999999999</v>
      </c>
      <c r="AG210" s="11">
        <v>6.6230000000000002</v>
      </c>
      <c r="AH210" s="11">
        <v>6.6210000000000004</v>
      </c>
      <c r="AI210" s="11">
        <v>6.6180000000000003</v>
      </c>
      <c r="AJ210" s="11">
        <v>6.6180000000000003</v>
      </c>
      <c r="AK210" s="11">
        <v>6.6219999999999999</v>
      </c>
      <c r="AL210" s="11">
        <v>6.6150000000000002</v>
      </c>
      <c r="AM210" s="8">
        <v>6.6139999999999999</v>
      </c>
    </row>
    <row r="211" spans="1:39" x14ac:dyDescent="0.25">
      <c r="A211" s="32"/>
      <c r="B211" s="28"/>
      <c r="C211" s="4" t="s">
        <v>5</v>
      </c>
      <c r="D211" s="4">
        <v>22369772</v>
      </c>
      <c r="E211" s="4">
        <v>28517354</v>
      </c>
      <c r="F211" s="4">
        <v>22451410</v>
      </c>
      <c r="G211" s="4">
        <v>18364816</v>
      </c>
      <c r="H211" s="4">
        <v>19773408</v>
      </c>
      <c r="I211" s="4">
        <v>16481538</v>
      </c>
      <c r="J211" s="4">
        <v>24217674</v>
      </c>
      <c r="K211" s="4">
        <v>21425910</v>
      </c>
      <c r="L211" s="4">
        <v>25788588</v>
      </c>
      <c r="M211" s="4">
        <v>29465940</v>
      </c>
      <c r="N211" s="4">
        <v>30691494</v>
      </c>
      <c r="O211" s="4">
        <v>21054412</v>
      </c>
      <c r="P211" s="4">
        <v>24900674</v>
      </c>
      <c r="Q211" s="4">
        <v>26817946</v>
      </c>
      <c r="R211" s="4">
        <v>26876614</v>
      </c>
      <c r="S211" s="4">
        <v>27807274</v>
      </c>
      <c r="T211" s="4">
        <v>26645692</v>
      </c>
      <c r="U211" s="4">
        <v>26464944</v>
      </c>
      <c r="V211" s="4">
        <v>27797776</v>
      </c>
      <c r="W211" s="4">
        <v>27283074</v>
      </c>
      <c r="X211" s="4">
        <v>27169416</v>
      </c>
      <c r="Y211" s="4">
        <v>28220600</v>
      </c>
      <c r="Z211" s="4">
        <v>25762162</v>
      </c>
      <c r="AA211" s="4">
        <v>27613982</v>
      </c>
      <c r="AB211" s="4">
        <v>20816076</v>
      </c>
      <c r="AC211" s="4">
        <v>20276798</v>
      </c>
      <c r="AD211" s="4">
        <v>27577284</v>
      </c>
      <c r="AE211" s="4">
        <v>21764892</v>
      </c>
      <c r="AF211" s="4">
        <v>21419804</v>
      </c>
      <c r="AG211" s="4">
        <v>21528382</v>
      </c>
      <c r="AH211" s="4">
        <v>22958996</v>
      </c>
      <c r="AI211" s="4">
        <v>17452828</v>
      </c>
      <c r="AJ211" s="4">
        <v>22538594</v>
      </c>
      <c r="AK211" s="4">
        <v>25124182</v>
      </c>
      <c r="AL211" s="4">
        <v>20626676</v>
      </c>
      <c r="AM211" s="10">
        <v>25071650</v>
      </c>
    </row>
    <row r="212" spans="1:39" x14ac:dyDescent="0.25">
      <c r="A212" s="32"/>
      <c r="B212" s="28"/>
      <c r="C212" s="4" t="s">
        <v>1</v>
      </c>
      <c r="D212" s="4">
        <v>195.18549999999999</v>
      </c>
      <c r="E212" s="4">
        <v>195.1849</v>
      </c>
      <c r="F212" s="4">
        <v>195.18549999999999</v>
      </c>
      <c r="G212" s="4">
        <v>195.18469999999999</v>
      </c>
      <c r="H212" s="4">
        <v>195.1842</v>
      </c>
      <c r="I212" s="4">
        <v>195.18430000000001</v>
      </c>
      <c r="J212" s="4">
        <v>195.1841</v>
      </c>
      <c r="K212" s="4">
        <v>195.184</v>
      </c>
      <c r="L212" s="4">
        <v>195.18459999999999</v>
      </c>
      <c r="M212" s="4">
        <v>195.1842</v>
      </c>
      <c r="N212" s="4">
        <v>195.18450000000001</v>
      </c>
      <c r="O212" s="4">
        <v>195.18360000000001</v>
      </c>
      <c r="P212" s="4">
        <v>195.18520000000001</v>
      </c>
      <c r="Q212" s="4">
        <v>195.18510000000001</v>
      </c>
      <c r="R212" s="4">
        <v>195.184</v>
      </c>
      <c r="S212" s="4">
        <v>195.18389999999999</v>
      </c>
      <c r="T212" s="4">
        <v>195.18389999999999</v>
      </c>
      <c r="U212" s="4">
        <v>195.1842</v>
      </c>
      <c r="V212" s="4">
        <v>195.1848</v>
      </c>
      <c r="W212" s="4">
        <v>195.18389999999999</v>
      </c>
      <c r="X212" s="4">
        <v>195.18430000000001</v>
      </c>
      <c r="Y212" s="4">
        <v>195.18469999999999</v>
      </c>
      <c r="Z212" s="4">
        <v>195.18379999999999</v>
      </c>
      <c r="AA212" s="4">
        <v>195.18430000000001</v>
      </c>
      <c r="AB212" s="4">
        <v>195.18299999999999</v>
      </c>
      <c r="AC212" s="4">
        <v>195.1832</v>
      </c>
      <c r="AD212" s="4">
        <v>195.1849</v>
      </c>
      <c r="AE212" s="4">
        <v>195.1841</v>
      </c>
      <c r="AF212" s="4">
        <v>195.1833</v>
      </c>
      <c r="AG212" s="4">
        <v>195.1832</v>
      </c>
      <c r="AH212" s="4">
        <v>195.18340000000001</v>
      </c>
      <c r="AI212" s="4">
        <v>195.18350000000001</v>
      </c>
      <c r="AJ212" s="4">
        <v>195.18389999999999</v>
      </c>
      <c r="AK212" s="4">
        <v>195.18350000000001</v>
      </c>
      <c r="AL212" s="4">
        <v>195.1842</v>
      </c>
      <c r="AM212" s="10">
        <v>195.1841</v>
      </c>
    </row>
    <row r="213" spans="1:39" x14ac:dyDescent="0.25">
      <c r="A213" s="32"/>
      <c r="B213" s="30"/>
      <c r="C213" s="3" t="s">
        <v>9</v>
      </c>
      <c r="D213" s="3">
        <f>(D212-195.1867)/(195.1867/1000000)</f>
        <v>-6.1479598764230055</v>
      </c>
      <c r="E213" s="3">
        <f t="shared" ref="E213" si="874">(E212-195.1867)/(195.1867/1000000)</f>
        <v>-9.2219398145617006</v>
      </c>
      <c r="F213" s="3">
        <f t="shared" ref="F213" si="875">(F212-195.1867)/(195.1867/1000000)</f>
        <v>-6.1479598764230055</v>
      </c>
      <c r="G213" s="3">
        <f t="shared" ref="G213" si="876">(G212-195.1867)/(195.1867/1000000)</f>
        <v>-10.246599793989805</v>
      </c>
      <c r="H213" s="3">
        <f t="shared" ref="H213" si="877">(H212-195.1867)/(195.1867/1000000)</f>
        <v>-12.80824974241445</v>
      </c>
      <c r="I213" s="3">
        <f t="shared" ref="I213" si="878">(I212-195.1867)/(195.1867/1000000)</f>
        <v>-12.295919752700398</v>
      </c>
      <c r="J213" s="3">
        <f t="shared" ref="J213" si="879">(J212-195.1867)/(195.1867/1000000)</f>
        <v>-13.3205797321285</v>
      </c>
      <c r="K213" s="3">
        <f t="shared" ref="K213" si="880">(K212-195.1867)/(195.1867/1000000)</f>
        <v>-13.832909721842553</v>
      </c>
      <c r="L213" s="3">
        <f t="shared" ref="L213" si="881">(L212-195.1867)/(195.1867/1000000)</f>
        <v>-10.758929783703856</v>
      </c>
      <c r="M213" s="3">
        <f t="shared" ref="M213" si="882">(M212-195.1867)/(195.1867/1000000)</f>
        <v>-12.80824974241445</v>
      </c>
      <c r="N213" s="3">
        <f t="shared" ref="N213" si="883">(N212-195.1867)/(195.1867/1000000)</f>
        <v>-11.271259773272295</v>
      </c>
      <c r="O213" s="3">
        <f t="shared" ref="O213" si="884">(O212-195.1867)/(195.1867/1000000)</f>
        <v>-15.882229680553145</v>
      </c>
      <c r="P213" s="3">
        <f t="shared" ref="P213" si="885">(P212-195.1867)/(195.1867/1000000)</f>
        <v>-7.6849498454195473</v>
      </c>
      <c r="Q213" s="3">
        <f t="shared" ref="Q213" si="886">(Q212-195.1867)/(195.1867/1000000)</f>
        <v>-8.1972798351335978</v>
      </c>
      <c r="R213" s="3">
        <f t="shared" ref="R213" si="887">(R212-195.1867)/(195.1867/1000000)</f>
        <v>-13.832909721842553</v>
      </c>
      <c r="S213" s="3">
        <f t="shared" ref="S213" si="888">(S212-195.1867)/(195.1867/1000000)</f>
        <v>-14.345239711556603</v>
      </c>
      <c r="T213" s="3">
        <f t="shared" ref="T213" si="889">(T212-195.1867)/(195.1867/1000000)</f>
        <v>-14.345239711556603</v>
      </c>
      <c r="U213" s="3">
        <f t="shared" ref="U213" si="890">(U212-195.1867)/(195.1867/1000000)</f>
        <v>-12.80824974241445</v>
      </c>
      <c r="V213" s="3">
        <f t="shared" ref="V213" si="891">(V212-195.1867)/(195.1867/1000000)</f>
        <v>-9.7342698042757529</v>
      </c>
      <c r="W213" s="3">
        <f t="shared" ref="W213" si="892">(W212-195.1867)/(195.1867/1000000)</f>
        <v>-14.345239711556603</v>
      </c>
      <c r="X213" s="3">
        <f t="shared" ref="X213" si="893">(X212-195.1867)/(195.1867/1000000)</f>
        <v>-12.295919752700398</v>
      </c>
      <c r="Y213" s="3">
        <f t="shared" ref="Y213" si="894">(Y212-195.1867)/(195.1867/1000000)</f>
        <v>-10.246599793989805</v>
      </c>
      <c r="Z213" s="3">
        <f t="shared" ref="Z213" si="895">(Z212-195.1867)/(195.1867/1000000)</f>
        <v>-14.857569701270656</v>
      </c>
      <c r="AA213" s="3">
        <f t="shared" ref="AA213" si="896">(AA212-195.1867)/(195.1867/1000000)</f>
        <v>-12.295919752700398</v>
      </c>
      <c r="AB213" s="3">
        <f t="shared" ref="AB213" si="897">(AB212-195.1867)/(195.1867/1000000)</f>
        <v>-18.956209618837455</v>
      </c>
      <c r="AC213" s="3">
        <f t="shared" ref="AC213" si="898">(AC212-195.1867)/(195.1867/1000000)</f>
        <v>-17.931549639409351</v>
      </c>
      <c r="AD213" s="3">
        <f t="shared" ref="AD213" si="899">(AD212-195.1867)/(195.1867/1000000)</f>
        <v>-9.2219398145617006</v>
      </c>
      <c r="AE213" s="3">
        <f t="shared" ref="AE213" si="900">(AE212-195.1867)/(195.1867/1000000)</f>
        <v>-13.3205797321285</v>
      </c>
      <c r="AF213" s="3">
        <f t="shared" ref="AF213" si="901">(AF212-195.1867)/(195.1867/1000000)</f>
        <v>-17.4192196496953</v>
      </c>
      <c r="AG213" s="3">
        <f t="shared" ref="AG213" si="902">(AG212-195.1867)/(195.1867/1000000)</f>
        <v>-17.931549639409351</v>
      </c>
      <c r="AH213" s="3">
        <f t="shared" ref="AH213" si="903">(AH212-195.1867)/(195.1867/1000000)</f>
        <v>-16.90688965998125</v>
      </c>
      <c r="AI213" s="3">
        <f t="shared" ref="AI213" si="904">(AI212-195.1867)/(195.1867/1000000)</f>
        <v>-16.394559670267196</v>
      </c>
      <c r="AJ213" s="3">
        <f t="shared" ref="AJ213" si="905">(AJ212-195.1867)/(195.1867/1000000)</f>
        <v>-14.345239711556603</v>
      </c>
      <c r="AK213" s="3">
        <f t="shared" ref="AK213" si="906">(AK212-195.1867)/(195.1867/1000000)</f>
        <v>-16.394559670267196</v>
      </c>
      <c r="AL213" s="3">
        <f t="shared" ref="AL213" si="907">(AL212-195.1867)/(195.1867/1000000)</f>
        <v>-12.80824974241445</v>
      </c>
      <c r="AM213" s="31">
        <f t="shared" ref="AM213" si="908">(AM212-195.1867)/(195.1867/1000000)</f>
        <v>-13.3205797321285</v>
      </c>
    </row>
    <row r="214" spans="1:39" x14ac:dyDescent="0.25">
      <c r="A214" s="32"/>
      <c r="B214" s="28" t="s">
        <v>4</v>
      </c>
      <c r="C214" s="4" t="s">
        <v>0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10"/>
    </row>
    <row r="215" spans="1:39" x14ac:dyDescent="0.25">
      <c r="A215" s="32"/>
      <c r="B215" s="28"/>
      <c r="C215" s="4" t="s">
        <v>5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10"/>
    </row>
    <row r="216" spans="1:39" x14ac:dyDescent="0.25">
      <c r="A216" s="32"/>
      <c r="B216" s="28"/>
      <c r="C216" s="4" t="s">
        <v>1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10"/>
    </row>
    <row r="217" spans="1:39" ht="15.75" thickBot="1" x14ac:dyDescent="0.3">
      <c r="A217" s="20"/>
      <c r="B217" s="29"/>
      <c r="C217" s="7" t="s">
        <v>9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6"/>
    </row>
    <row r="218" spans="1:39" x14ac:dyDescent="0.25">
      <c r="A218" s="19" t="s">
        <v>73</v>
      </c>
      <c r="B218" s="27" t="s">
        <v>3</v>
      </c>
      <c r="C218" s="11" t="s">
        <v>0</v>
      </c>
      <c r="D218" s="11">
        <v>6.6210000000000004</v>
      </c>
      <c r="E218" s="11">
        <v>6.6139999999999999</v>
      </c>
      <c r="F218" s="11">
        <v>6.6189999999999998</v>
      </c>
      <c r="G218" s="11">
        <v>6.6189999999999998</v>
      </c>
      <c r="H218" s="11">
        <v>6.6139999999999999</v>
      </c>
      <c r="I218" s="11">
        <v>6.6189999999999998</v>
      </c>
      <c r="J218" s="11">
        <v>6.62</v>
      </c>
      <c r="K218" s="11">
        <v>6.6230000000000002</v>
      </c>
      <c r="L218" s="11">
        <v>6.6189999999999998</v>
      </c>
      <c r="M218" s="11">
        <v>6.6130000000000004</v>
      </c>
      <c r="N218" s="11">
        <v>6.6180000000000003</v>
      </c>
      <c r="O218" s="11">
        <v>6.6120000000000001</v>
      </c>
      <c r="P218" s="11">
        <v>6.617</v>
      </c>
      <c r="Q218" s="11">
        <v>6.6180000000000003</v>
      </c>
      <c r="R218" s="11">
        <v>6.62</v>
      </c>
      <c r="S218" s="11">
        <v>6.6139999999999999</v>
      </c>
      <c r="T218" s="11">
        <v>6.62</v>
      </c>
      <c r="U218" s="11">
        <v>6.6159999999999997</v>
      </c>
      <c r="V218" s="11">
        <v>6.6210000000000004</v>
      </c>
      <c r="W218" s="11">
        <v>6.6159999999999997</v>
      </c>
      <c r="X218" s="11">
        <v>6.6230000000000002</v>
      </c>
      <c r="Y218" s="11">
        <v>6.62</v>
      </c>
      <c r="Z218" s="11">
        <v>6.6159999999999997</v>
      </c>
      <c r="AA218" s="11">
        <v>6.6230000000000002</v>
      </c>
      <c r="AB218" s="11">
        <v>6.617</v>
      </c>
      <c r="AC218" s="11">
        <v>6.6210000000000004</v>
      </c>
      <c r="AD218" s="11">
        <v>6.6120000000000001</v>
      </c>
      <c r="AE218" s="11">
        <v>6.62</v>
      </c>
      <c r="AF218" s="11">
        <v>6.6210000000000004</v>
      </c>
      <c r="AG218" s="11">
        <v>6.6230000000000002</v>
      </c>
      <c r="AH218" s="11">
        <v>6.625</v>
      </c>
      <c r="AI218" s="11">
        <v>6.6230000000000002</v>
      </c>
      <c r="AJ218" s="11">
        <v>6.6130000000000004</v>
      </c>
      <c r="AK218" s="11">
        <v>6.6150000000000002</v>
      </c>
      <c r="AL218" s="11">
        <v>6.6189999999999998</v>
      </c>
      <c r="AM218" s="8">
        <v>6.6189999999999998</v>
      </c>
    </row>
    <row r="219" spans="1:39" x14ac:dyDescent="0.25">
      <c r="A219" s="32"/>
      <c r="B219" s="28"/>
      <c r="C219" s="4" t="s">
        <v>5</v>
      </c>
      <c r="D219" s="4">
        <v>27697428</v>
      </c>
      <c r="E219" s="4">
        <v>21699600</v>
      </c>
      <c r="F219" s="4">
        <v>27050310</v>
      </c>
      <c r="G219" s="4">
        <v>18746692</v>
      </c>
      <c r="H219" s="4">
        <v>15008068</v>
      </c>
      <c r="I219" s="4">
        <v>17807136</v>
      </c>
      <c r="J219" s="4">
        <v>16776440</v>
      </c>
      <c r="K219" s="4">
        <v>25760864</v>
      </c>
      <c r="L219" s="4">
        <v>26466230</v>
      </c>
      <c r="M219" s="4">
        <v>18232134</v>
      </c>
      <c r="N219" s="4">
        <v>19415816</v>
      </c>
      <c r="O219" s="4">
        <v>15687312</v>
      </c>
      <c r="P219" s="4">
        <v>21330066</v>
      </c>
      <c r="Q219" s="4">
        <v>26895028</v>
      </c>
      <c r="R219" s="4">
        <v>26159930</v>
      </c>
      <c r="S219" s="4">
        <v>24753156</v>
      </c>
      <c r="T219" s="4">
        <v>19376864</v>
      </c>
      <c r="U219" s="4">
        <v>25815370</v>
      </c>
      <c r="V219" s="4">
        <v>26056464</v>
      </c>
      <c r="W219" s="4">
        <v>25557664</v>
      </c>
      <c r="X219" s="4">
        <v>23742998</v>
      </c>
      <c r="Y219" s="4">
        <v>25416700</v>
      </c>
      <c r="Z219" s="4">
        <v>25095468</v>
      </c>
      <c r="AA219" s="4">
        <v>24038240</v>
      </c>
      <c r="AB219" s="4">
        <v>26292482</v>
      </c>
      <c r="AC219" s="4">
        <v>25255720</v>
      </c>
      <c r="AD219" s="4">
        <v>22196218</v>
      </c>
      <c r="AE219" s="4">
        <v>22786382</v>
      </c>
      <c r="AF219" s="4">
        <v>21910966</v>
      </c>
      <c r="AG219" s="4">
        <v>22525946</v>
      </c>
      <c r="AH219" s="4">
        <v>23262746</v>
      </c>
      <c r="AI219" s="4">
        <v>22588114</v>
      </c>
      <c r="AJ219" s="4">
        <v>21634600</v>
      </c>
      <c r="AK219" s="4">
        <v>23759232</v>
      </c>
      <c r="AL219" s="4">
        <v>24597686</v>
      </c>
      <c r="AM219" s="10">
        <v>26071728</v>
      </c>
    </row>
    <row r="220" spans="1:39" x14ac:dyDescent="0.25">
      <c r="A220" s="32"/>
      <c r="B220" s="28"/>
      <c r="C220" s="4" t="s">
        <v>1</v>
      </c>
      <c r="D220" s="4">
        <v>195.18459999999999</v>
      </c>
      <c r="E220" s="4">
        <v>195.18389999999999</v>
      </c>
      <c r="F220" s="4">
        <v>195.18369999999999</v>
      </c>
      <c r="G220" s="4">
        <v>195.18530000000001</v>
      </c>
      <c r="H220" s="4">
        <v>195.1849</v>
      </c>
      <c r="I220" s="4">
        <v>195.18369999999999</v>
      </c>
      <c r="J220" s="4">
        <v>195.18340000000001</v>
      </c>
      <c r="K220" s="4">
        <v>195.18450000000001</v>
      </c>
      <c r="L220" s="4">
        <v>195.1858</v>
      </c>
      <c r="M220" s="4">
        <v>195.18360000000001</v>
      </c>
      <c r="N220" s="4">
        <v>195.18430000000001</v>
      </c>
      <c r="O220" s="4">
        <v>195.18430000000001</v>
      </c>
      <c r="P220" s="4">
        <v>195.18389999999999</v>
      </c>
      <c r="Q220" s="4">
        <v>195.18450000000001</v>
      </c>
      <c r="R220" s="4">
        <v>195.18389999999999</v>
      </c>
      <c r="S220" s="4">
        <v>195.1842</v>
      </c>
      <c r="T220" s="4">
        <v>195.1849</v>
      </c>
      <c r="U220" s="4">
        <v>195.18510000000001</v>
      </c>
      <c r="V220" s="4">
        <v>195.1848</v>
      </c>
      <c r="W220" s="4">
        <v>195.1841</v>
      </c>
      <c r="X220" s="4">
        <v>195.184</v>
      </c>
      <c r="Y220" s="4">
        <v>195.1841</v>
      </c>
      <c r="Z220" s="4">
        <v>195.18369999999999</v>
      </c>
      <c r="AA220" s="4">
        <v>195.18459999999999</v>
      </c>
      <c r="AB220" s="4">
        <v>195.1841</v>
      </c>
      <c r="AC220" s="4">
        <v>195.18549999999999</v>
      </c>
      <c r="AD220" s="4">
        <v>195.184</v>
      </c>
      <c r="AE220" s="4">
        <v>195.18350000000001</v>
      </c>
      <c r="AF220" s="4">
        <v>195.1849</v>
      </c>
      <c r="AG220" s="4">
        <v>195.18459999999999</v>
      </c>
      <c r="AH220" s="4">
        <v>195.18450000000001</v>
      </c>
      <c r="AI220" s="4">
        <v>195.18440000000001</v>
      </c>
      <c r="AJ220" s="4">
        <v>195.18450000000001</v>
      </c>
      <c r="AK220" s="4">
        <v>195.18369999999999</v>
      </c>
      <c r="AL220" s="4">
        <v>195.1841</v>
      </c>
      <c r="AM220" s="10">
        <v>195.1842</v>
      </c>
    </row>
    <row r="221" spans="1:39" x14ac:dyDescent="0.25">
      <c r="A221" s="32"/>
      <c r="B221" s="30"/>
      <c r="C221" s="3" t="s">
        <v>9</v>
      </c>
      <c r="D221" s="3">
        <f>(D220-195.1867)/(195.1867/1000000)</f>
        <v>-10.758929783703856</v>
      </c>
      <c r="E221" s="3">
        <f t="shared" ref="E221" si="909">(E220-195.1867)/(195.1867/1000000)</f>
        <v>-14.345239711556603</v>
      </c>
      <c r="F221" s="3">
        <f t="shared" ref="F221" si="910">(F220-195.1867)/(195.1867/1000000)</f>
        <v>-15.369899690984706</v>
      </c>
      <c r="G221" s="3">
        <f t="shared" ref="G221" si="911">(G220-195.1867)/(195.1867/1000000)</f>
        <v>-7.172619855705495</v>
      </c>
      <c r="H221" s="3">
        <f t="shared" ref="H221" si="912">(H220-195.1867)/(195.1867/1000000)</f>
        <v>-9.2219398145617006</v>
      </c>
      <c r="I221" s="3">
        <f t="shared" ref="I221" si="913">(I220-195.1867)/(195.1867/1000000)</f>
        <v>-15.369899690984706</v>
      </c>
      <c r="J221" s="3">
        <f t="shared" ref="J221" si="914">(J220-195.1867)/(195.1867/1000000)</f>
        <v>-16.90688965998125</v>
      </c>
      <c r="K221" s="3">
        <f t="shared" ref="K221" si="915">(K220-195.1867)/(195.1867/1000000)</f>
        <v>-11.271259773272295</v>
      </c>
      <c r="L221" s="3">
        <f t="shared" ref="L221" si="916">(L220-195.1867)/(195.1867/1000000)</f>
        <v>-4.6109699072808503</v>
      </c>
      <c r="M221" s="3">
        <f t="shared" ref="M221" si="917">(M220-195.1867)/(195.1867/1000000)</f>
        <v>-15.882229680553145</v>
      </c>
      <c r="N221" s="3">
        <f t="shared" ref="N221" si="918">(N220-195.1867)/(195.1867/1000000)</f>
        <v>-12.295919752700398</v>
      </c>
      <c r="O221" s="3">
        <f t="shared" ref="O221" si="919">(O220-195.1867)/(195.1867/1000000)</f>
        <v>-12.295919752700398</v>
      </c>
      <c r="P221" s="3">
        <f t="shared" ref="P221" si="920">(P220-195.1867)/(195.1867/1000000)</f>
        <v>-14.345239711556603</v>
      </c>
      <c r="Q221" s="3">
        <f t="shared" ref="Q221" si="921">(Q220-195.1867)/(195.1867/1000000)</f>
        <v>-11.271259773272295</v>
      </c>
      <c r="R221" s="3">
        <f t="shared" ref="R221" si="922">(R220-195.1867)/(195.1867/1000000)</f>
        <v>-14.345239711556603</v>
      </c>
      <c r="S221" s="3">
        <f t="shared" ref="S221" si="923">(S220-195.1867)/(195.1867/1000000)</f>
        <v>-12.80824974241445</v>
      </c>
      <c r="T221" s="3">
        <f t="shared" ref="T221" si="924">(T220-195.1867)/(195.1867/1000000)</f>
        <v>-9.2219398145617006</v>
      </c>
      <c r="U221" s="3">
        <f t="shared" ref="U221" si="925">(U220-195.1867)/(195.1867/1000000)</f>
        <v>-8.1972798351335978</v>
      </c>
      <c r="V221" s="3">
        <f t="shared" ref="V221" si="926">(V220-195.1867)/(195.1867/1000000)</f>
        <v>-9.7342698042757529</v>
      </c>
      <c r="W221" s="3">
        <f t="shared" ref="W221" si="927">(W220-195.1867)/(195.1867/1000000)</f>
        <v>-13.3205797321285</v>
      </c>
      <c r="X221" s="3">
        <f t="shared" ref="X221" si="928">(X220-195.1867)/(195.1867/1000000)</f>
        <v>-13.832909721842553</v>
      </c>
      <c r="Y221" s="3">
        <f t="shared" ref="Y221" si="929">(Y220-195.1867)/(195.1867/1000000)</f>
        <v>-13.3205797321285</v>
      </c>
      <c r="Z221" s="3">
        <f t="shared" ref="Z221" si="930">(Z220-195.1867)/(195.1867/1000000)</f>
        <v>-15.369899690984706</v>
      </c>
      <c r="AA221" s="3">
        <f t="shared" ref="AA221" si="931">(AA220-195.1867)/(195.1867/1000000)</f>
        <v>-10.758929783703856</v>
      </c>
      <c r="AB221" s="3">
        <f t="shared" ref="AB221" si="932">(AB220-195.1867)/(195.1867/1000000)</f>
        <v>-13.3205797321285</v>
      </c>
      <c r="AC221" s="3">
        <f t="shared" ref="AC221" si="933">(AC220-195.1867)/(195.1867/1000000)</f>
        <v>-6.1479598764230055</v>
      </c>
      <c r="AD221" s="3">
        <f t="shared" ref="AD221" si="934">(AD220-195.1867)/(195.1867/1000000)</f>
        <v>-13.832909721842553</v>
      </c>
      <c r="AE221" s="3">
        <f t="shared" ref="AE221" si="935">(AE220-195.1867)/(195.1867/1000000)</f>
        <v>-16.394559670267196</v>
      </c>
      <c r="AF221" s="3">
        <f t="shared" ref="AF221" si="936">(AF220-195.1867)/(195.1867/1000000)</f>
        <v>-9.2219398145617006</v>
      </c>
      <c r="AG221" s="3">
        <f t="shared" ref="AG221" si="937">(AG220-195.1867)/(195.1867/1000000)</f>
        <v>-10.758929783703856</v>
      </c>
      <c r="AH221" s="3">
        <f t="shared" ref="AH221" si="938">(AH220-195.1867)/(195.1867/1000000)</f>
        <v>-11.271259773272295</v>
      </c>
      <c r="AI221" s="3">
        <f t="shared" ref="AI221" si="939">(AI220-195.1867)/(195.1867/1000000)</f>
        <v>-11.783589762986345</v>
      </c>
      <c r="AJ221" s="3">
        <f t="shared" ref="AJ221" si="940">(AJ220-195.1867)/(195.1867/1000000)</f>
        <v>-11.271259773272295</v>
      </c>
      <c r="AK221" s="3">
        <f t="shared" ref="AK221" si="941">(AK220-195.1867)/(195.1867/1000000)</f>
        <v>-15.369899690984706</v>
      </c>
      <c r="AL221" s="3">
        <f t="shared" ref="AL221" si="942">(AL220-195.1867)/(195.1867/1000000)</f>
        <v>-13.3205797321285</v>
      </c>
      <c r="AM221" s="31">
        <f t="shared" ref="AM221" si="943">(AM220-195.1867)/(195.1867/1000000)</f>
        <v>-12.80824974241445</v>
      </c>
    </row>
    <row r="222" spans="1:39" x14ac:dyDescent="0.25">
      <c r="A222" s="32"/>
      <c r="B222" s="28" t="s">
        <v>4</v>
      </c>
      <c r="C222" s="4" t="s">
        <v>0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10"/>
    </row>
    <row r="223" spans="1:39" x14ac:dyDescent="0.25">
      <c r="A223" s="32"/>
      <c r="B223" s="28"/>
      <c r="C223" s="4" t="s">
        <v>5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10"/>
    </row>
    <row r="224" spans="1:39" x14ac:dyDescent="0.25">
      <c r="A224" s="32"/>
      <c r="B224" s="28"/>
      <c r="C224" s="4" t="s">
        <v>1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10"/>
    </row>
    <row r="225" spans="1:39" ht="15.75" thickBot="1" x14ac:dyDescent="0.3">
      <c r="A225" s="20"/>
      <c r="B225" s="29"/>
      <c r="C225" s="7" t="s">
        <v>9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6"/>
    </row>
    <row r="226" spans="1:39" x14ac:dyDescent="0.25">
      <c r="A226" s="19" t="s">
        <v>74</v>
      </c>
      <c r="B226" s="27" t="s">
        <v>3</v>
      </c>
      <c r="C226" s="11" t="s">
        <v>0</v>
      </c>
      <c r="D226" s="11">
        <v>6.6230000000000002</v>
      </c>
      <c r="E226" s="11">
        <v>6.6239999999999997</v>
      </c>
      <c r="F226" s="11">
        <v>6.6180000000000003</v>
      </c>
      <c r="G226" s="11">
        <v>6.6219999999999999</v>
      </c>
      <c r="H226" s="11">
        <v>6.6180000000000003</v>
      </c>
      <c r="I226" s="11">
        <v>6.6139999999999999</v>
      </c>
      <c r="J226" s="11">
        <v>6.6189999999999998</v>
      </c>
      <c r="K226" s="11">
        <v>6.6150000000000002</v>
      </c>
      <c r="L226" s="11">
        <v>6.617</v>
      </c>
      <c r="M226" s="11">
        <v>6.6180000000000003</v>
      </c>
      <c r="N226" s="11">
        <v>6.62</v>
      </c>
      <c r="O226" s="11">
        <v>6.6150000000000002</v>
      </c>
      <c r="P226" s="11">
        <v>6.6180000000000003</v>
      </c>
      <c r="Q226" s="11">
        <v>6.6159999999999997</v>
      </c>
      <c r="R226" s="11">
        <v>6.6130000000000004</v>
      </c>
      <c r="S226" s="11">
        <v>6.6159999999999997</v>
      </c>
      <c r="T226" s="11">
        <v>6.6210000000000004</v>
      </c>
      <c r="U226" s="11">
        <v>6.6159999999999997</v>
      </c>
      <c r="V226" s="11">
        <v>6.6189999999999998</v>
      </c>
      <c r="W226" s="11">
        <v>6.6130000000000004</v>
      </c>
      <c r="X226" s="11">
        <v>6.62</v>
      </c>
      <c r="Y226" s="11">
        <v>6.6159999999999997</v>
      </c>
      <c r="Z226" s="11">
        <v>6.617</v>
      </c>
      <c r="AA226" s="11">
        <v>6.6269999999999998</v>
      </c>
      <c r="AB226" s="11">
        <v>6.6150000000000002</v>
      </c>
      <c r="AC226" s="11">
        <v>6.6130000000000004</v>
      </c>
      <c r="AD226" s="11">
        <v>6.6180000000000003</v>
      </c>
      <c r="AE226" s="11">
        <v>6.6180000000000003</v>
      </c>
      <c r="AF226" s="11">
        <v>6.6219999999999999</v>
      </c>
      <c r="AG226" s="11">
        <v>6.62</v>
      </c>
      <c r="AH226" s="11">
        <v>6.6189999999999998</v>
      </c>
      <c r="AI226" s="11">
        <v>6.6139999999999999</v>
      </c>
      <c r="AJ226" s="11">
        <v>6.6180000000000003</v>
      </c>
      <c r="AK226" s="11">
        <v>6.6159999999999997</v>
      </c>
      <c r="AL226" s="11">
        <v>6.6159999999999997</v>
      </c>
      <c r="AM226" s="8">
        <v>6.6180000000000003</v>
      </c>
    </row>
    <row r="227" spans="1:39" x14ac:dyDescent="0.25">
      <c r="A227" s="32"/>
      <c r="B227" s="28"/>
      <c r="C227" s="4" t="s">
        <v>5</v>
      </c>
      <c r="D227" s="4">
        <v>20916786</v>
      </c>
      <c r="E227" s="4">
        <v>18912424</v>
      </c>
      <c r="F227" s="4">
        <v>21075758</v>
      </c>
      <c r="G227" s="4">
        <v>15800461</v>
      </c>
      <c r="H227" s="4">
        <v>16921624</v>
      </c>
      <c r="I227" s="4">
        <v>12944996</v>
      </c>
      <c r="J227" s="4">
        <v>13664970</v>
      </c>
      <c r="K227" s="4">
        <v>16525312</v>
      </c>
      <c r="L227" s="4">
        <v>14233188</v>
      </c>
      <c r="M227" s="4">
        <v>12762610</v>
      </c>
      <c r="N227" s="4">
        <v>13876263</v>
      </c>
      <c r="O227" s="4">
        <v>13284179</v>
      </c>
      <c r="P227" s="4">
        <v>15264860</v>
      </c>
      <c r="Q227" s="4">
        <v>15080440</v>
      </c>
      <c r="R227" s="4">
        <v>18080494</v>
      </c>
      <c r="S227" s="4">
        <v>26007516</v>
      </c>
      <c r="T227" s="4">
        <v>19632146</v>
      </c>
      <c r="U227" s="4">
        <v>18963882</v>
      </c>
      <c r="V227" s="4">
        <v>21043074</v>
      </c>
      <c r="W227" s="4">
        <v>20626778</v>
      </c>
      <c r="X227" s="4">
        <v>22922340</v>
      </c>
      <c r="Y227" s="4">
        <v>27145544</v>
      </c>
      <c r="Z227" s="4">
        <v>19103794</v>
      </c>
      <c r="AA227" s="4">
        <v>16618770</v>
      </c>
      <c r="AB227" s="4">
        <v>21499112</v>
      </c>
      <c r="AC227" s="4">
        <v>18728570</v>
      </c>
      <c r="AD227" s="4">
        <v>24066202</v>
      </c>
      <c r="AE227" s="4">
        <v>22488530</v>
      </c>
      <c r="AF227" s="4">
        <v>24929626</v>
      </c>
      <c r="AG227" s="4">
        <v>18241442</v>
      </c>
      <c r="AH227" s="4">
        <v>23078862</v>
      </c>
      <c r="AI227" s="4">
        <v>18811034</v>
      </c>
      <c r="AJ227" s="4">
        <v>20641856</v>
      </c>
      <c r="AK227" s="4">
        <v>24238818</v>
      </c>
      <c r="AL227" s="4">
        <v>21056484</v>
      </c>
      <c r="AM227" s="10">
        <v>23847076</v>
      </c>
    </row>
    <row r="228" spans="1:39" x14ac:dyDescent="0.25">
      <c r="A228" s="32"/>
      <c r="B228" s="28"/>
      <c r="C228" s="4" t="s">
        <v>1</v>
      </c>
      <c r="D228" s="4">
        <v>195.18459999999999</v>
      </c>
      <c r="E228" s="4">
        <v>195.1832</v>
      </c>
      <c r="F228" s="4">
        <v>195.18389999999999</v>
      </c>
      <c r="G228" s="4">
        <v>195.18389999999999</v>
      </c>
      <c r="H228" s="4">
        <v>195.1841</v>
      </c>
      <c r="I228" s="4">
        <v>195.18369999999999</v>
      </c>
      <c r="J228" s="4">
        <v>195.1833</v>
      </c>
      <c r="K228" s="4">
        <v>195.18369999999999</v>
      </c>
      <c r="L228" s="4">
        <v>195.18350000000001</v>
      </c>
      <c r="M228" s="4">
        <v>195.18340000000001</v>
      </c>
      <c r="N228" s="4">
        <v>195.1841</v>
      </c>
      <c r="O228" s="4">
        <v>195.18440000000001</v>
      </c>
      <c r="P228" s="4">
        <v>195.18450000000001</v>
      </c>
      <c r="Q228" s="4">
        <v>195.18430000000001</v>
      </c>
      <c r="R228" s="4">
        <v>195.18379999999999</v>
      </c>
      <c r="S228" s="4">
        <v>195.18469999999999</v>
      </c>
      <c r="T228" s="4">
        <v>195.18450000000001</v>
      </c>
      <c r="U228" s="4">
        <v>195.18379999999999</v>
      </c>
      <c r="V228" s="4">
        <v>195.18340000000001</v>
      </c>
      <c r="W228" s="4">
        <v>195.18459999999999</v>
      </c>
      <c r="X228" s="4">
        <v>195.18450000000001</v>
      </c>
      <c r="Y228" s="4">
        <v>195.1858</v>
      </c>
      <c r="Z228" s="4">
        <v>195.18369999999999</v>
      </c>
      <c r="AA228" s="4">
        <v>195.18379999999999</v>
      </c>
      <c r="AB228" s="4">
        <v>195.1841</v>
      </c>
      <c r="AC228" s="4">
        <v>195.18379999999999</v>
      </c>
      <c r="AD228" s="4">
        <v>195.18440000000001</v>
      </c>
      <c r="AE228" s="4">
        <v>195.184</v>
      </c>
      <c r="AF228" s="4">
        <v>195.18389999999999</v>
      </c>
      <c r="AG228" s="4">
        <v>195.18430000000001</v>
      </c>
      <c r="AH228" s="4">
        <v>195.18389999999999</v>
      </c>
      <c r="AI228" s="4">
        <v>195.18459999999999</v>
      </c>
      <c r="AJ228" s="4">
        <v>195.18459999999999</v>
      </c>
      <c r="AK228" s="4">
        <v>195.18530000000001</v>
      </c>
      <c r="AL228" s="4">
        <v>195.18450000000001</v>
      </c>
      <c r="AM228" s="10">
        <v>195.18530000000001</v>
      </c>
    </row>
    <row r="229" spans="1:39" x14ac:dyDescent="0.25">
      <c r="A229" s="32"/>
      <c r="B229" s="30"/>
      <c r="C229" s="3" t="s">
        <v>9</v>
      </c>
      <c r="D229" s="3">
        <f>(D228-195.1867)/(195.1867/1000000)</f>
        <v>-10.758929783703856</v>
      </c>
      <c r="E229" s="3">
        <f t="shared" ref="E229" si="944">(E228-195.1867)/(195.1867/1000000)</f>
        <v>-17.931549639409351</v>
      </c>
      <c r="F229" s="3">
        <f t="shared" ref="F229" si="945">(F228-195.1867)/(195.1867/1000000)</f>
        <v>-14.345239711556603</v>
      </c>
      <c r="G229" s="3">
        <f t="shared" ref="G229" si="946">(G228-195.1867)/(195.1867/1000000)</f>
        <v>-14.345239711556603</v>
      </c>
      <c r="H229" s="3">
        <f t="shared" ref="H229" si="947">(H228-195.1867)/(195.1867/1000000)</f>
        <v>-13.3205797321285</v>
      </c>
      <c r="I229" s="3">
        <f t="shared" ref="I229" si="948">(I228-195.1867)/(195.1867/1000000)</f>
        <v>-15.369899690984706</v>
      </c>
      <c r="J229" s="3">
        <f t="shared" ref="J229" si="949">(J228-195.1867)/(195.1867/1000000)</f>
        <v>-17.4192196496953</v>
      </c>
      <c r="K229" s="3">
        <f t="shared" ref="K229" si="950">(K228-195.1867)/(195.1867/1000000)</f>
        <v>-15.369899690984706</v>
      </c>
      <c r="L229" s="3">
        <f t="shared" ref="L229" si="951">(L228-195.1867)/(195.1867/1000000)</f>
        <v>-16.394559670267196</v>
      </c>
      <c r="M229" s="3">
        <f t="shared" ref="M229" si="952">(M228-195.1867)/(195.1867/1000000)</f>
        <v>-16.90688965998125</v>
      </c>
      <c r="N229" s="3">
        <f t="shared" ref="N229" si="953">(N228-195.1867)/(195.1867/1000000)</f>
        <v>-13.3205797321285</v>
      </c>
      <c r="O229" s="3">
        <f t="shared" ref="O229" si="954">(O228-195.1867)/(195.1867/1000000)</f>
        <v>-11.783589762986345</v>
      </c>
      <c r="P229" s="3">
        <f t="shared" ref="P229" si="955">(P228-195.1867)/(195.1867/1000000)</f>
        <v>-11.271259773272295</v>
      </c>
      <c r="Q229" s="3">
        <f t="shared" ref="Q229" si="956">(Q228-195.1867)/(195.1867/1000000)</f>
        <v>-12.295919752700398</v>
      </c>
      <c r="R229" s="3">
        <f t="shared" ref="R229" si="957">(R228-195.1867)/(195.1867/1000000)</f>
        <v>-14.857569701270656</v>
      </c>
      <c r="S229" s="3">
        <f t="shared" ref="S229" si="958">(S228-195.1867)/(195.1867/1000000)</f>
        <v>-10.246599793989805</v>
      </c>
      <c r="T229" s="3">
        <f t="shared" ref="T229" si="959">(T228-195.1867)/(195.1867/1000000)</f>
        <v>-11.271259773272295</v>
      </c>
      <c r="U229" s="3">
        <f t="shared" ref="U229" si="960">(U228-195.1867)/(195.1867/1000000)</f>
        <v>-14.857569701270656</v>
      </c>
      <c r="V229" s="3">
        <f t="shared" ref="V229" si="961">(V228-195.1867)/(195.1867/1000000)</f>
        <v>-16.90688965998125</v>
      </c>
      <c r="W229" s="3">
        <f t="shared" ref="W229" si="962">(W228-195.1867)/(195.1867/1000000)</f>
        <v>-10.758929783703856</v>
      </c>
      <c r="X229" s="3">
        <f t="shared" ref="X229" si="963">(X228-195.1867)/(195.1867/1000000)</f>
        <v>-11.271259773272295</v>
      </c>
      <c r="Y229" s="3">
        <f t="shared" ref="Y229" si="964">(Y228-195.1867)/(195.1867/1000000)</f>
        <v>-4.6109699072808503</v>
      </c>
      <c r="Z229" s="3">
        <f t="shared" ref="Z229" si="965">(Z228-195.1867)/(195.1867/1000000)</f>
        <v>-15.369899690984706</v>
      </c>
      <c r="AA229" s="3">
        <f t="shared" ref="AA229" si="966">(AA228-195.1867)/(195.1867/1000000)</f>
        <v>-14.857569701270656</v>
      </c>
      <c r="AB229" s="3">
        <f t="shared" ref="AB229" si="967">(AB228-195.1867)/(195.1867/1000000)</f>
        <v>-13.3205797321285</v>
      </c>
      <c r="AC229" s="3">
        <f t="shared" ref="AC229" si="968">(AC228-195.1867)/(195.1867/1000000)</f>
        <v>-14.857569701270656</v>
      </c>
      <c r="AD229" s="3">
        <f t="shared" ref="AD229" si="969">(AD228-195.1867)/(195.1867/1000000)</f>
        <v>-11.783589762986345</v>
      </c>
      <c r="AE229" s="3">
        <f t="shared" ref="AE229" si="970">(AE228-195.1867)/(195.1867/1000000)</f>
        <v>-13.832909721842553</v>
      </c>
      <c r="AF229" s="3">
        <f t="shared" ref="AF229" si="971">(AF228-195.1867)/(195.1867/1000000)</f>
        <v>-14.345239711556603</v>
      </c>
      <c r="AG229" s="3">
        <f t="shared" ref="AG229" si="972">(AG228-195.1867)/(195.1867/1000000)</f>
        <v>-12.295919752700398</v>
      </c>
      <c r="AH229" s="3">
        <f t="shared" ref="AH229" si="973">(AH228-195.1867)/(195.1867/1000000)</f>
        <v>-14.345239711556603</v>
      </c>
      <c r="AI229" s="3">
        <f t="shared" ref="AI229" si="974">(AI228-195.1867)/(195.1867/1000000)</f>
        <v>-10.758929783703856</v>
      </c>
      <c r="AJ229" s="3">
        <f t="shared" ref="AJ229" si="975">(AJ228-195.1867)/(195.1867/1000000)</f>
        <v>-10.758929783703856</v>
      </c>
      <c r="AK229" s="3">
        <f t="shared" ref="AK229" si="976">(AK228-195.1867)/(195.1867/1000000)</f>
        <v>-7.172619855705495</v>
      </c>
      <c r="AL229" s="3">
        <f t="shared" ref="AL229" si="977">(AL228-195.1867)/(195.1867/1000000)</f>
        <v>-11.271259773272295</v>
      </c>
      <c r="AM229" s="31">
        <f t="shared" ref="AM229" si="978">(AM228-195.1867)/(195.1867/1000000)</f>
        <v>-7.172619855705495</v>
      </c>
    </row>
    <row r="230" spans="1:39" x14ac:dyDescent="0.25">
      <c r="A230" s="32"/>
      <c r="B230" s="28" t="s">
        <v>4</v>
      </c>
      <c r="C230" s="4" t="s">
        <v>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10"/>
    </row>
    <row r="231" spans="1:39" x14ac:dyDescent="0.25">
      <c r="A231" s="32"/>
      <c r="B231" s="28"/>
      <c r="C231" s="4" t="s">
        <v>5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10"/>
    </row>
    <row r="232" spans="1:39" x14ac:dyDescent="0.25">
      <c r="A232" s="32"/>
      <c r="B232" s="28"/>
      <c r="C232" s="4" t="s">
        <v>1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10"/>
    </row>
    <row r="233" spans="1:39" ht="15.75" thickBot="1" x14ac:dyDescent="0.3">
      <c r="A233" s="20"/>
      <c r="B233" s="29"/>
      <c r="C233" s="7" t="s">
        <v>9</v>
      </c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6"/>
    </row>
    <row r="234" spans="1:39" x14ac:dyDescent="0.25">
      <c r="A234" s="19" t="s">
        <v>75</v>
      </c>
      <c r="B234" s="27" t="s">
        <v>3</v>
      </c>
      <c r="C234" s="11" t="s">
        <v>0</v>
      </c>
      <c r="D234" s="11">
        <v>6.6059999999999999</v>
      </c>
      <c r="E234" s="11">
        <v>6.6109999999999998</v>
      </c>
      <c r="F234" s="11">
        <v>6.6079999999999997</v>
      </c>
      <c r="G234" s="11">
        <v>6.6050000000000004</v>
      </c>
      <c r="H234" s="11">
        <v>6.6109999999999998</v>
      </c>
      <c r="I234" s="11">
        <v>6.61</v>
      </c>
      <c r="J234" s="11">
        <v>6.6050000000000004</v>
      </c>
      <c r="K234" s="11">
        <v>6.6139999999999999</v>
      </c>
      <c r="L234" s="11">
        <v>6.61</v>
      </c>
      <c r="M234" s="11">
        <v>6.6109999999999998</v>
      </c>
      <c r="N234" s="11">
        <v>6.6079999999999997</v>
      </c>
      <c r="O234" s="11">
        <v>6.6040000000000001</v>
      </c>
      <c r="P234" s="11">
        <v>6.6109999999999998</v>
      </c>
      <c r="Q234" s="11">
        <v>6.6059999999999999</v>
      </c>
      <c r="R234" s="11">
        <v>6.6079999999999997</v>
      </c>
      <c r="S234" s="11">
        <v>6.6050000000000004</v>
      </c>
      <c r="T234" s="11">
        <v>6.6059999999999999</v>
      </c>
      <c r="U234" s="11">
        <v>6.6079999999999997</v>
      </c>
      <c r="V234" s="11">
        <v>6.6260000000000003</v>
      </c>
      <c r="W234" s="11">
        <v>6.6150000000000002</v>
      </c>
      <c r="X234" s="11">
        <v>6.6159999999999997</v>
      </c>
      <c r="Y234" s="11">
        <v>6.6130000000000004</v>
      </c>
      <c r="Z234" s="11">
        <v>6.62</v>
      </c>
      <c r="AA234" s="11">
        <v>6.6159999999999997</v>
      </c>
      <c r="AB234" s="11">
        <v>6.6219999999999999</v>
      </c>
      <c r="AC234" s="11">
        <v>6.6120000000000001</v>
      </c>
      <c r="AD234" s="11">
        <v>6.6150000000000002</v>
      </c>
      <c r="AE234" s="11">
        <v>6.6130000000000004</v>
      </c>
      <c r="AF234" s="11">
        <v>6.617</v>
      </c>
      <c r="AG234" s="11">
        <v>6.6189999999999998</v>
      </c>
      <c r="AH234" s="11">
        <v>6.6120000000000001</v>
      </c>
      <c r="AI234" s="11">
        <v>6.6219999999999999</v>
      </c>
      <c r="AJ234" s="11">
        <v>6.617</v>
      </c>
      <c r="AK234" s="11">
        <v>6.6150000000000002</v>
      </c>
      <c r="AL234" s="11">
        <v>6.6139999999999999</v>
      </c>
      <c r="AM234" s="8">
        <v>6.6139999999999999</v>
      </c>
    </row>
    <row r="235" spans="1:39" x14ac:dyDescent="0.25">
      <c r="A235" s="32"/>
      <c r="B235" s="28"/>
      <c r="C235" s="4" t="s">
        <v>5</v>
      </c>
      <c r="D235" s="4">
        <v>39601112</v>
      </c>
      <c r="E235" s="4">
        <v>38497260</v>
      </c>
      <c r="F235" s="4">
        <v>37534928</v>
      </c>
      <c r="G235" s="4">
        <v>36535500</v>
      </c>
      <c r="H235" s="4">
        <v>30804080</v>
      </c>
      <c r="I235" s="4">
        <v>41980528</v>
      </c>
      <c r="J235" s="4">
        <v>27939152</v>
      </c>
      <c r="K235" s="4">
        <v>29606810</v>
      </c>
      <c r="L235" s="4">
        <v>38311224</v>
      </c>
      <c r="M235" s="4">
        <v>29680880</v>
      </c>
      <c r="N235" s="4">
        <v>29748832</v>
      </c>
      <c r="O235" s="4">
        <v>39543116</v>
      </c>
      <c r="P235" s="4">
        <v>34917532</v>
      </c>
      <c r="Q235" s="4">
        <v>27925472</v>
      </c>
      <c r="R235" s="4">
        <v>34236952</v>
      </c>
      <c r="S235" s="4">
        <v>36047896</v>
      </c>
      <c r="T235" s="4">
        <v>32891484</v>
      </c>
      <c r="U235" s="4">
        <v>32653010</v>
      </c>
      <c r="V235" s="4">
        <v>26483578</v>
      </c>
      <c r="W235" s="4">
        <v>25994722</v>
      </c>
      <c r="X235" s="4">
        <v>24885694</v>
      </c>
      <c r="Y235" s="4">
        <v>25772164</v>
      </c>
      <c r="Z235" s="4">
        <v>25283160</v>
      </c>
      <c r="AA235" s="4">
        <v>24674438</v>
      </c>
      <c r="AB235" s="4">
        <v>33986420</v>
      </c>
      <c r="AC235" s="4">
        <v>31830994</v>
      </c>
      <c r="AD235" s="4">
        <v>25303234</v>
      </c>
      <c r="AE235" s="4">
        <v>30351670</v>
      </c>
      <c r="AF235" s="4">
        <v>25167692</v>
      </c>
      <c r="AG235" s="4">
        <v>26982316</v>
      </c>
      <c r="AH235" s="4">
        <v>25804506</v>
      </c>
      <c r="AI235" s="4">
        <v>31667912</v>
      </c>
      <c r="AJ235" s="4">
        <v>32151108</v>
      </c>
      <c r="AK235" s="4">
        <v>32231958</v>
      </c>
      <c r="AL235" s="4">
        <v>32183976</v>
      </c>
      <c r="AM235" s="10">
        <v>30580212</v>
      </c>
    </row>
    <row r="236" spans="1:39" x14ac:dyDescent="0.25">
      <c r="A236" s="32"/>
      <c r="B236" s="28"/>
      <c r="C236" s="4" t="s">
        <v>1</v>
      </c>
      <c r="D236" s="4">
        <v>195.18600000000001</v>
      </c>
      <c r="E236" s="4">
        <v>195.18430000000001</v>
      </c>
      <c r="F236" s="4">
        <v>195.18389999999999</v>
      </c>
      <c r="G236" s="4">
        <v>195.1841</v>
      </c>
      <c r="H236" s="4">
        <v>195.18350000000001</v>
      </c>
      <c r="I236" s="4">
        <v>195.18340000000001</v>
      </c>
      <c r="J236" s="4">
        <v>195.18350000000001</v>
      </c>
      <c r="K236" s="4">
        <v>195.18430000000001</v>
      </c>
      <c r="L236" s="4">
        <v>195.18369999999999</v>
      </c>
      <c r="M236" s="4">
        <v>195.18350000000001</v>
      </c>
      <c r="N236" s="4">
        <v>195.1831</v>
      </c>
      <c r="O236" s="4">
        <v>195.18459999999999</v>
      </c>
      <c r="P236" s="4">
        <v>195.1849</v>
      </c>
      <c r="Q236" s="4">
        <v>195.18430000000001</v>
      </c>
      <c r="R236" s="4">
        <v>195.184</v>
      </c>
      <c r="S236" s="4">
        <v>195.1849</v>
      </c>
      <c r="T236" s="4">
        <v>195.18350000000001</v>
      </c>
      <c r="U236" s="4">
        <v>195.18440000000001</v>
      </c>
      <c r="V236" s="4">
        <v>195.18090000000001</v>
      </c>
      <c r="W236" s="4">
        <v>195.18170000000001</v>
      </c>
      <c r="X236" s="4">
        <v>195.18270000000001</v>
      </c>
      <c r="Y236" s="4">
        <v>195.18270000000001</v>
      </c>
      <c r="Z236" s="4">
        <v>195.18260000000001</v>
      </c>
      <c r="AA236" s="4">
        <v>195.18299999999999</v>
      </c>
      <c r="AB236" s="4">
        <v>195.1833</v>
      </c>
      <c r="AC236" s="4">
        <v>195.1841</v>
      </c>
      <c r="AD236" s="4">
        <v>195.1825</v>
      </c>
      <c r="AE236" s="4">
        <v>195.1833</v>
      </c>
      <c r="AF236" s="4">
        <v>195.1833</v>
      </c>
      <c r="AG236" s="4">
        <v>195.18180000000001</v>
      </c>
      <c r="AH236" s="4">
        <v>195.18389999999999</v>
      </c>
      <c r="AI236" s="4">
        <v>195.1832</v>
      </c>
      <c r="AJ236" s="4">
        <v>195.18469999999999</v>
      </c>
      <c r="AK236" s="4">
        <v>195.18430000000001</v>
      </c>
      <c r="AL236" s="4">
        <v>195.18530000000001</v>
      </c>
      <c r="AM236" s="10">
        <v>195.18440000000001</v>
      </c>
    </row>
    <row r="237" spans="1:39" x14ac:dyDescent="0.25">
      <c r="A237" s="32"/>
      <c r="B237" s="30"/>
      <c r="C237" s="3" t="s">
        <v>9</v>
      </c>
      <c r="D237" s="3">
        <f>(D236-195.1867)/(195.1867/1000000)</f>
        <v>-3.5863099278527475</v>
      </c>
      <c r="E237" s="3">
        <f t="shared" ref="E237" si="979">(E236-195.1867)/(195.1867/1000000)</f>
        <v>-12.295919752700398</v>
      </c>
      <c r="F237" s="3">
        <f t="shared" ref="F237" si="980">(F236-195.1867)/(195.1867/1000000)</f>
        <v>-14.345239711556603</v>
      </c>
      <c r="G237" s="3">
        <f t="shared" ref="G237" si="981">(G236-195.1867)/(195.1867/1000000)</f>
        <v>-13.3205797321285</v>
      </c>
      <c r="H237" s="3">
        <f t="shared" ref="H237" si="982">(H236-195.1867)/(195.1867/1000000)</f>
        <v>-16.394559670267196</v>
      </c>
      <c r="I237" s="3">
        <f t="shared" ref="I237" si="983">(I236-195.1867)/(195.1867/1000000)</f>
        <v>-16.90688965998125</v>
      </c>
      <c r="J237" s="3">
        <f t="shared" ref="J237" si="984">(J236-195.1867)/(195.1867/1000000)</f>
        <v>-16.394559670267196</v>
      </c>
      <c r="K237" s="3">
        <f t="shared" ref="K237" si="985">(K236-195.1867)/(195.1867/1000000)</f>
        <v>-12.295919752700398</v>
      </c>
      <c r="L237" s="3">
        <f t="shared" ref="L237" si="986">(L236-195.1867)/(195.1867/1000000)</f>
        <v>-15.369899690984706</v>
      </c>
      <c r="M237" s="3">
        <f t="shared" ref="M237" si="987">(M236-195.1867)/(195.1867/1000000)</f>
        <v>-16.394559670267196</v>
      </c>
      <c r="N237" s="3">
        <f t="shared" ref="N237" si="988">(N236-195.1867)/(195.1867/1000000)</f>
        <v>-18.443879629123401</v>
      </c>
      <c r="O237" s="3">
        <f t="shared" ref="O237" si="989">(O236-195.1867)/(195.1867/1000000)</f>
        <v>-10.758929783703856</v>
      </c>
      <c r="P237" s="3">
        <f t="shared" ref="P237" si="990">(P236-195.1867)/(195.1867/1000000)</f>
        <v>-9.2219398145617006</v>
      </c>
      <c r="Q237" s="3">
        <f t="shared" ref="Q237" si="991">(Q236-195.1867)/(195.1867/1000000)</f>
        <v>-12.295919752700398</v>
      </c>
      <c r="R237" s="3">
        <f t="shared" ref="R237" si="992">(R236-195.1867)/(195.1867/1000000)</f>
        <v>-13.832909721842553</v>
      </c>
      <c r="S237" s="3">
        <f t="shared" ref="S237" si="993">(S236-195.1867)/(195.1867/1000000)</f>
        <v>-9.2219398145617006</v>
      </c>
      <c r="T237" s="3">
        <f t="shared" ref="T237" si="994">(T236-195.1867)/(195.1867/1000000)</f>
        <v>-16.394559670267196</v>
      </c>
      <c r="U237" s="3">
        <f t="shared" ref="U237" si="995">(U236-195.1867)/(195.1867/1000000)</f>
        <v>-11.783589762986345</v>
      </c>
      <c r="V237" s="3">
        <f t="shared" ref="V237" si="996">(V236-195.1867)/(195.1867/1000000)</f>
        <v>-29.715139402395696</v>
      </c>
      <c r="W237" s="3">
        <f t="shared" ref="W237" si="997">(W236-195.1867)/(195.1867/1000000)</f>
        <v>-25.6164994848289</v>
      </c>
      <c r="X237" s="3">
        <f t="shared" ref="X237" si="998">(X236-195.1867)/(195.1867/1000000)</f>
        <v>-20.493199587833995</v>
      </c>
      <c r="Y237" s="3">
        <f t="shared" ref="Y237" si="999">(Y236-195.1867)/(195.1867/1000000)</f>
        <v>-20.493199587833995</v>
      </c>
      <c r="Z237" s="3">
        <f t="shared" ref="Z237" si="1000">(Z236-195.1867)/(195.1867/1000000)</f>
        <v>-21.005529577548046</v>
      </c>
      <c r="AA237" s="3">
        <f t="shared" ref="AA237" si="1001">(AA236-195.1867)/(195.1867/1000000)</f>
        <v>-18.956209618837455</v>
      </c>
      <c r="AB237" s="3">
        <f t="shared" ref="AB237" si="1002">(AB236-195.1867)/(195.1867/1000000)</f>
        <v>-17.4192196496953</v>
      </c>
      <c r="AC237" s="3">
        <f t="shared" ref="AC237" si="1003">(AC236-195.1867)/(195.1867/1000000)</f>
        <v>-13.3205797321285</v>
      </c>
      <c r="AD237" s="3">
        <f t="shared" ref="AD237" si="1004">(AD236-195.1867)/(195.1867/1000000)</f>
        <v>-21.5178595672621</v>
      </c>
      <c r="AE237" s="3">
        <f t="shared" ref="AE237" si="1005">(AE236-195.1867)/(195.1867/1000000)</f>
        <v>-17.4192196496953</v>
      </c>
      <c r="AF237" s="3">
        <f t="shared" ref="AF237" si="1006">(AF236-195.1867)/(195.1867/1000000)</f>
        <v>-17.4192196496953</v>
      </c>
      <c r="AG237" s="3">
        <f t="shared" ref="AG237" si="1007">(AG236-195.1867)/(195.1867/1000000)</f>
        <v>-25.104169495114846</v>
      </c>
      <c r="AH237" s="3">
        <f t="shared" ref="AH237" si="1008">(AH236-195.1867)/(195.1867/1000000)</f>
        <v>-14.345239711556603</v>
      </c>
      <c r="AI237" s="3">
        <f t="shared" ref="AI237" si="1009">(AI236-195.1867)/(195.1867/1000000)</f>
        <v>-17.931549639409351</v>
      </c>
      <c r="AJ237" s="3">
        <f t="shared" ref="AJ237" si="1010">(AJ236-195.1867)/(195.1867/1000000)</f>
        <v>-10.246599793989805</v>
      </c>
      <c r="AK237" s="3">
        <f t="shared" ref="AK237" si="1011">(AK236-195.1867)/(195.1867/1000000)</f>
        <v>-12.295919752700398</v>
      </c>
      <c r="AL237" s="3">
        <f t="shared" ref="AL237" si="1012">(AL236-195.1867)/(195.1867/1000000)</f>
        <v>-7.172619855705495</v>
      </c>
      <c r="AM237" s="31">
        <f t="shared" ref="AM237" si="1013">(AM236-195.1867)/(195.1867/1000000)</f>
        <v>-11.783589762986345</v>
      </c>
    </row>
    <row r="238" spans="1:39" x14ac:dyDescent="0.25">
      <c r="A238" s="32"/>
      <c r="B238" s="28" t="s">
        <v>4</v>
      </c>
      <c r="C238" s="4" t="s">
        <v>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10"/>
    </row>
    <row r="239" spans="1:39" x14ac:dyDescent="0.25">
      <c r="A239" s="32"/>
      <c r="B239" s="28"/>
      <c r="C239" s="4" t="s">
        <v>5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10"/>
    </row>
    <row r="240" spans="1:39" x14ac:dyDescent="0.25">
      <c r="A240" s="32"/>
      <c r="B240" s="28"/>
      <c r="C240" s="4" t="s">
        <v>1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10"/>
    </row>
    <row r="241" spans="1:40" ht="15.75" thickBot="1" x14ac:dyDescent="0.3">
      <c r="A241" s="32"/>
      <c r="B241" s="28"/>
      <c r="C241" s="4" t="s">
        <v>9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10"/>
    </row>
    <row r="242" spans="1:40" x14ac:dyDescent="0.25">
      <c r="A242" s="19" t="s">
        <v>76</v>
      </c>
      <c r="B242" s="37" t="s">
        <v>3</v>
      </c>
      <c r="C242" s="11" t="s">
        <v>0</v>
      </c>
      <c r="D242" s="11">
        <v>6.6139999999999999</v>
      </c>
      <c r="E242" s="11">
        <v>6.6130000000000004</v>
      </c>
      <c r="F242" s="11">
        <v>6.617</v>
      </c>
      <c r="G242" s="11">
        <v>6.6180000000000003</v>
      </c>
      <c r="H242" s="11">
        <v>6.6139999999999999</v>
      </c>
      <c r="I242" s="11">
        <v>6.6120000000000001</v>
      </c>
      <c r="J242" s="11">
        <v>6.6120000000000001</v>
      </c>
      <c r="K242" s="11">
        <v>6.6109999999999998</v>
      </c>
      <c r="L242" s="11">
        <v>6.61</v>
      </c>
      <c r="M242" s="11">
        <v>6.609</v>
      </c>
      <c r="N242" s="11">
        <v>6.6159999999999997</v>
      </c>
      <c r="O242" s="11">
        <v>6.6120000000000001</v>
      </c>
      <c r="P242" s="11">
        <v>6.609</v>
      </c>
      <c r="Q242" s="11">
        <v>6.61</v>
      </c>
      <c r="R242" s="11">
        <v>6.6120000000000001</v>
      </c>
      <c r="S242" s="11">
        <v>6.6139999999999999</v>
      </c>
      <c r="T242" s="11">
        <v>6.6189999999999998</v>
      </c>
      <c r="U242" s="11">
        <v>6.6159999999999997</v>
      </c>
      <c r="V242" s="11">
        <v>6.6180000000000003</v>
      </c>
      <c r="W242" s="11">
        <v>6.617</v>
      </c>
      <c r="X242" s="11">
        <v>6.6150000000000002</v>
      </c>
      <c r="Y242" s="11">
        <v>6.6159999999999997</v>
      </c>
      <c r="Z242" s="11">
        <v>6.6139999999999999</v>
      </c>
      <c r="AA242" s="11">
        <v>6.6109999999999998</v>
      </c>
      <c r="AB242" s="11">
        <v>6.6159999999999997</v>
      </c>
      <c r="AC242" s="11">
        <v>6.6130000000000004</v>
      </c>
      <c r="AD242" s="11">
        <v>6.6150000000000002</v>
      </c>
      <c r="AE242" s="11">
        <v>6.6139999999999999</v>
      </c>
      <c r="AF242" s="11">
        <v>6.6079999999999997</v>
      </c>
      <c r="AG242" s="11">
        <v>6.6150000000000002</v>
      </c>
      <c r="AH242" s="11">
        <v>6.6109999999999998</v>
      </c>
      <c r="AI242" s="11">
        <v>6.62</v>
      </c>
      <c r="AJ242" s="11">
        <v>6.61</v>
      </c>
      <c r="AK242" s="11">
        <v>6.6109999999999998</v>
      </c>
      <c r="AL242" s="11">
        <v>6.6150000000000002</v>
      </c>
      <c r="AM242" s="8">
        <v>6.6139999999999999</v>
      </c>
    </row>
    <row r="243" spans="1:40" x14ac:dyDescent="0.25">
      <c r="A243" s="32"/>
      <c r="B243" s="38"/>
      <c r="C243" s="4" t="s">
        <v>5</v>
      </c>
      <c r="D243" s="4">
        <v>28567704</v>
      </c>
      <c r="E243" s="4">
        <v>21004774</v>
      </c>
      <c r="F243" s="4">
        <v>21130322</v>
      </c>
      <c r="G243" s="4">
        <v>15764182</v>
      </c>
      <c r="H243" s="4">
        <v>21664558</v>
      </c>
      <c r="I243" s="4">
        <v>30815258</v>
      </c>
      <c r="J243" s="4">
        <v>16172882</v>
      </c>
      <c r="K243" s="4">
        <v>23255038</v>
      </c>
      <c r="L243" s="4">
        <v>19107378</v>
      </c>
      <c r="M243" s="4">
        <v>14085502</v>
      </c>
      <c r="N243" s="4">
        <v>19907450</v>
      </c>
      <c r="O243" s="4">
        <v>29626364</v>
      </c>
      <c r="P243" s="4">
        <v>16643652</v>
      </c>
      <c r="Q243" s="4">
        <v>26219956</v>
      </c>
      <c r="R243" s="4">
        <v>23844446</v>
      </c>
      <c r="S243" s="4">
        <v>22924304</v>
      </c>
      <c r="T243" s="4">
        <v>27692312</v>
      </c>
      <c r="U243" s="4">
        <v>28727578</v>
      </c>
      <c r="V243" s="4">
        <v>19858158</v>
      </c>
      <c r="W243" s="4">
        <v>26215048</v>
      </c>
      <c r="X243" s="4">
        <v>13962523</v>
      </c>
      <c r="Y243" s="4">
        <v>21935216</v>
      </c>
      <c r="Z243" s="4">
        <v>28140586</v>
      </c>
      <c r="AA243" s="4">
        <v>28287488</v>
      </c>
      <c r="AB243" s="4">
        <v>28648262</v>
      </c>
      <c r="AC243" s="4">
        <v>27175414</v>
      </c>
      <c r="AD243" s="4">
        <v>25659146</v>
      </c>
      <c r="AE243" s="4">
        <v>28845410</v>
      </c>
      <c r="AF243" s="4">
        <v>17748090</v>
      </c>
      <c r="AG243" s="4">
        <v>25881014</v>
      </c>
      <c r="AH243" s="4">
        <v>26562924</v>
      </c>
      <c r="AI243" s="4">
        <v>23864972</v>
      </c>
      <c r="AJ243" s="4">
        <v>26202100</v>
      </c>
      <c r="AK243" s="4">
        <v>25256434</v>
      </c>
      <c r="AL243" s="4">
        <v>25949536</v>
      </c>
      <c r="AM243" s="10">
        <v>24682146</v>
      </c>
    </row>
    <row r="244" spans="1:40" x14ac:dyDescent="0.25">
      <c r="A244" s="32"/>
      <c r="B244" s="38"/>
      <c r="C244" s="4" t="s">
        <v>1</v>
      </c>
      <c r="D244" s="4">
        <v>195.1848</v>
      </c>
      <c r="E244" s="4">
        <v>195.18450000000001</v>
      </c>
      <c r="F244" s="4">
        <v>195.18340000000001</v>
      </c>
      <c r="G244" s="4">
        <v>195.1842</v>
      </c>
      <c r="H244" s="4">
        <v>195.18430000000001</v>
      </c>
      <c r="I244" s="4">
        <v>195.1848</v>
      </c>
      <c r="J244" s="4">
        <v>195.18340000000001</v>
      </c>
      <c r="K244" s="4">
        <v>195.18369999999999</v>
      </c>
      <c r="L244" s="4">
        <v>195.18360000000001</v>
      </c>
      <c r="M244" s="4">
        <v>195.18389999999999</v>
      </c>
      <c r="N244" s="4">
        <v>195.1832</v>
      </c>
      <c r="O244" s="4">
        <v>195.18450000000001</v>
      </c>
      <c r="P244" s="4">
        <v>195.18440000000001</v>
      </c>
      <c r="Q244" s="4">
        <v>195.18360000000001</v>
      </c>
      <c r="R244" s="4">
        <v>195.1833</v>
      </c>
      <c r="S244" s="4">
        <v>195.185</v>
      </c>
      <c r="T244" s="4">
        <v>195.1833</v>
      </c>
      <c r="U244" s="4">
        <v>195.1841</v>
      </c>
      <c r="V244" s="4">
        <v>195.1831</v>
      </c>
      <c r="W244" s="4">
        <v>195.18299999999999</v>
      </c>
      <c r="X244" s="4">
        <v>195.18379999999999</v>
      </c>
      <c r="Y244" s="4">
        <v>195.18379999999999</v>
      </c>
      <c r="Z244" s="4">
        <v>195.1842</v>
      </c>
      <c r="AA244" s="4">
        <v>195.1842</v>
      </c>
      <c r="AB244" s="4">
        <v>195.18350000000001</v>
      </c>
      <c r="AC244" s="4">
        <v>195.18279999999999</v>
      </c>
      <c r="AD244" s="4">
        <v>195.184</v>
      </c>
      <c r="AE244" s="4">
        <v>195.18450000000001</v>
      </c>
      <c r="AF244" s="4">
        <v>195.18299999999999</v>
      </c>
      <c r="AG244" s="4">
        <v>195.1842</v>
      </c>
      <c r="AH244" s="4">
        <v>195.18430000000001</v>
      </c>
      <c r="AI244" s="4">
        <v>195.18289999999999</v>
      </c>
      <c r="AJ244" s="4">
        <v>195.18340000000001</v>
      </c>
      <c r="AK244" s="4">
        <v>195.1841</v>
      </c>
      <c r="AL244" s="4">
        <v>195.1841</v>
      </c>
      <c r="AM244" s="10">
        <v>195.18360000000001</v>
      </c>
    </row>
    <row r="245" spans="1:40" x14ac:dyDescent="0.25">
      <c r="A245" s="32"/>
      <c r="B245" s="39"/>
      <c r="C245" s="3" t="s">
        <v>9</v>
      </c>
      <c r="D245" s="3">
        <f>(D244-195.1867)/(195.1867/1000000)</f>
        <v>-9.7342698042757529</v>
      </c>
      <c r="E245" s="3">
        <f t="shared" ref="E245" si="1014">(E244-195.1867)/(195.1867/1000000)</f>
        <v>-11.271259773272295</v>
      </c>
      <c r="F245" s="3">
        <f t="shared" ref="F245" si="1015">(F244-195.1867)/(195.1867/1000000)</f>
        <v>-16.90688965998125</v>
      </c>
      <c r="G245" s="3">
        <f t="shared" ref="G245" si="1016">(G244-195.1867)/(195.1867/1000000)</f>
        <v>-12.80824974241445</v>
      </c>
      <c r="H245" s="3">
        <f t="shared" ref="H245" si="1017">(H244-195.1867)/(195.1867/1000000)</f>
        <v>-12.295919752700398</v>
      </c>
      <c r="I245" s="3">
        <f t="shared" ref="I245" si="1018">(I244-195.1867)/(195.1867/1000000)</f>
        <v>-9.7342698042757529</v>
      </c>
      <c r="J245" s="3">
        <f t="shared" ref="J245" si="1019">(J244-195.1867)/(195.1867/1000000)</f>
        <v>-16.90688965998125</v>
      </c>
      <c r="K245" s="3">
        <f t="shared" ref="K245" si="1020">(K244-195.1867)/(195.1867/1000000)</f>
        <v>-15.369899690984706</v>
      </c>
      <c r="L245" s="3">
        <f t="shared" ref="L245" si="1021">(L244-195.1867)/(195.1867/1000000)</f>
        <v>-15.882229680553145</v>
      </c>
      <c r="M245" s="3">
        <f t="shared" ref="M245" si="1022">(M244-195.1867)/(195.1867/1000000)</f>
        <v>-14.345239711556603</v>
      </c>
      <c r="N245" s="3">
        <f t="shared" ref="N245" si="1023">(N244-195.1867)/(195.1867/1000000)</f>
        <v>-17.931549639409351</v>
      </c>
      <c r="O245" s="3">
        <f t="shared" ref="O245" si="1024">(O244-195.1867)/(195.1867/1000000)</f>
        <v>-11.271259773272295</v>
      </c>
      <c r="P245" s="3">
        <f t="shared" ref="P245" si="1025">(P244-195.1867)/(195.1867/1000000)</f>
        <v>-11.783589762986345</v>
      </c>
      <c r="Q245" s="3">
        <f t="shared" ref="Q245" si="1026">(Q244-195.1867)/(195.1867/1000000)</f>
        <v>-15.882229680553145</v>
      </c>
      <c r="R245" s="3">
        <f t="shared" ref="R245" si="1027">(R244-195.1867)/(195.1867/1000000)</f>
        <v>-17.4192196496953</v>
      </c>
      <c r="S245" s="3">
        <f t="shared" ref="S245" si="1028">(S244-195.1867)/(195.1867/1000000)</f>
        <v>-8.7096098248476501</v>
      </c>
      <c r="T245" s="3">
        <f t="shared" ref="T245" si="1029">(T244-195.1867)/(195.1867/1000000)</f>
        <v>-17.4192196496953</v>
      </c>
      <c r="U245" s="3">
        <f t="shared" ref="U245" si="1030">(U244-195.1867)/(195.1867/1000000)</f>
        <v>-13.3205797321285</v>
      </c>
      <c r="V245" s="3">
        <f t="shared" ref="V245" si="1031">(V244-195.1867)/(195.1867/1000000)</f>
        <v>-18.443879629123401</v>
      </c>
      <c r="W245" s="3">
        <f t="shared" ref="W245" si="1032">(W244-195.1867)/(195.1867/1000000)</f>
        <v>-18.956209618837455</v>
      </c>
      <c r="X245" s="3">
        <f t="shared" ref="X245" si="1033">(X244-195.1867)/(195.1867/1000000)</f>
        <v>-14.857569701270656</v>
      </c>
      <c r="Y245" s="3">
        <f t="shared" ref="Y245" si="1034">(Y244-195.1867)/(195.1867/1000000)</f>
        <v>-14.857569701270656</v>
      </c>
      <c r="Z245" s="3">
        <f t="shared" ref="Z245" si="1035">(Z244-195.1867)/(195.1867/1000000)</f>
        <v>-12.80824974241445</v>
      </c>
      <c r="AA245" s="3">
        <f t="shared" ref="AA245" si="1036">(AA244-195.1867)/(195.1867/1000000)</f>
        <v>-12.80824974241445</v>
      </c>
      <c r="AB245" s="3">
        <f t="shared" ref="AB245" si="1037">(AB244-195.1867)/(195.1867/1000000)</f>
        <v>-16.394559670267196</v>
      </c>
      <c r="AC245" s="3">
        <f t="shared" ref="AC245" si="1038">(AC244-195.1867)/(195.1867/1000000)</f>
        <v>-19.980869598265556</v>
      </c>
      <c r="AD245" s="3">
        <f t="shared" ref="AD245" si="1039">(AD244-195.1867)/(195.1867/1000000)</f>
        <v>-13.832909721842553</v>
      </c>
      <c r="AE245" s="3">
        <f t="shared" ref="AE245" si="1040">(AE244-195.1867)/(195.1867/1000000)</f>
        <v>-11.271259773272295</v>
      </c>
      <c r="AF245" s="3">
        <f t="shared" ref="AF245" si="1041">(AF244-195.1867)/(195.1867/1000000)</f>
        <v>-18.956209618837455</v>
      </c>
      <c r="AG245" s="3">
        <f t="shared" ref="AG245" si="1042">(AG244-195.1867)/(195.1867/1000000)</f>
        <v>-12.80824974241445</v>
      </c>
      <c r="AH245" s="3">
        <f t="shared" ref="AH245" si="1043">(AH244-195.1867)/(195.1867/1000000)</f>
        <v>-12.295919752700398</v>
      </c>
      <c r="AI245" s="3">
        <f t="shared" ref="AI245" si="1044">(AI244-195.1867)/(195.1867/1000000)</f>
        <v>-19.468539608551506</v>
      </c>
      <c r="AJ245" s="3">
        <f t="shared" ref="AJ245" si="1045">(AJ244-195.1867)/(195.1867/1000000)</f>
        <v>-16.90688965998125</v>
      </c>
      <c r="AK245" s="3">
        <f t="shared" ref="AK245" si="1046">(AK244-195.1867)/(195.1867/1000000)</f>
        <v>-13.3205797321285</v>
      </c>
      <c r="AL245" s="3">
        <f t="shared" ref="AL245" si="1047">(AL244-195.1867)/(195.1867/1000000)</f>
        <v>-13.3205797321285</v>
      </c>
      <c r="AM245" s="31">
        <f t="shared" ref="AM245" si="1048">(AM244-195.1867)/(195.1867/1000000)</f>
        <v>-15.882229680553145</v>
      </c>
    </row>
    <row r="246" spans="1:40" x14ac:dyDescent="0.25">
      <c r="A246" s="32"/>
      <c r="B246" s="28" t="s">
        <v>4</v>
      </c>
      <c r="C246" s="4" t="s">
        <v>0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10"/>
    </row>
    <row r="247" spans="1:40" x14ac:dyDescent="0.25">
      <c r="A247" s="32"/>
      <c r="B247" s="28"/>
      <c r="C247" s="4" t="s">
        <v>5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10"/>
    </row>
    <row r="248" spans="1:40" x14ac:dyDescent="0.25">
      <c r="A248" s="32"/>
      <c r="B248" s="28"/>
      <c r="C248" s="4" t="s">
        <v>1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10"/>
    </row>
    <row r="249" spans="1:40" ht="15.75" thickBot="1" x14ac:dyDescent="0.3">
      <c r="A249" s="20"/>
      <c r="B249" s="29"/>
      <c r="C249" s="7" t="s">
        <v>9</v>
      </c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6"/>
    </row>
    <row r="250" spans="1:40" x14ac:dyDescent="0.25">
      <c r="A250" s="19" t="s">
        <v>77</v>
      </c>
      <c r="B250" s="27" t="s">
        <v>3</v>
      </c>
      <c r="C250" s="11" t="s">
        <v>0</v>
      </c>
      <c r="D250" s="11">
        <v>6.61</v>
      </c>
      <c r="E250" s="11">
        <v>6.6159999999999997</v>
      </c>
      <c r="F250" s="11">
        <v>6.61</v>
      </c>
      <c r="G250" s="11">
        <v>6.6059999999999999</v>
      </c>
      <c r="H250" s="11">
        <v>6.6139999999999999</v>
      </c>
      <c r="I250" s="11">
        <v>6.61</v>
      </c>
      <c r="J250" s="11">
        <v>6.6210000000000004</v>
      </c>
      <c r="K250" s="11">
        <v>6.6150000000000002</v>
      </c>
      <c r="L250" s="11">
        <v>6.6120000000000001</v>
      </c>
      <c r="M250" s="11">
        <v>6.6130000000000004</v>
      </c>
      <c r="N250" s="11">
        <v>6.61</v>
      </c>
      <c r="O250" s="11">
        <v>6.6139999999999999</v>
      </c>
      <c r="P250" s="11">
        <v>6.617</v>
      </c>
      <c r="Q250" s="11">
        <v>6.6130000000000004</v>
      </c>
      <c r="R250" s="11">
        <v>6.6070000000000002</v>
      </c>
      <c r="S250" s="11">
        <v>6.61</v>
      </c>
      <c r="T250" s="11">
        <v>6.609</v>
      </c>
      <c r="U250" s="11">
        <v>6.6130000000000004</v>
      </c>
      <c r="V250" s="11">
        <v>6.6159999999999997</v>
      </c>
      <c r="W250" s="11">
        <v>6.6029999999999998</v>
      </c>
      <c r="X250" s="11">
        <v>6.6050000000000004</v>
      </c>
      <c r="Y250" s="11">
        <v>6.6150000000000002</v>
      </c>
      <c r="Z250" s="11">
        <v>6.6079999999999997</v>
      </c>
      <c r="AA250" s="11">
        <v>6.609</v>
      </c>
      <c r="AB250" s="11">
        <v>6.6120000000000001</v>
      </c>
      <c r="AC250" s="11">
        <v>6.6109999999999998</v>
      </c>
      <c r="AD250" s="11">
        <v>6.6050000000000004</v>
      </c>
      <c r="AE250" s="11">
        <v>6.6120000000000001</v>
      </c>
      <c r="AF250" s="11">
        <v>6.6109999999999998</v>
      </c>
      <c r="AG250" s="11">
        <v>6.6059999999999999</v>
      </c>
      <c r="AH250" s="11">
        <v>6.6079999999999997</v>
      </c>
      <c r="AI250" s="11">
        <v>6.6070000000000002</v>
      </c>
      <c r="AJ250" s="11">
        <v>6.6050000000000004</v>
      </c>
      <c r="AK250" s="11">
        <v>6.617</v>
      </c>
      <c r="AL250" s="11">
        <v>6.6059999999999999</v>
      </c>
      <c r="AM250" s="8">
        <v>6.61</v>
      </c>
      <c r="AN250" s="4"/>
    </row>
    <row r="251" spans="1:40" x14ac:dyDescent="0.25">
      <c r="A251" s="32"/>
      <c r="B251" s="28"/>
      <c r="C251" s="4" t="s">
        <v>5</v>
      </c>
      <c r="D251" s="4">
        <v>17556958</v>
      </c>
      <c r="E251" s="4">
        <v>30196996</v>
      </c>
      <c r="F251" s="4">
        <v>28103386</v>
      </c>
      <c r="G251" s="4">
        <v>27279848</v>
      </c>
      <c r="H251" s="4">
        <v>16623429</v>
      </c>
      <c r="I251" s="4">
        <v>21288274</v>
      </c>
      <c r="J251" s="4">
        <v>27239442</v>
      </c>
      <c r="K251" s="4">
        <v>26918300</v>
      </c>
      <c r="L251" s="4">
        <v>21373104</v>
      </c>
      <c r="M251" s="4">
        <v>27153564</v>
      </c>
      <c r="N251" s="4">
        <v>27243054</v>
      </c>
      <c r="O251" s="4">
        <v>26839718</v>
      </c>
      <c r="P251" s="4">
        <v>25762524</v>
      </c>
      <c r="Q251" s="4">
        <v>26131706</v>
      </c>
      <c r="R251" s="4">
        <v>25436682</v>
      </c>
      <c r="S251" s="4">
        <v>23969650</v>
      </c>
      <c r="T251" s="4">
        <v>17544726</v>
      </c>
      <c r="U251" s="4">
        <v>17567296</v>
      </c>
      <c r="V251" s="4">
        <v>17191094</v>
      </c>
      <c r="W251" s="4">
        <v>17795868</v>
      </c>
      <c r="X251" s="4">
        <v>22585466</v>
      </c>
      <c r="Y251" s="4">
        <v>26316480</v>
      </c>
      <c r="Z251" s="4">
        <v>16328882</v>
      </c>
      <c r="AA251" s="4">
        <v>24741490</v>
      </c>
      <c r="AB251" s="4">
        <v>25283950</v>
      </c>
      <c r="AC251" s="4">
        <v>22762842</v>
      </c>
      <c r="AD251" s="4">
        <v>21584458</v>
      </c>
      <c r="AE251" s="4">
        <v>23274178</v>
      </c>
      <c r="AF251" s="4">
        <v>22307270</v>
      </c>
      <c r="AG251" s="4">
        <v>22900880</v>
      </c>
      <c r="AH251" s="4">
        <v>19022118</v>
      </c>
      <c r="AI251" s="4">
        <v>23693446</v>
      </c>
      <c r="AJ251" s="4">
        <v>24710146</v>
      </c>
      <c r="AK251" s="4">
        <v>27276514</v>
      </c>
      <c r="AL251" s="4">
        <v>26308070</v>
      </c>
      <c r="AM251" s="10">
        <v>25080382</v>
      </c>
      <c r="AN251" s="4"/>
    </row>
    <row r="252" spans="1:40" x14ac:dyDescent="0.25">
      <c r="A252" s="32"/>
      <c r="B252" s="28"/>
      <c r="C252" s="4" t="s">
        <v>1</v>
      </c>
      <c r="D252" s="4">
        <v>195.18389999999999</v>
      </c>
      <c r="E252" s="4">
        <v>195.18360000000001</v>
      </c>
      <c r="F252" s="4">
        <v>195.18299999999999</v>
      </c>
      <c r="G252" s="4">
        <v>195.1841</v>
      </c>
      <c r="H252" s="4">
        <v>195.1842</v>
      </c>
      <c r="I252" s="4">
        <v>195.185</v>
      </c>
      <c r="J252" s="4">
        <v>195.18389999999999</v>
      </c>
      <c r="K252" s="4">
        <v>195.18440000000001</v>
      </c>
      <c r="L252" s="4">
        <v>195.18450000000001</v>
      </c>
      <c r="M252" s="4">
        <v>195.18389999999999</v>
      </c>
      <c r="N252" s="4">
        <v>195.1848</v>
      </c>
      <c r="O252" s="4">
        <v>195.1833</v>
      </c>
      <c r="P252" s="4">
        <v>195.1842</v>
      </c>
      <c r="Q252" s="4">
        <v>195.18459999999999</v>
      </c>
      <c r="R252" s="4">
        <v>195.18440000000001</v>
      </c>
      <c r="S252" s="4">
        <v>195.1859</v>
      </c>
      <c r="T252" s="4">
        <v>195.18369999999999</v>
      </c>
      <c r="U252" s="4">
        <v>195.18350000000001</v>
      </c>
      <c r="V252" s="4">
        <v>195.18520000000001</v>
      </c>
      <c r="W252" s="4">
        <v>195.1832</v>
      </c>
      <c r="X252" s="4">
        <v>195.1832</v>
      </c>
      <c r="Y252" s="4">
        <v>195.1841</v>
      </c>
      <c r="Z252" s="4">
        <v>195.1831</v>
      </c>
      <c r="AA252" s="4">
        <v>195.18389999999999</v>
      </c>
      <c r="AB252" s="4">
        <v>195.18510000000001</v>
      </c>
      <c r="AC252" s="4">
        <v>195.18440000000001</v>
      </c>
      <c r="AD252" s="4">
        <v>195.18450000000001</v>
      </c>
      <c r="AE252" s="4">
        <v>195.18520000000001</v>
      </c>
      <c r="AF252" s="4">
        <v>195.1842</v>
      </c>
      <c r="AG252" s="4">
        <v>195.18360000000001</v>
      </c>
      <c r="AH252" s="4">
        <v>195.1831</v>
      </c>
      <c r="AI252" s="4">
        <v>195.18440000000001</v>
      </c>
      <c r="AJ252" s="4">
        <v>195.18430000000001</v>
      </c>
      <c r="AK252" s="4">
        <v>195.18350000000001</v>
      </c>
      <c r="AL252" s="4">
        <v>195.1842</v>
      </c>
      <c r="AM252" s="10">
        <v>195.184</v>
      </c>
      <c r="AN252" s="4"/>
    </row>
    <row r="253" spans="1:40" x14ac:dyDescent="0.25">
      <c r="A253" s="32"/>
      <c r="B253" s="30"/>
      <c r="C253" s="3" t="s">
        <v>9</v>
      </c>
      <c r="D253" s="3">
        <f>(D252-195.1867)/(195.1867/1000000)</f>
        <v>-14.345239711556603</v>
      </c>
      <c r="E253" s="3">
        <f t="shared" ref="E253" si="1049">(E252-195.1867)/(195.1867/1000000)</f>
        <v>-15.882229680553145</v>
      </c>
      <c r="F253" s="3">
        <f t="shared" ref="F253" si="1050">(F252-195.1867)/(195.1867/1000000)</f>
        <v>-18.956209618837455</v>
      </c>
      <c r="G253" s="3">
        <f t="shared" ref="G253" si="1051">(G252-195.1867)/(195.1867/1000000)</f>
        <v>-13.3205797321285</v>
      </c>
      <c r="H253" s="3">
        <f t="shared" ref="H253" si="1052">(H252-195.1867)/(195.1867/1000000)</f>
        <v>-12.80824974241445</v>
      </c>
      <c r="I253" s="3">
        <f t="shared" ref="I253" si="1053">(I252-195.1867)/(195.1867/1000000)</f>
        <v>-8.7096098248476501</v>
      </c>
      <c r="J253" s="3">
        <f t="shared" ref="J253" si="1054">(J252-195.1867)/(195.1867/1000000)</f>
        <v>-14.345239711556603</v>
      </c>
      <c r="K253" s="3">
        <f t="shared" ref="K253" si="1055">(K252-195.1867)/(195.1867/1000000)</f>
        <v>-11.783589762986345</v>
      </c>
      <c r="L253" s="3">
        <f t="shared" ref="L253" si="1056">(L252-195.1867)/(195.1867/1000000)</f>
        <v>-11.271259773272295</v>
      </c>
      <c r="M253" s="3">
        <f t="shared" ref="M253" si="1057">(M252-195.1867)/(195.1867/1000000)</f>
        <v>-14.345239711556603</v>
      </c>
      <c r="N253" s="3">
        <f t="shared" ref="N253" si="1058">(N252-195.1867)/(195.1867/1000000)</f>
        <v>-9.7342698042757529</v>
      </c>
      <c r="O253" s="3">
        <f t="shared" ref="O253" si="1059">(O252-195.1867)/(195.1867/1000000)</f>
        <v>-17.4192196496953</v>
      </c>
      <c r="P253" s="3">
        <f t="shared" ref="P253" si="1060">(P252-195.1867)/(195.1867/1000000)</f>
        <v>-12.80824974241445</v>
      </c>
      <c r="Q253" s="3">
        <f t="shared" ref="Q253" si="1061">(Q252-195.1867)/(195.1867/1000000)</f>
        <v>-10.758929783703856</v>
      </c>
      <c r="R253" s="3">
        <f t="shared" ref="R253" si="1062">(R252-195.1867)/(195.1867/1000000)</f>
        <v>-11.783589762986345</v>
      </c>
      <c r="S253" s="3">
        <f t="shared" ref="S253" si="1063">(S252-195.1867)/(195.1867/1000000)</f>
        <v>-4.0986399175667989</v>
      </c>
      <c r="T253" s="3">
        <f t="shared" ref="T253" si="1064">(T252-195.1867)/(195.1867/1000000)</f>
        <v>-15.369899690984706</v>
      </c>
      <c r="U253" s="3">
        <f t="shared" ref="U253" si="1065">(U252-195.1867)/(195.1867/1000000)</f>
        <v>-16.394559670267196</v>
      </c>
      <c r="V253" s="3">
        <f t="shared" ref="V253" si="1066">(V252-195.1867)/(195.1867/1000000)</f>
        <v>-7.6849498454195473</v>
      </c>
      <c r="W253" s="3">
        <f t="shared" ref="W253" si="1067">(W252-195.1867)/(195.1867/1000000)</f>
        <v>-17.931549639409351</v>
      </c>
      <c r="X253" s="3">
        <f t="shared" ref="X253" si="1068">(X252-195.1867)/(195.1867/1000000)</f>
        <v>-17.931549639409351</v>
      </c>
      <c r="Y253" s="3">
        <f t="shared" ref="Y253" si="1069">(Y252-195.1867)/(195.1867/1000000)</f>
        <v>-13.3205797321285</v>
      </c>
      <c r="Z253" s="3">
        <f t="shared" ref="Z253" si="1070">(Z252-195.1867)/(195.1867/1000000)</f>
        <v>-18.443879629123401</v>
      </c>
      <c r="AA253" s="3">
        <f t="shared" ref="AA253" si="1071">(AA252-195.1867)/(195.1867/1000000)</f>
        <v>-14.345239711556603</v>
      </c>
      <c r="AB253" s="3">
        <f t="shared" ref="AB253" si="1072">(AB252-195.1867)/(195.1867/1000000)</f>
        <v>-8.1972798351335978</v>
      </c>
      <c r="AC253" s="3">
        <f t="shared" ref="AC253" si="1073">(AC252-195.1867)/(195.1867/1000000)</f>
        <v>-11.783589762986345</v>
      </c>
      <c r="AD253" s="3">
        <f t="shared" ref="AD253" si="1074">(AD252-195.1867)/(195.1867/1000000)</f>
        <v>-11.271259773272295</v>
      </c>
      <c r="AE253" s="3">
        <f t="shared" ref="AE253" si="1075">(AE252-195.1867)/(195.1867/1000000)</f>
        <v>-7.6849498454195473</v>
      </c>
      <c r="AF253" s="3">
        <f t="shared" ref="AF253" si="1076">(AF252-195.1867)/(195.1867/1000000)</f>
        <v>-12.80824974241445</v>
      </c>
      <c r="AG253" s="3">
        <f t="shared" ref="AG253" si="1077">(AG252-195.1867)/(195.1867/1000000)</f>
        <v>-15.882229680553145</v>
      </c>
      <c r="AH253" s="3">
        <f t="shared" ref="AH253" si="1078">(AH252-195.1867)/(195.1867/1000000)</f>
        <v>-18.443879629123401</v>
      </c>
      <c r="AI253" s="3">
        <f t="shared" ref="AI253" si="1079">(AI252-195.1867)/(195.1867/1000000)</f>
        <v>-11.783589762986345</v>
      </c>
      <c r="AJ253" s="3">
        <f t="shared" ref="AJ253" si="1080">(AJ252-195.1867)/(195.1867/1000000)</f>
        <v>-12.295919752700398</v>
      </c>
      <c r="AK253" s="3">
        <f t="shared" ref="AK253" si="1081">(AK252-195.1867)/(195.1867/1000000)</f>
        <v>-16.394559670267196</v>
      </c>
      <c r="AL253" s="3">
        <f t="shared" ref="AL253" si="1082">(AL252-195.1867)/(195.1867/1000000)</f>
        <v>-12.80824974241445</v>
      </c>
      <c r="AM253" s="31">
        <f t="shared" ref="AM253" si="1083">(AM252-195.1867)/(195.1867/1000000)</f>
        <v>-13.832909721842553</v>
      </c>
      <c r="AN253" s="4"/>
    </row>
    <row r="254" spans="1:40" x14ac:dyDescent="0.25">
      <c r="A254" s="32"/>
      <c r="B254" s="28" t="s">
        <v>4</v>
      </c>
      <c r="C254" s="4" t="s">
        <v>0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10"/>
      <c r="AN254" s="4"/>
    </row>
    <row r="255" spans="1:40" x14ac:dyDescent="0.25">
      <c r="A255" s="32"/>
      <c r="B255" s="28"/>
      <c r="C255" s="4" t="s">
        <v>5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10"/>
      <c r="AN255" s="4"/>
    </row>
    <row r="256" spans="1:40" x14ac:dyDescent="0.25">
      <c r="A256" s="32"/>
      <c r="B256" s="28"/>
      <c r="C256" s="4" t="s">
        <v>1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10"/>
      <c r="AN256" s="4"/>
    </row>
    <row r="257" spans="1:40" ht="15.75" thickBot="1" x14ac:dyDescent="0.3">
      <c r="A257" s="20"/>
      <c r="B257" s="29"/>
      <c r="C257" s="7" t="s">
        <v>9</v>
      </c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6"/>
      <c r="AN257" s="4"/>
    </row>
    <row r="258" spans="1:40" x14ac:dyDescent="0.25">
      <c r="A258" s="19" t="s">
        <v>78</v>
      </c>
      <c r="B258" s="27" t="s">
        <v>3</v>
      </c>
      <c r="C258" s="11" t="s">
        <v>0</v>
      </c>
      <c r="D258" s="11">
        <v>6.6120000000000001</v>
      </c>
      <c r="E258" s="11">
        <v>6.61</v>
      </c>
      <c r="F258" s="11">
        <v>6.6189999999999998</v>
      </c>
      <c r="G258" s="11">
        <v>6.6109999999999998</v>
      </c>
      <c r="H258" s="11">
        <v>6.6139999999999999</v>
      </c>
      <c r="I258" s="11">
        <v>6.6139999999999999</v>
      </c>
      <c r="J258" s="11">
        <v>6.609</v>
      </c>
      <c r="K258" s="11">
        <v>6.6159999999999997</v>
      </c>
      <c r="L258" s="11">
        <v>6.6109999999999998</v>
      </c>
      <c r="M258" s="11">
        <v>6.609</v>
      </c>
      <c r="N258" s="11">
        <v>6.6120000000000001</v>
      </c>
      <c r="O258" s="11">
        <v>6.6130000000000004</v>
      </c>
      <c r="P258" s="11">
        <v>6.6150000000000002</v>
      </c>
      <c r="Q258" s="11">
        <v>6.6150000000000002</v>
      </c>
      <c r="R258" s="11">
        <v>6.61</v>
      </c>
      <c r="S258" s="11">
        <v>6.6120000000000001</v>
      </c>
      <c r="T258" s="11">
        <v>6.6120000000000001</v>
      </c>
      <c r="U258" s="11">
        <v>6.6150000000000002</v>
      </c>
      <c r="V258" s="11">
        <v>6.61</v>
      </c>
      <c r="W258" s="11">
        <v>6.6130000000000004</v>
      </c>
      <c r="X258" s="11">
        <v>6.6120000000000001</v>
      </c>
      <c r="Y258" s="11">
        <v>6.6180000000000003</v>
      </c>
      <c r="Z258" s="11">
        <v>6.61</v>
      </c>
      <c r="AA258" s="11">
        <v>6.6120000000000001</v>
      </c>
      <c r="AB258" s="11">
        <v>6.6130000000000004</v>
      </c>
      <c r="AC258" s="11">
        <v>6.6079999999999997</v>
      </c>
      <c r="AD258" s="11">
        <v>6.6120000000000001</v>
      </c>
      <c r="AE258" s="11">
        <v>6.609</v>
      </c>
      <c r="AF258" s="11">
        <v>6.61</v>
      </c>
      <c r="AG258" s="11">
        <v>6.6150000000000002</v>
      </c>
      <c r="AH258" s="11">
        <v>6.617</v>
      </c>
      <c r="AI258" s="11">
        <v>6.6059999999999999</v>
      </c>
      <c r="AJ258" s="11">
        <v>6.6079999999999997</v>
      </c>
      <c r="AK258" s="11">
        <v>6.6130000000000004</v>
      </c>
      <c r="AL258" s="11">
        <v>6.6120000000000001</v>
      </c>
      <c r="AM258" s="8">
        <v>6.6139999999999999</v>
      </c>
    </row>
    <row r="259" spans="1:40" x14ac:dyDescent="0.25">
      <c r="A259" s="32"/>
      <c r="B259" s="28"/>
      <c r="C259" s="4" t="s">
        <v>5</v>
      </c>
      <c r="D259" s="4">
        <v>23405826</v>
      </c>
      <c r="E259" s="4">
        <v>18407406</v>
      </c>
      <c r="F259" s="4">
        <v>20600082</v>
      </c>
      <c r="G259" s="4">
        <v>25921760</v>
      </c>
      <c r="H259" s="4">
        <v>27385894</v>
      </c>
      <c r="I259" s="4">
        <v>27327770</v>
      </c>
      <c r="J259" s="4">
        <v>14453915</v>
      </c>
      <c r="K259" s="4">
        <v>15841877</v>
      </c>
      <c r="L259" s="4">
        <v>18142912</v>
      </c>
      <c r="M259" s="4">
        <v>23331792</v>
      </c>
      <c r="N259" s="4">
        <v>17717556</v>
      </c>
      <c r="O259" s="4">
        <v>24658202</v>
      </c>
      <c r="P259" s="4">
        <v>20602024</v>
      </c>
      <c r="Q259" s="4">
        <v>24718260</v>
      </c>
      <c r="R259" s="4">
        <v>23261806</v>
      </c>
      <c r="S259" s="4">
        <v>25052466</v>
      </c>
      <c r="T259" s="4">
        <v>25188526</v>
      </c>
      <c r="U259" s="4">
        <v>24268650</v>
      </c>
      <c r="V259" s="4">
        <v>24104642</v>
      </c>
      <c r="W259" s="4">
        <v>24684576</v>
      </c>
      <c r="X259" s="4">
        <v>24128088</v>
      </c>
      <c r="Y259" s="4">
        <v>24879222</v>
      </c>
      <c r="Z259" s="4">
        <v>21899060</v>
      </c>
      <c r="AA259" s="4">
        <v>23621190</v>
      </c>
      <c r="AB259" s="4">
        <v>23372316</v>
      </c>
      <c r="AC259" s="4">
        <v>20780408</v>
      </c>
      <c r="AD259" s="4">
        <v>22544902</v>
      </c>
      <c r="AE259" s="4">
        <v>20670848</v>
      </c>
      <c r="AF259" s="4">
        <v>19320202</v>
      </c>
      <c r="AG259" s="4">
        <v>23435260</v>
      </c>
      <c r="AH259" s="4">
        <v>22062496</v>
      </c>
      <c r="AI259" s="4">
        <v>21554170</v>
      </c>
      <c r="AJ259" s="4">
        <v>22198020</v>
      </c>
      <c r="AK259" s="4">
        <v>15666963</v>
      </c>
      <c r="AL259" s="4">
        <v>23112796</v>
      </c>
      <c r="AM259" s="10">
        <v>17257108</v>
      </c>
    </row>
    <row r="260" spans="1:40" x14ac:dyDescent="0.25">
      <c r="A260" s="32"/>
      <c r="B260" s="28"/>
      <c r="C260" s="4" t="s">
        <v>1</v>
      </c>
      <c r="D260" s="4">
        <v>195.18520000000001</v>
      </c>
      <c r="E260" s="4">
        <v>195.18450000000001</v>
      </c>
      <c r="F260" s="4">
        <v>195.1849</v>
      </c>
      <c r="G260" s="4">
        <v>195.1842</v>
      </c>
      <c r="H260" s="4">
        <v>195.184</v>
      </c>
      <c r="I260" s="4">
        <v>195.18430000000001</v>
      </c>
      <c r="J260" s="4">
        <v>195.18510000000001</v>
      </c>
      <c r="K260" s="4">
        <v>195.184</v>
      </c>
      <c r="L260" s="4">
        <v>195.18440000000001</v>
      </c>
      <c r="M260" s="4">
        <v>195.18360000000001</v>
      </c>
      <c r="N260" s="4">
        <v>195.18389999999999</v>
      </c>
      <c r="O260" s="4">
        <v>195.1848</v>
      </c>
      <c r="P260" s="4">
        <v>195.184</v>
      </c>
      <c r="Q260" s="4">
        <v>195.18369999999999</v>
      </c>
      <c r="R260" s="4">
        <v>195.185</v>
      </c>
      <c r="S260" s="4">
        <v>195.18469999999999</v>
      </c>
      <c r="T260" s="4">
        <v>195.18379999999999</v>
      </c>
      <c r="U260" s="4">
        <v>195.18379999999999</v>
      </c>
      <c r="V260" s="4">
        <v>195.18369999999999</v>
      </c>
      <c r="W260" s="4">
        <v>195.1848</v>
      </c>
      <c r="X260" s="4">
        <v>195.18510000000001</v>
      </c>
      <c r="Y260" s="4">
        <v>195.18459999999999</v>
      </c>
      <c r="Z260" s="4">
        <v>195.1841</v>
      </c>
      <c r="AA260" s="4">
        <v>195.1833</v>
      </c>
      <c r="AB260" s="4">
        <v>195.184</v>
      </c>
      <c r="AC260" s="4">
        <v>195.18360000000001</v>
      </c>
      <c r="AD260" s="4">
        <v>195.18440000000001</v>
      </c>
      <c r="AE260" s="4">
        <v>195.18459999999999</v>
      </c>
      <c r="AF260" s="4">
        <v>195.1842</v>
      </c>
      <c r="AG260" s="4">
        <v>195.1831</v>
      </c>
      <c r="AH260" s="4">
        <v>195.18469999999999</v>
      </c>
      <c r="AI260" s="4">
        <v>195.18369999999999</v>
      </c>
      <c r="AJ260" s="4">
        <v>195.18369999999999</v>
      </c>
      <c r="AK260" s="4">
        <v>195.184</v>
      </c>
      <c r="AL260" s="4">
        <v>195.18379999999999</v>
      </c>
      <c r="AM260" s="10">
        <v>195.18379999999999</v>
      </c>
    </row>
    <row r="261" spans="1:40" x14ac:dyDescent="0.25">
      <c r="A261" s="32"/>
      <c r="B261" s="30"/>
      <c r="C261" s="3" t="s">
        <v>9</v>
      </c>
      <c r="D261" s="3">
        <f>(D260-195.1867)/(195.1867/1000000)</f>
        <v>-7.6849498454195473</v>
      </c>
      <c r="E261" s="3">
        <f t="shared" ref="E261" si="1084">(E260-195.1867)/(195.1867/1000000)</f>
        <v>-11.271259773272295</v>
      </c>
      <c r="F261" s="3">
        <f t="shared" ref="F261" si="1085">(F260-195.1867)/(195.1867/1000000)</f>
        <v>-9.2219398145617006</v>
      </c>
      <c r="G261" s="3">
        <f t="shared" ref="G261" si="1086">(G260-195.1867)/(195.1867/1000000)</f>
        <v>-12.80824974241445</v>
      </c>
      <c r="H261" s="3">
        <f t="shared" ref="H261" si="1087">(H260-195.1867)/(195.1867/1000000)</f>
        <v>-13.832909721842553</v>
      </c>
      <c r="I261" s="3">
        <f t="shared" ref="I261" si="1088">(I260-195.1867)/(195.1867/1000000)</f>
        <v>-12.295919752700398</v>
      </c>
      <c r="J261" s="3">
        <f t="shared" ref="J261" si="1089">(J260-195.1867)/(195.1867/1000000)</f>
        <v>-8.1972798351335978</v>
      </c>
      <c r="K261" s="3">
        <f t="shared" ref="K261" si="1090">(K260-195.1867)/(195.1867/1000000)</f>
        <v>-13.832909721842553</v>
      </c>
      <c r="L261" s="3">
        <f t="shared" ref="L261" si="1091">(L260-195.1867)/(195.1867/1000000)</f>
        <v>-11.783589762986345</v>
      </c>
      <c r="M261" s="3">
        <f t="shared" ref="M261" si="1092">(M260-195.1867)/(195.1867/1000000)</f>
        <v>-15.882229680553145</v>
      </c>
      <c r="N261" s="3">
        <f t="shared" ref="N261" si="1093">(N260-195.1867)/(195.1867/1000000)</f>
        <v>-14.345239711556603</v>
      </c>
      <c r="O261" s="3">
        <f t="shared" ref="O261" si="1094">(O260-195.1867)/(195.1867/1000000)</f>
        <v>-9.7342698042757529</v>
      </c>
      <c r="P261" s="3">
        <f t="shared" ref="P261" si="1095">(P260-195.1867)/(195.1867/1000000)</f>
        <v>-13.832909721842553</v>
      </c>
      <c r="Q261" s="3">
        <f t="shared" ref="Q261" si="1096">(Q260-195.1867)/(195.1867/1000000)</f>
        <v>-15.369899690984706</v>
      </c>
      <c r="R261" s="3">
        <f t="shared" ref="R261" si="1097">(R260-195.1867)/(195.1867/1000000)</f>
        <v>-8.7096098248476501</v>
      </c>
      <c r="S261" s="3">
        <f t="shared" ref="S261" si="1098">(S260-195.1867)/(195.1867/1000000)</f>
        <v>-10.246599793989805</v>
      </c>
      <c r="T261" s="3">
        <f t="shared" ref="T261" si="1099">(T260-195.1867)/(195.1867/1000000)</f>
        <v>-14.857569701270656</v>
      </c>
      <c r="U261" s="3">
        <f t="shared" ref="U261" si="1100">(U260-195.1867)/(195.1867/1000000)</f>
        <v>-14.857569701270656</v>
      </c>
      <c r="V261" s="3">
        <f t="shared" ref="V261" si="1101">(V260-195.1867)/(195.1867/1000000)</f>
        <v>-15.369899690984706</v>
      </c>
      <c r="W261" s="3">
        <f t="shared" ref="W261" si="1102">(W260-195.1867)/(195.1867/1000000)</f>
        <v>-9.7342698042757529</v>
      </c>
      <c r="X261" s="3">
        <f t="shared" ref="X261" si="1103">(X260-195.1867)/(195.1867/1000000)</f>
        <v>-8.1972798351335978</v>
      </c>
      <c r="Y261" s="3">
        <f t="shared" ref="Y261" si="1104">(Y260-195.1867)/(195.1867/1000000)</f>
        <v>-10.758929783703856</v>
      </c>
      <c r="Z261" s="3">
        <f t="shared" ref="Z261" si="1105">(Z260-195.1867)/(195.1867/1000000)</f>
        <v>-13.3205797321285</v>
      </c>
      <c r="AA261" s="3">
        <f t="shared" ref="AA261" si="1106">(AA260-195.1867)/(195.1867/1000000)</f>
        <v>-17.4192196496953</v>
      </c>
      <c r="AB261" s="3">
        <f t="shared" ref="AB261" si="1107">(AB260-195.1867)/(195.1867/1000000)</f>
        <v>-13.832909721842553</v>
      </c>
      <c r="AC261" s="3">
        <f t="shared" ref="AC261" si="1108">(AC260-195.1867)/(195.1867/1000000)</f>
        <v>-15.882229680553145</v>
      </c>
      <c r="AD261" s="3">
        <f t="shared" ref="AD261" si="1109">(AD260-195.1867)/(195.1867/1000000)</f>
        <v>-11.783589762986345</v>
      </c>
      <c r="AE261" s="3">
        <f t="shared" ref="AE261" si="1110">(AE260-195.1867)/(195.1867/1000000)</f>
        <v>-10.758929783703856</v>
      </c>
      <c r="AF261" s="3">
        <f t="shared" ref="AF261" si="1111">(AF260-195.1867)/(195.1867/1000000)</f>
        <v>-12.80824974241445</v>
      </c>
      <c r="AG261" s="3">
        <f t="shared" ref="AG261" si="1112">(AG260-195.1867)/(195.1867/1000000)</f>
        <v>-18.443879629123401</v>
      </c>
      <c r="AH261" s="3">
        <f t="shared" ref="AH261" si="1113">(AH260-195.1867)/(195.1867/1000000)</f>
        <v>-10.246599793989805</v>
      </c>
      <c r="AI261" s="3">
        <f t="shared" ref="AI261" si="1114">(AI260-195.1867)/(195.1867/1000000)</f>
        <v>-15.369899690984706</v>
      </c>
      <c r="AJ261" s="3">
        <f t="shared" ref="AJ261" si="1115">(AJ260-195.1867)/(195.1867/1000000)</f>
        <v>-15.369899690984706</v>
      </c>
      <c r="AK261" s="3">
        <f t="shared" ref="AK261" si="1116">(AK260-195.1867)/(195.1867/1000000)</f>
        <v>-13.832909721842553</v>
      </c>
      <c r="AL261" s="3">
        <f t="shared" ref="AL261" si="1117">(AL260-195.1867)/(195.1867/1000000)</f>
        <v>-14.857569701270656</v>
      </c>
      <c r="AM261" s="31">
        <f t="shared" ref="AM261" si="1118">(AM260-195.1867)/(195.1867/1000000)</f>
        <v>-14.857569701270656</v>
      </c>
    </row>
    <row r="262" spans="1:40" x14ac:dyDescent="0.25">
      <c r="A262" s="32"/>
      <c r="B262" s="28" t="s">
        <v>4</v>
      </c>
      <c r="C262" s="4" t="s">
        <v>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10"/>
    </row>
    <row r="263" spans="1:40" x14ac:dyDescent="0.25">
      <c r="A263" s="32"/>
      <c r="B263" s="28"/>
      <c r="C263" s="4" t="s">
        <v>5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10"/>
    </row>
    <row r="264" spans="1:40" x14ac:dyDescent="0.25">
      <c r="A264" s="32"/>
      <c r="B264" s="28"/>
      <c r="C264" s="4" t="s">
        <v>1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10"/>
    </row>
    <row r="265" spans="1:40" ht="15.75" thickBot="1" x14ac:dyDescent="0.3">
      <c r="A265" s="20"/>
      <c r="B265" s="29"/>
      <c r="C265" s="7" t="s">
        <v>9</v>
      </c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6"/>
    </row>
    <row r="266" spans="1:40" x14ac:dyDescent="0.25">
      <c r="A266" s="19" t="s">
        <v>79</v>
      </c>
      <c r="B266" s="27" t="s">
        <v>3</v>
      </c>
      <c r="C266" s="11" t="s">
        <v>0</v>
      </c>
      <c r="D266" s="11">
        <v>6.6139999999999999</v>
      </c>
      <c r="E266" s="11">
        <v>6.61</v>
      </c>
      <c r="F266" s="11">
        <v>6.6120000000000001</v>
      </c>
      <c r="G266" s="11">
        <v>6.6130000000000004</v>
      </c>
      <c r="H266" s="11">
        <v>6.6079999999999997</v>
      </c>
      <c r="I266" s="11">
        <v>6.61</v>
      </c>
      <c r="J266" s="11">
        <v>6.6139999999999999</v>
      </c>
      <c r="K266" s="11">
        <v>6.6139999999999999</v>
      </c>
      <c r="L266" s="11">
        <v>6.6059999999999999</v>
      </c>
      <c r="M266" s="11">
        <v>6.6139999999999999</v>
      </c>
      <c r="N266" s="11">
        <v>6.6079999999999997</v>
      </c>
      <c r="O266" s="11">
        <v>6.617</v>
      </c>
      <c r="P266" s="11">
        <v>6.617</v>
      </c>
      <c r="Q266" s="11">
        <v>6.6120000000000001</v>
      </c>
      <c r="R266" s="11">
        <v>6.6079999999999997</v>
      </c>
      <c r="S266" s="11">
        <v>6.6050000000000004</v>
      </c>
      <c r="T266" s="11">
        <v>6.6050000000000004</v>
      </c>
      <c r="U266" s="11">
        <v>6.609</v>
      </c>
      <c r="V266" s="11">
        <v>6.609</v>
      </c>
      <c r="W266" s="11">
        <v>6.61</v>
      </c>
      <c r="X266" s="11">
        <v>6.6139999999999999</v>
      </c>
      <c r="Y266" s="11">
        <v>6.6120000000000001</v>
      </c>
      <c r="Z266" s="11">
        <v>6.6159999999999997</v>
      </c>
      <c r="AA266" s="11">
        <v>6.6079999999999997</v>
      </c>
      <c r="AB266" s="11">
        <v>6.6040000000000001</v>
      </c>
      <c r="AC266" s="11">
        <v>6.61</v>
      </c>
      <c r="AD266" s="11">
        <v>6.6109999999999998</v>
      </c>
      <c r="AE266" s="11">
        <v>6.6150000000000002</v>
      </c>
      <c r="AF266" s="11">
        <v>6.6120000000000001</v>
      </c>
      <c r="AG266" s="11">
        <v>6.6109999999999998</v>
      </c>
      <c r="AH266" s="11">
        <v>6.6120000000000001</v>
      </c>
      <c r="AI266" s="11">
        <v>6.6159999999999997</v>
      </c>
      <c r="AJ266" s="11">
        <v>6.6059999999999999</v>
      </c>
      <c r="AK266" s="11">
        <v>6.6139999999999999</v>
      </c>
      <c r="AL266" s="11">
        <v>6.6130000000000004</v>
      </c>
      <c r="AM266" s="8">
        <v>6.6070000000000002</v>
      </c>
    </row>
    <row r="267" spans="1:40" x14ac:dyDescent="0.25">
      <c r="A267" s="32"/>
      <c r="B267" s="28"/>
      <c r="C267" s="4" t="s">
        <v>5</v>
      </c>
      <c r="D267" s="4">
        <v>17149534</v>
      </c>
      <c r="E267" s="4">
        <v>20570968</v>
      </c>
      <c r="F267" s="4">
        <v>17326968</v>
      </c>
      <c r="G267" s="4">
        <v>13008336</v>
      </c>
      <c r="H267" s="4">
        <v>19364218</v>
      </c>
      <c r="I267" s="4">
        <v>16688339</v>
      </c>
      <c r="J267" s="4">
        <v>24669294</v>
      </c>
      <c r="K267" s="4">
        <v>12394657</v>
      </c>
      <c r="L267" s="4">
        <v>19115296</v>
      </c>
      <c r="M267" s="4">
        <v>13959571</v>
      </c>
      <c r="N267" s="4">
        <v>13982038</v>
      </c>
      <c r="O267" s="4">
        <v>15481437</v>
      </c>
      <c r="P267" s="4">
        <v>24246120</v>
      </c>
      <c r="Q267" s="4">
        <v>23323018</v>
      </c>
      <c r="R267" s="4">
        <v>23933738</v>
      </c>
      <c r="S267" s="4">
        <v>23887548</v>
      </c>
      <c r="T267" s="4">
        <v>12813967</v>
      </c>
      <c r="U267" s="4">
        <v>23696182</v>
      </c>
      <c r="V267" s="4">
        <v>24246778</v>
      </c>
      <c r="W267" s="4">
        <v>24500902</v>
      </c>
      <c r="X267" s="4">
        <v>13302300</v>
      </c>
      <c r="Y267" s="4">
        <v>21342816</v>
      </c>
      <c r="Z267" s="4">
        <v>21625028</v>
      </c>
      <c r="AA267" s="4">
        <v>23786462</v>
      </c>
      <c r="AB267" s="4">
        <v>19327622</v>
      </c>
      <c r="AC267" s="4">
        <v>16448249</v>
      </c>
      <c r="AD267" s="4">
        <v>12025899</v>
      </c>
      <c r="AE267" s="4">
        <v>19831750</v>
      </c>
      <c r="AF267" s="4">
        <v>13064338</v>
      </c>
      <c r="AG267" s="4">
        <v>8668704</v>
      </c>
      <c r="AH267" s="4">
        <v>11089879</v>
      </c>
      <c r="AI267" s="4">
        <v>11964151</v>
      </c>
      <c r="AJ267" s="4">
        <v>22983320</v>
      </c>
      <c r="AK267" s="4">
        <v>21560148</v>
      </c>
      <c r="AL267" s="4">
        <v>21508480</v>
      </c>
      <c r="AM267" s="10">
        <v>15961098</v>
      </c>
    </row>
    <row r="268" spans="1:40" x14ac:dyDescent="0.25">
      <c r="A268" s="32"/>
      <c r="B268" s="28"/>
      <c r="C268" s="4" t="s">
        <v>1</v>
      </c>
      <c r="D268" s="4">
        <v>195.18389999999999</v>
      </c>
      <c r="E268" s="4">
        <v>195.1841</v>
      </c>
      <c r="F268" s="4">
        <v>195.18430000000001</v>
      </c>
      <c r="G268" s="4">
        <v>195.1832</v>
      </c>
      <c r="H268" s="4">
        <v>195.1848</v>
      </c>
      <c r="I268" s="4">
        <v>195.18450000000001</v>
      </c>
      <c r="J268" s="4">
        <v>195.18379999999999</v>
      </c>
      <c r="K268" s="4">
        <v>195.18289999999999</v>
      </c>
      <c r="L268" s="4">
        <v>195.18469999999999</v>
      </c>
      <c r="M268" s="4">
        <v>195.18369999999999</v>
      </c>
      <c r="N268" s="4">
        <v>195.18369999999999</v>
      </c>
      <c r="O268" s="4">
        <v>195.184</v>
      </c>
      <c r="P268" s="4">
        <v>195.18469999999999</v>
      </c>
      <c r="Q268" s="4">
        <v>195.1841</v>
      </c>
      <c r="R268" s="4">
        <v>195.18530000000001</v>
      </c>
      <c r="S268" s="4">
        <v>195.184</v>
      </c>
      <c r="T268" s="4">
        <v>195.18369999999999</v>
      </c>
      <c r="U268" s="4">
        <v>195.18369999999999</v>
      </c>
      <c r="V268" s="4">
        <v>195.18389999999999</v>
      </c>
      <c r="W268" s="4">
        <v>195.18469999999999</v>
      </c>
      <c r="X268" s="4">
        <v>195.184</v>
      </c>
      <c r="Y268" s="4">
        <v>195.185</v>
      </c>
      <c r="Z268" s="4">
        <v>195.1832</v>
      </c>
      <c r="AA268" s="4">
        <v>195.18340000000001</v>
      </c>
      <c r="AB268" s="4">
        <v>195.18360000000001</v>
      </c>
      <c r="AC268" s="4">
        <v>195.1841</v>
      </c>
      <c r="AD268" s="4">
        <v>195.18389999999999</v>
      </c>
      <c r="AE268" s="4">
        <v>195.1833</v>
      </c>
      <c r="AF268" s="4">
        <v>195.1849</v>
      </c>
      <c r="AG268" s="4">
        <v>195.18369999999999</v>
      </c>
      <c r="AH268" s="4">
        <v>195.18430000000001</v>
      </c>
      <c r="AI268" s="4">
        <v>195.1849</v>
      </c>
      <c r="AJ268" s="4">
        <v>195.1841</v>
      </c>
      <c r="AK268" s="4">
        <v>195.18520000000001</v>
      </c>
      <c r="AL268" s="4">
        <v>195.1841</v>
      </c>
      <c r="AM268" s="10">
        <v>195.18459999999999</v>
      </c>
    </row>
    <row r="269" spans="1:40" x14ac:dyDescent="0.25">
      <c r="A269" s="32"/>
      <c r="B269" s="30"/>
      <c r="C269" s="3" t="s">
        <v>9</v>
      </c>
      <c r="D269" s="3">
        <f>(D268-195.1867)/(195.1867/1000000)</f>
        <v>-14.345239711556603</v>
      </c>
      <c r="E269" s="3">
        <f t="shared" ref="E269" si="1119">(E268-195.1867)/(195.1867/1000000)</f>
        <v>-13.3205797321285</v>
      </c>
      <c r="F269" s="3">
        <f t="shared" ref="F269" si="1120">(F268-195.1867)/(195.1867/1000000)</f>
        <v>-12.295919752700398</v>
      </c>
      <c r="G269" s="3">
        <f t="shared" ref="G269" si="1121">(G268-195.1867)/(195.1867/1000000)</f>
        <v>-17.931549639409351</v>
      </c>
      <c r="H269" s="3">
        <f t="shared" ref="H269" si="1122">(H268-195.1867)/(195.1867/1000000)</f>
        <v>-9.7342698042757529</v>
      </c>
      <c r="I269" s="3">
        <f t="shared" ref="I269" si="1123">(I268-195.1867)/(195.1867/1000000)</f>
        <v>-11.271259773272295</v>
      </c>
      <c r="J269" s="3">
        <f t="shared" ref="J269" si="1124">(J268-195.1867)/(195.1867/1000000)</f>
        <v>-14.857569701270656</v>
      </c>
      <c r="K269" s="3">
        <f t="shared" ref="K269" si="1125">(K268-195.1867)/(195.1867/1000000)</f>
        <v>-19.468539608551506</v>
      </c>
      <c r="L269" s="3">
        <f t="shared" ref="L269" si="1126">(L268-195.1867)/(195.1867/1000000)</f>
        <v>-10.246599793989805</v>
      </c>
      <c r="M269" s="3">
        <f t="shared" ref="M269" si="1127">(M268-195.1867)/(195.1867/1000000)</f>
        <v>-15.369899690984706</v>
      </c>
      <c r="N269" s="3">
        <f t="shared" ref="N269" si="1128">(N268-195.1867)/(195.1867/1000000)</f>
        <v>-15.369899690984706</v>
      </c>
      <c r="O269" s="3">
        <f t="shared" ref="O269" si="1129">(O268-195.1867)/(195.1867/1000000)</f>
        <v>-13.832909721842553</v>
      </c>
      <c r="P269" s="3">
        <f t="shared" ref="P269" si="1130">(P268-195.1867)/(195.1867/1000000)</f>
        <v>-10.246599793989805</v>
      </c>
      <c r="Q269" s="3">
        <f t="shared" ref="Q269" si="1131">(Q268-195.1867)/(195.1867/1000000)</f>
        <v>-13.3205797321285</v>
      </c>
      <c r="R269" s="3">
        <f t="shared" ref="R269" si="1132">(R268-195.1867)/(195.1867/1000000)</f>
        <v>-7.172619855705495</v>
      </c>
      <c r="S269" s="3">
        <f t="shared" ref="S269" si="1133">(S268-195.1867)/(195.1867/1000000)</f>
        <v>-13.832909721842553</v>
      </c>
      <c r="T269" s="3">
        <f t="shared" ref="T269" si="1134">(T268-195.1867)/(195.1867/1000000)</f>
        <v>-15.369899690984706</v>
      </c>
      <c r="U269" s="3">
        <f t="shared" ref="U269" si="1135">(U268-195.1867)/(195.1867/1000000)</f>
        <v>-15.369899690984706</v>
      </c>
      <c r="V269" s="3">
        <f t="shared" ref="V269" si="1136">(V268-195.1867)/(195.1867/1000000)</f>
        <v>-14.345239711556603</v>
      </c>
      <c r="W269" s="3">
        <f t="shared" ref="W269" si="1137">(W268-195.1867)/(195.1867/1000000)</f>
        <v>-10.246599793989805</v>
      </c>
      <c r="X269" s="3">
        <f t="shared" ref="X269" si="1138">(X268-195.1867)/(195.1867/1000000)</f>
        <v>-13.832909721842553</v>
      </c>
      <c r="Y269" s="3">
        <f t="shared" ref="Y269" si="1139">(Y268-195.1867)/(195.1867/1000000)</f>
        <v>-8.7096098248476501</v>
      </c>
      <c r="Z269" s="3">
        <f t="shared" ref="Z269" si="1140">(Z268-195.1867)/(195.1867/1000000)</f>
        <v>-17.931549639409351</v>
      </c>
      <c r="AA269" s="3">
        <f t="shared" ref="AA269" si="1141">(AA268-195.1867)/(195.1867/1000000)</f>
        <v>-16.90688965998125</v>
      </c>
      <c r="AB269" s="3">
        <f t="shared" ref="AB269" si="1142">(AB268-195.1867)/(195.1867/1000000)</f>
        <v>-15.882229680553145</v>
      </c>
      <c r="AC269" s="3">
        <f t="shared" ref="AC269" si="1143">(AC268-195.1867)/(195.1867/1000000)</f>
        <v>-13.3205797321285</v>
      </c>
      <c r="AD269" s="3">
        <f t="shared" ref="AD269" si="1144">(AD268-195.1867)/(195.1867/1000000)</f>
        <v>-14.345239711556603</v>
      </c>
      <c r="AE269" s="3">
        <f t="shared" ref="AE269" si="1145">(AE268-195.1867)/(195.1867/1000000)</f>
        <v>-17.4192196496953</v>
      </c>
      <c r="AF269" s="3">
        <f t="shared" ref="AF269" si="1146">(AF268-195.1867)/(195.1867/1000000)</f>
        <v>-9.2219398145617006</v>
      </c>
      <c r="AG269" s="3">
        <f t="shared" ref="AG269" si="1147">(AG268-195.1867)/(195.1867/1000000)</f>
        <v>-15.369899690984706</v>
      </c>
      <c r="AH269" s="3">
        <f t="shared" ref="AH269" si="1148">(AH268-195.1867)/(195.1867/1000000)</f>
        <v>-12.295919752700398</v>
      </c>
      <c r="AI269" s="3">
        <f t="shared" ref="AI269" si="1149">(AI268-195.1867)/(195.1867/1000000)</f>
        <v>-9.2219398145617006</v>
      </c>
      <c r="AJ269" s="3">
        <f t="shared" ref="AJ269" si="1150">(AJ268-195.1867)/(195.1867/1000000)</f>
        <v>-13.3205797321285</v>
      </c>
      <c r="AK269" s="3">
        <f t="shared" ref="AK269" si="1151">(AK268-195.1867)/(195.1867/1000000)</f>
        <v>-7.6849498454195473</v>
      </c>
      <c r="AL269" s="3">
        <f t="shared" ref="AL269" si="1152">(AL268-195.1867)/(195.1867/1000000)</f>
        <v>-13.3205797321285</v>
      </c>
      <c r="AM269" s="31">
        <f t="shared" ref="AM269" si="1153">(AM268-195.1867)/(195.1867/1000000)</f>
        <v>-10.758929783703856</v>
      </c>
    </row>
    <row r="270" spans="1:40" x14ac:dyDescent="0.25">
      <c r="A270" s="32"/>
      <c r="B270" s="28" t="s">
        <v>4</v>
      </c>
      <c r="C270" s="4" t="s">
        <v>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10"/>
    </row>
    <row r="271" spans="1:40" x14ac:dyDescent="0.25">
      <c r="A271" s="32"/>
      <c r="B271" s="28"/>
      <c r="C271" s="4" t="s">
        <v>5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10"/>
    </row>
    <row r="272" spans="1:40" x14ac:dyDescent="0.25">
      <c r="A272" s="32"/>
      <c r="B272" s="28"/>
      <c r="C272" s="4" t="s">
        <v>1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10"/>
    </row>
    <row r="273" spans="1:39" ht="15.75" thickBot="1" x14ac:dyDescent="0.3">
      <c r="A273" s="20"/>
      <c r="B273" s="29"/>
      <c r="C273" s="7" t="s">
        <v>9</v>
      </c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6"/>
    </row>
  </sheetData>
  <mergeCells count="102">
    <mergeCell ref="A266:A273"/>
    <mergeCell ref="B266:B269"/>
    <mergeCell ref="B270:B273"/>
    <mergeCell ref="A250:A257"/>
    <mergeCell ref="B250:B253"/>
    <mergeCell ref="B254:B257"/>
    <mergeCell ref="A258:A265"/>
    <mergeCell ref="B258:B261"/>
    <mergeCell ref="B262:B265"/>
    <mergeCell ref="A234:A241"/>
    <mergeCell ref="B234:B237"/>
    <mergeCell ref="B238:B241"/>
    <mergeCell ref="A242:A249"/>
    <mergeCell ref="B242:B245"/>
    <mergeCell ref="B246:B249"/>
    <mergeCell ref="A218:A225"/>
    <mergeCell ref="B218:B221"/>
    <mergeCell ref="B222:B225"/>
    <mergeCell ref="A226:A233"/>
    <mergeCell ref="B226:B229"/>
    <mergeCell ref="B230:B233"/>
    <mergeCell ref="A202:A209"/>
    <mergeCell ref="B202:B205"/>
    <mergeCell ref="B206:B209"/>
    <mergeCell ref="A210:A217"/>
    <mergeCell ref="B210:B213"/>
    <mergeCell ref="B214:B217"/>
    <mergeCell ref="A186:A193"/>
    <mergeCell ref="B186:B189"/>
    <mergeCell ref="B190:B193"/>
    <mergeCell ref="A194:A201"/>
    <mergeCell ref="B194:B197"/>
    <mergeCell ref="B198:B201"/>
    <mergeCell ref="B162:B165"/>
    <mergeCell ref="B166:B169"/>
    <mergeCell ref="A170:A177"/>
    <mergeCell ref="B170:B173"/>
    <mergeCell ref="B174:B177"/>
    <mergeCell ref="A178:A185"/>
    <mergeCell ref="B178:B181"/>
    <mergeCell ref="B182:B185"/>
    <mergeCell ref="B122:B125"/>
    <mergeCell ref="B126:B129"/>
    <mergeCell ref="A130:A137"/>
    <mergeCell ref="B130:B133"/>
    <mergeCell ref="B134:B137"/>
    <mergeCell ref="A138:A145"/>
    <mergeCell ref="B138:B141"/>
    <mergeCell ref="B142:B145"/>
    <mergeCell ref="B74:B77"/>
    <mergeCell ref="B78:B81"/>
    <mergeCell ref="A82:A89"/>
    <mergeCell ref="B82:B85"/>
    <mergeCell ref="B86:B89"/>
    <mergeCell ref="A90:A97"/>
    <mergeCell ref="B90:B93"/>
    <mergeCell ref="B94:B97"/>
    <mergeCell ref="B26:B29"/>
    <mergeCell ref="B30:B33"/>
    <mergeCell ref="A34:A41"/>
    <mergeCell ref="B34:B37"/>
    <mergeCell ref="B38:B41"/>
    <mergeCell ref="A42:A49"/>
    <mergeCell ref="B42:B45"/>
    <mergeCell ref="B46:B49"/>
    <mergeCell ref="A2:A9"/>
    <mergeCell ref="B2:B5"/>
    <mergeCell ref="B6:B9"/>
    <mergeCell ref="A154:A161"/>
    <mergeCell ref="B154:B157"/>
    <mergeCell ref="B158:B161"/>
    <mergeCell ref="A162:A169"/>
    <mergeCell ref="A146:A153"/>
    <mergeCell ref="B146:B149"/>
    <mergeCell ref="B150:B153"/>
    <mergeCell ref="A114:A121"/>
    <mergeCell ref="B114:B117"/>
    <mergeCell ref="B118:B121"/>
    <mergeCell ref="A122:A129"/>
    <mergeCell ref="A106:A113"/>
    <mergeCell ref="B106:B109"/>
    <mergeCell ref="B110:B113"/>
    <mergeCell ref="A98:A105"/>
    <mergeCell ref="B98:B101"/>
    <mergeCell ref="B102:B105"/>
    <mergeCell ref="A66:A73"/>
    <mergeCell ref="B66:B69"/>
    <mergeCell ref="B70:B73"/>
    <mergeCell ref="A74:A81"/>
    <mergeCell ref="A58:A65"/>
    <mergeCell ref="B58:B61"/>
    <mergeCell ref="B62:B65"/>
    <mergeCell ref="A50:A57"/>
    <mergeCell ref="B50:B53"/>
    <mergeCell ref="B54:B57"/>
    <mergeCell ref="A18:A25"/>
    <mergeCell ref="B18:B21"/>
    <mergeCell ref="B22:B25"/>
    <mergeCell ref="A26:A33"/>
    <mergeCell ref="A10:A17"/>
    <mergeCell ref="B10:B13"/>
    <mergeCell ref="B14:B1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FC8C-FDFD-419A-822F-7046575EB5B3}">
  <dimension ref="A1:N283"/>
  <sheetViews>
    <sheetView zoomScale="85" zoomScaleNormal="85" workbookViewId="0">
      <selection activeCell="E32" sqref="E32"/>
    </sheetView>
  </sheetViews>
  <sheetFormatPr defaultRowHeight="15" x14ac:dyDescent="0.25"/>
  <cols>
    <col min="1" max="1" width="19.28515625" customWidth="1"/>
    <col min="3" max="3" width="12.5703125" customWidth="1"/>
    <col min="4" max="4" width="14.140625" customWidth="1"/>
    <col min="8" max="8" width="10.28515625" customWidth="1"/>
    <col min="9" max="9" width="22.85546875" bestFit="1" customWidth="1"/>
  </cols>
  <sheetData>
    <row r="1" spans="1:9" x14ac:dyDescent="0.25">
      <c r="C1" s="13" t="s">
        <v>0</v>
      </c>
      <c r="D1" s="14"/>
      <c r="E1" s="13" t="s">
        <v>5</v>
      </c>
      <c r="F1" s="14"/>
      <c r="G1" s="13" t="s">
        <v>1</v>
      </c>
      <c r="H1" s="17"/>
      <c r="I1" s="14"/>
    </row>
    <row r="2" spans="1:9" ht="15.75" thickBot="1" x14ac:dyDescent="0.3">
      <c r="C2" s="15" t="s">
        <v>6</v>
      </c>
      <c r="D2" s="16" t="s">
        <v>7</v>
      </c>
      <c r="E2" s="15" t="s">
        <v>6</v>
      </c>
      <c r="F2" s="16" t="s">
        <v>7</v>
      </c>
      <c r="G2" s="15" t="s">
        <v>6</v>
      </c>
      <c r="H2" s="18" t="s">
        <v>10</v>
      </c>
      <c r="I2" s="16" t="s">
        <v>8</v>
      </c>
    </row>
    <row r="3" spans="1:9" x14ac:dyDescent="0.25">
      <c r="A3" s="19" t="str">
        <f>QAQC_Data!$A$2</f>
        <v>4-nitrotoluene</v>
      </c>
      <c r="B3" s="26" t="s">
        <v>3</v>
      </c>
      <c r="C3" s="23">
        <f>AVERAGE(QAQC_Data!D2:AM2)</f>
        <v>5.1172777777777787</v>
      </c>
      <c r="D3" s="24">
        <f>_xlfn.STDEV.S(QAQC_Data!D2:AM2)/C3 * 100</f>
        <v>0.85252516344385232</v>
      </c>
      <c r="E3" s="23">
        <f>AVERAGE(QAQC_Data!D3:AM3)</f>
        <v>18703311.027777776</v>
      </c>
      <c r="F3" s="24">
        <f>_xlfn.STDEV.S(QAQC_Data!D3:AM3)/E3*100</f>
        <v>26.501787064444581</v>
      </c>
      <c r="G3" s="23">
        <f>AVERAGE(QAQC_Data!D4:AM4)</f>
        <v>195.18525277777775</v>
      </c>
      <c r="H3" s="25">
        <f>_xlfn.STDEV.S(QAQC_Data!D4:AM4)/G3*100</f>
        <v>6.2980284686865566E-4</v>
      </c>
      <c r="I3" s="24">
        <f>AVERAGE(QAQC_Data!D5:AM5)</f>
        <v>-7.4145534620159816</v>
      </c>
    </row>
    <row r="4" spans="1:9" ht="15.75" thickBot="1" x14ac:dyDescent="0.3">
      <c r="A4" s="20"/>
      <c r="B4" s="12" t="s">
        <v>4</v>
      </c>
      <c r="C4" s="5" t="e">
        <f>AVERAGE(QAQC_Data!D6:AM6)</f>
        <v>#DIV/0!</v>
      </c>
      <c r="D4" s="6" t="e">
        <f>_xlfn.STDEV.S(QAQC_Data!D6:AM6)/C4 * 100</f>
        <v>#DIV/0!</v>
      </c>
      <c r="E4" s="5" t="e">
        <f>AVERAGE(QAQC_Data!D7:AM7)</f>
        <v>#DIV/0!</v>
      </c>
      <c r="F4" s="6" t="e">
        <f>_xlfn.STDEV.S(QAQC_Data!D7:AM7)/E4*100</f>
        <v>#DIV/0!</v>
      </c>
      <c r="G4" s="5" t="e">
        <f>AVERAGE(QAQC_Data!D8:AM8)</f>
        <v>#DIV/0!</v>
      </c>
      <c r="H4" s="7" t="e">
        <f>_xlfn.STDEV.S(QAQC_Data!D8:AM8)/G4*100</f>
        <v>#DIV/0!</v>
      </c>
      <c r="I4" s="6" t="e">
        <f>AVERAGE(QAQC_Data!D9:AM9)</f>
        <v>#DIV/0!</v>
      </c>
    </row>
    <row r="5" spans="1:9" x14ac:dyDescent="0.25">
      <c r="A5" s="19" t="str">
        <f>QAQC_Data!$A$10</f>
        <v>4-nitroanline</v>
      </c>
      <c r="B5" s="26" t="s">
        <v>3</v>
      </c>
      <c r="C5" s="23">
        <f>AVERAGE(QAQC_Data!D10:AM10)</f>
        <v>5.056514285714286</v>
      </c>
      <c r="D5" s="24">
        <f>_xlfn.STDEV.S(QAQC_Data!D10:AM10)/C5 * 100</f>
        <v>0.4282972624747407</v>
      </c>
      <c r="E5" s="23">
        <f>AVERAGE(QAQC_Data!D11:AM11)</f>
        <v>16674901.485714287</v>
      </c>
      <c r="F5" s="24">
        <f>_xlfn.STDEV.S(QAQC_Data!D11:AM11)/E5*100</f>
        <v>26.317724575488782</v>
      </c>
      <c r="G5" s="23">
        <f>AVERAGE(QAQC_Data!D12:AM12)</f>
        <v>195.18527714285713</v>
      </c>
      <c r="H5" s="25">
        <f>_xlfn.STDEV.S(QAQC_Data!D12:AM12)/G5*100</f>
        <v>3.9628465955952896E-4</v>
      </c>
      <c r="I5" s="24">
        <f>AVERAGE(QAQC_Data!D13:AM13)</f>
        <v>-7.289723853412668</v>
      </c>
    </row>
    <row r="6" spans="1:9" ht="15.75" thickBot="1" x14ac:dyDescent="0.3">
      <c r="A6" s="20"/>
      <c r="B6" s="12" t="s">
        <v>4</v>
      </c>
      <c r="C6" s="5" t="e">
        <f>AVERAGE(QAQC_Data!D14:AM14)</f>
        <v>#DIV/0!</v>
      </c>
      <c r="D6" s="6" t="e">
        <f>_xlfn.STDEV.S(QAQC_Data!D14:AM14)/C6 * 100</f>
        <v>#DIV/0!</v>
      </c>
      <c r="E6" s="5" t="e">
        <f>AVERAGE(QAQC_Data!D15:AM15)</f>
        <v>#DIV/0!</v>
      </c>
      <c r="F6" s="6" t="e">
        <f>_xlfn.STDEV.S(QAQC_Data!D15:AM15)/E6*100</f>
        <v>#DIV/0!</v>
      </c>
      <c r="G6" s="5" t="e">
        <f>AVERAGE(QAQC_Data!D16:AM16)</f>
        <v>#DIV/0!</v>
      </c>
      <c r="H6" s="7" t="e">
        <f>_xlfn.STDEV.S(QAQC_Data!D16:AM16)/G6*100</f>
        <v>#DIV/0!</v>
      </c>
      <c r="I6" s="6" t="e">
        <f>AVERAGE(QAQC_Data!D17:AM17)</f>
        <v>#DIV/0!</v>
      </c>
    </row>
    <row r="7" spans="1:9" x14ac:dyDescent="0.25">
      <c r="A7" s="19" t="str">
        <f>QAQC_Data!$A$18</f>
        <v>Dapsone</v>
      </c>
      <c r="B7" s="26" t="s">
        <v>3</v>
      </c>
      <c r="C7" s="23">
        <f>AVERAGE(QAQC_Data!D18:AM18)</f>
        <v>5.0556944444444438</v>
      </c>
      <c r="D7" s="24">
        <f>_xlfn.STDEV.S(QAQC_Data!D18:AM18)/C7 * 100</f>
        <v>0.28992365575947071</v>
      </c>
      <c r="E7" s="23">
        <f>AVERAGE(QAQC_Data!D19:AM19)</f>
        <v>19626411.416666668</v>
      </c>
      <c r="F7" s="24">
        <f>_xlfn.STDEV.S(QAQC_Data!D19:AM19)/E7*100</f>
        <v>19.276720462556483</v>
      </c>
      <c r="G7" s="23">
        <f>AVERAGE(QAQC_Data!D20:AM20)</f>
        <v>195.18501944444444</v>
      </c>
      <c r="H7" s="25">
        <f>_xlfn.STDEV.S(QAQC_Data!D20:AM20)/G7*100</f>
        <v>4.3348965328346656E-4</v>
      </c>
      <c r="I7" s="24">
        <f>AVERAGE(QAQC_Data!D21:AM21)</f>
        <v>-8.6099901046497447</v>
      </c>
    </row>
    <row r="8" spans="1:9" ht="15.75" thickBot="1" x14ac:dyDescent="0.3">
      <c r="A8" s="20"/>
      <c r="B8" s="12" t="s">
        <v>4</v>
      </c>
      <c r="C8" s="5" t="e">
        <f>AVERAGE(QAQC_Data!D22:AM22)</f>
        <v>#DIV/0!</v>
      </c>
      <c r="D8" s="6" t="e">
        <f>_xlfn.STDEV.S(QAQC_Data!D22:AM22)/C8 * 100</f>
        <v>#DIV/0!</v>
      </c>
      <c r="E8" s="5" t="e">
        <f>AVERAGE(QAQC_Data!D23:AM23)</f>
        <v>#DIV/0!</v>
      </c>
      <c r="F8" s="6" t="e">
        <f>_xlfn.STDEV.S(QAQC_Data!D23:AM23)/E8*100</f>
        <v>#DIV/0!</v>
      </c>
      <c r="G8" s="5" t="e">
        <f>AVERAGE(QAQC_Data!D24:AM24)</f>
        <v>#DIV/0!</v>
      </c>
      <c r="H8" s="7" t="e">
        <f>_xlfn.STDEV.S(QAQC_Data!D24:AM24)/G8*100</f>
        <v>#DIV/0!</v>
      </c>
      <c r="I8" s="6" t="e">
        <f>AVERAGE(QAQC_Data!D25:AM25)</f>
        <v>#DIV/0!</v>
      </c>
    </row>
    <row r="9" spans="1:9" x14ac:dyDescent="0.25">
      <c r="A9" s="19" t="str">
        <f>QAQC_Data!$A$26</f>
        <v>Benzyl Alcohol</v>
      </c>
      <c r="B9" s="26" t="s">
        <v>3</v>
      </c>
      <c r="C9" s="23">
        <f>AVERAGE(QAQC_Data!D26:AM26)</f>
        <v>6.6714722222222242</v>
      </c>
      <c r="D9" s="24">
        <f>_xlfn.STDEV.S(QAQC_Data!D26:AM26)/C9 * 100</f>
        <v>8.2760070556094648E-2</v>
      </c>
      <c r="E9" s="23">
        <f>AVERAGE(QAQC_Data!D27:AM27)</f>
        <v>26154637.694444444</v>
      </c>
      <c r="F9" s="24">
        <f>_xlfn.STDEV.S(QAQC_Data!D27:AM27)/E9*100</f>
        <v>24.221854465135362</v>
      </c>
      <c r="G9" s="23">
        <f>AVERAGE(QAQC_Data!D28:AM28)</f>
        <v>195.18435555555558</v>
      </c>
      <c r="H9" s="25">
        <f>_xlfn.STDEV.S(QAQC_Data!D28:AM28)/G9*100</f>
        <v>6.2261498792083841E-4</v>
      </c>
      <c r="I9" s="24">
        <f>AVERAGE(QAQC_Data!D29:AM29)</f>
        <v>-12.011291980677482</v>
      </c>
    </row>
    <row r="10" spans="1:9" ht="15.75" thickBot="1" x14ac:dyDescent="0.3">
      <c r="A10" s="20"/>
      <c r="B10" s="12" t="s">
        <v>4</v>
      </c>
      <c r="C10" s="5" t="e">
        <f>AVERAGE(QAQC_Data!D30:AM30)</f>
        <v>#DIV/0!</v>
      </c>
      <c r="D10" s="6" t="e">
        <f>_xlfn.STDEV.S(QAQC_Data!D30:AM30)/C10 * 100</f>
        <v>#DIV/0!</v>
      </c>
      <c r="E10" s="5" t="e">
        <f>AVERAGE(QAQC_Data!D31:AM31)</f>
        <v>#DIV/0!</v>
      </c>
      <c r="F10" s="6" t="e">
        <f>_xlfn.STDEV.S(QAQC_Data!D31:AM31)/E10*100</f>
        <v>#DIV/0!</v>
      </c>
      <c r="G10" s="5" t="e">
        <f>AVERAGE(QAQC_Data!D32:AM32)</f>
        <v>#DIV/0!</v>
      </c>
      <c r="H10" s="7" t="e">
        <f>_xlfn.STDEV.S(QAQC_Data!D32:AM32)/G10*100</f>
        <v>#DIV/0!</v>
      </c>
      <c r="I10" s="6" t="e">
        <f>AVERAGE(QAQC_Data!D33:AM33)</f>
        <v>#DIV/0!</v>
      </c>
    </row>
    <row r="11" spans="1:9" x14ac:dyDescent="0.25">
      <c r="A11" s="19" t="str">
        <f>QAQC_Data!$A$34</f>
        <v>Acrylamide</v>
      </c>
      <c r="B11" s="26" t="s">
        <v>3</v>
      </c>
      <c r="C11" s="23">
        <f>AVERAGE(QAQC_Data!D34:AM34)</f>
        <v>6.6731111111111128</v>
      </c>
      <c r="D11" s="24">
        <f>_xlfn.STDEV.S(QAQC_Data!D34:AM34)/C11 * 100</f>
        <v>0.11189948329925027</v>
      </c>
      <c r="E11" s="23">
        <f>AVERAGE(QAQC_Data!D35:AM35)</f>
        <v>24394220.25</v>
      </c>
      <c r="F11" s="24">
        <f>_xlfn.STDEV.S(QAQC_Data!D35:AM35)/E11*100</f>
        <v>15.21121881544803</v>
      </c>
      <c r="G11" s="23">
        <f>AVERAGE(QAQC_Data!D36:AM36)</f>
        <v>195.18493888888895</v>
      </c>
      <c r="H11" s="25">
        <f>_xlfn.STDEV.S(QAQC_Data!D36:AM36)/G11*100</f>
        <v>5.7604246621491652E-4</v>
      </c>
      <c r="I11" s="24">
        <f>AVERAGE(QAQC_Data!D37:AM37)</f>
        <v>-9.0227003741133061</v>
      </c>
    </row>
    <row r="12" spans="1:9" ht="15.75" thickBot="1" x14ac:dyDescent="0.3">
      <c r="A12" s="20"/>
      <c r="B12" s="12" t="s">
        <v>4</v>
      </c>
      <c r="C12" s="5" t="e">
        <f>AVERAGE(QAQC_Data!D38:AM38)</f>
        <v>#DIV/0!</v>
      </c>
      <c r="D12" s="6" t="e">
        <f>_xlfn.STDEV.S(QAQC_Data!D38:AM38)/C12 * 100</f>
        <v>#DIV/0!</v>
      </c>
      <c r="E12" s="5" t="e">
        <f>AVERAGE(QAQC_Data!D39:AM39)</f>
        <v>#DIV/0!</v>
      </c>
      <c r="F12" s="6" t="e">
        <f>_xlfn.STDEV.S(QAQC_Data!D39:AM39)/E12*100</f>
        <v>#DIV/0!</v>
      </c>
      <c r="G12" s="5" t="e">
        <f>AVERAGE(QAQC_Data!D40:AM40)</f>
        <v>#DIV/0!</v>
      </c>
      <c r="H12" s="7" t="e">
        <f>_xlfn.STDEV.S(QAQC_Data!D40:AM40)/G12*100</f>
        <v>#DIV/0!</v>
      </c>
      <c r="I12" s="6" t="e">
        <f>AVERAGE(QAQC_Data!D41:AM41)</f>
        <v>#DIV/0!</v>
      </c>
    </row>
    <row r="13" spans="1:9" x14ac:dyDescent="0.25">
      <c r="A13" s="19" t="str">
        <f>QAQC_Data!$A$42</f>
        <v>BDE-209</v>
      </c>
      <c r="B13" s="26" t="s">
        <v>3</v>
      </c>
      <c r="C13" s="23">
        <f>AVERAGE(QAQC_Data!D42:AM42)</f>
        <v>6.6721111111111107</v>
      </c>
      <c r="D13" s="24">
        <f>_xlfn.STDEV.S(QAQC_Data!D42:AM42)/C13 * 100</f>
        <v>9.5113859919475408E-2</v>
      </c>
      <c r="E13" s="23">
        <f>AVERAGE(QAQC_Data!D43:AM43)</f>
        <v>23901571.111111112</v>
      </c>
      <c r="F13" s="24">
        <f>_xlfn.STDEV.S(QAQC_Data!D43:AM43)/E13*100</f>
        <v>12.142349260075282</v>
      </c>
      <c r="G13" s="23">
        <f>AVERAGE(QAQC_Data!D44:AM44)</f>
        <v>195.18555277777776</v>
      </c>
      <c r="H13" s="25">
        <f>_xlfn.STDEV.S(QAQC_Data!D44:AM44)/G13*100</f>
        <v>2.9097785434974713E-4</v>
      </c>
      <c r="I13" s="24">
        <f>AVERAGE(QAQC_Data!D45:AM45)</f>
        <v>-5.8775634929264093</v>
      </c>
    </row>
    <row r="14" spans="1:9" ht="15.75" thickBot="1" x14ac:dyDescent="0.3">
      <c r="A14" s="20"/>
      <c r="B14" s="12" t="s">
        <v>4</v>
      </c>
      <c r="C14" s="5" t="e">
        <f>AVERAGE(QAQC_Data!D46:AM46)</f>
        <v>#DIV/0!</v>
      </c>
      <c r="D14" s="6" t="e">
        <f>_xlfn.STDEV.S(QAQC_Data!D46:AM46)/C14 * 100</f>
        <v>#DIV/0!</v>
      </c>
      <c r="E14" s="5" t="e">
        <f>AVERAGE(QAQC_Data!D47:AM47)</f>
        <v>#DIV/0!</v>
      </c>
      <c r="F14" s="6" t="e">
        <f>_xlfn.STDEV.S(QAQC_Data!D47:AM47)/E14*100</f>
        <v>#DIV/0!</v>
      </c>
      <c r="G14" s="5" t="e">
        <f>AVERAGE(QAQC_Data!D48:AM48)</f>
        <v>#DIV/0!</v>
      </c>
      <c r="H14" s="7" t="e">
        <f>_xlfn.STDEV.S(QAQC_Data!D48:AM48)/G14*100</f>
        <v>#DIV/0!</v>
      </c>
      <c r="I14" s="6" t="e">
        <f>AVERAGE(QAQC_Data!D49:AM49)</f>
        <v>#DIV/0!</v>
      </c>
    </row>
    <row r="15" spans="1:9" x14ac:dyDescent="0.25">
      <c r="A15" s="19" t="str">
        <f>QAQC_Data!$A$50</f>
        <v>Haloperidol</v>
      </c>
      <c r="B15" s="26" t="s">
        <v>3</v>
      </c>
      <c r="C15" s="23">
        <f>AVERAGE(QAQC_Data!D50:AM50)</f>
        <v>6.6690277777777771</v>
      </c>
      <c r="D15" s="24">
        <f>_xlfn.STDEV.S(QAQC_Data!D50:AM50)/C15 * 100</f>
        <v>6.3464023410679304E-2</v>
      </c>
      <c r="E15" s="23">
        <f>AVERAGE(QAQC_Data!D51:AM51)</f>
        <v>20839654.833333332</v>
      </c>
      <c r="F15" s="24">
        <f>_xlfn.STDEV.S(QAQC_Data!D51:AM51)/E15*100</f>
        <v>17.579081474869376</v>
      </c>
      <c r="G15" s="23">
        <f>AVERAGE(QAQC_Data!D52:AM52)</f>
        <v>195.18550833333336</v>
      </c>
      <c r="H15" s="25">
        <f>_xlfn.STDEV.S(QAQC_Data!D52:AM52)/G15*100</f>
        <v>3.1827746903274385E-4</v>
      </c>
      <c r="I15" s="24">
        <f>AVERAGE(QAQC_Data!D53:AM53)</f>
        <v>-6.1052657105730539</v>
      </c>
    </row>
    <row r="16" spans="1:9" ht="15.75" thickBot="1" x14ac:dyDescent="0.3">
      <c r="A16" s="20"/>
      <c r="B16" s="12" t="s">
        <v>4</v>
      </c>
      <c r="C16" s="5" t="e">
        <f>AVERAGE(QAQC_Data!D54:AM54)</f>
        <v>#DIV/0!</v>
      </c>
      <c r="D16" s="6" t="e">
        <f>_xlfn.STDEV.S(QAQC_Data!D54:AM54)/C16 * 100</f>
        <v>#DIV/0!</v>
      </c>
      <c r="E16" s="5" t="e">
        <f>AVERAGE(QAQC_Data!D55:AM55)</f>
        <v>#DIV/0!</v>
      </c>
      <c r="F16" s="6" t="e">
        <f>_xlfn.STDEV.S(QAQC_Data!D55:AM55)/E16*100</f>
        <v>#DIV/0!</v>
      </c>
      <c r="G16" s="5" t="e">
        <f>AVERAGE(QAQC_Data!D56:AM56)</f>
        <v>#DIV/0!</v>
      </c>
      <c r="H16" s="7" t="e">
        <f>_xlfn.STDEV.S(QAQC_Data!D56:AM56)/G16*100</f>
        <v>#DIV/0!</v>
      </c>
      <c r="I16" s="6" t="e">
        <f>AVERAGE(QAQC_Data!D57:AM57)</f>
        <v>#DIV/0!</v>
      </c>
    </row>
    <row r="17" spans="1:9" x14ac:dyDescent="0.25">
      <c r="A17" s="19" t="str">
        <f>QAQC_Data!$A$58</f>
        <v>Bisphenol A</v>
      </c>
      <c r="B17" s="26" t="s">
        <v>3</v>
      </c>
      <c r="C17" s="23">
        <f>AVERAGE(QAQC_Data!D58:AM58)</f>
        <v>6.6648888888888882</v>
      </c>
      <c r="D17" s="24">
        <f>_xlfn.STDEV.S(QAQC_Data!D58:AM58)/C17 * 100</f>
        <v>6.3024742606121509E-2</v>
      </c>
      <c r="E17" s="23">
        <f>AVERAGE(QAQC_Data!D59:AM59)</f>
        <v>19393686.361111112</v>
      </c>
      <c r="F17" s="24">
        <f>_xlfn.STDEV.S(QAQC_Data!D59:AM59)/E17*100</f>
        <v>17.799563548021197</v>
      </c>
      <c r="G17" s="23">
        <f>AVERAGE(QAQC_Data!D60:AM60)</f>
        <v>195.18492222222218</v>
      </c>
      <c r="H17" s="25">
        <f>_xlfn.STDEV.S(QAQC_Data!D60:AM60)/G17*100</f>
        <v>3.4555847788238133E-4</v>
      </c>
      <c r="I17" s="24">
        <f>AVERAGE(QAQC_Data!D61:AM61)</f>
        <v>-9.1080887057282673</v>
      </c>
    </row>
    <row r="18" spans="1:9" ht="15.75" thickBot="1" x14ac:dyDescent="0.3">
      <c r="A18" s="20"/>
      <c r="B18" s="12" t="s">
        <v>4</v>
      </c>
      <c r="C18" s="5" t="e">
        <f>AVERAGE(QAQC_Data!D62:AM62)</f>
        <v>#DIV/0!</v>
      </c>
      <c r="D18" s="6" t="e">
        <f>_xlfn.STDEV.S(QAQC_Data!D62:AM62)/C18 * 100</f>
        <v>#DIV/0!</v>
      </c>
      <c r="E18" s="5" t="e">
        <f>AVERAGE(QAQC_Data!D63:AM63)</f>
        <v>#DIV/0!</v>
      </c>
      <c r="F18" s="6" t="e">
        <f>_xlfn.STDEV.S(QAQC_Data!D63:AM63)/E18*100</f>
        <v>#DIV/0!</v>
      </c>
      <c r="G18" s="5" t="e">
        <f>AVERAGE(QAQC_Data!D64:AM64)</f>
        <v>#DIV/0!</v>
      </c>
      <c r="H18" s="7" t="e">
        <f>_xlfn.STDEV.S(QAQC_Data!D64:AM64)/G18*100</f>
        <v>#DIV/0!</v>
      </c>
      <c r="I18" s="6" t="e">
        <f>AVERAGE(QAQC_Data!D65:AM65)</f>
        <v>#DIV/0!</v>
      </c>
    </row>
    <row r="19" spans="1:9" x14ac:dyDescent="0.25">
      <c r="A19" s="19" t="str">
        <f>QAQC_Data!$A$66</f>
        <v>Benzylbutyl
phthalate</v>
      </c>
      <c r="B19" s="26" t="s">
        <v>3</v>
      </c>
      <c r="C19" s="23">
        <f>AVERAGE(QAQC_Data!D66:AM66)</f>
        <v>6.661888888888889</v>
      </c>
      <c r="D19" s="24">
        <f>_xlfn.STDEV.S(QAQC_Data!D66:AM66)/C19 * 100</f>
        <v>4.3914433233653447E-2</v>
      </c>
      <c r="E19" s="23">
        <f>AVERAGE(QAQC_Data!D67:AM67)</f>
        <v>18574634.75</v>
      </c>
      <c r="F19" s="24">
        <f>_xlfn.STDEV.S(QAQC_Data!D67:AM67)/E19*100</f>
        <v>5.9238413682634867</v>
      </c>
      <c r="G19" s="23">
        <f>AVERAGE(QAQC_Data!D68:AM68)</f>
        <v>195.18515555555553</v>
      </c>
      <c r="H19" s="25">
        <f>_xlfn.STDEV.S(QAQC_Data!D68:AM68)/G19*100</f>
        <v>3.0702068491747812E-4</v>
      </c>
      <c r="I19" s="24">
        <f>AVERAGE(QAQC_Data!D69:AM69)</f>
        <v>-7.9126520631066404</v>
      </c>
    </row>
    <row r="20" spans="1:9" ht="15.75" thickBot="1" x14ac:dyDescent="0.3">
      <c r="A20" s="20"/>
      <c r="B20" s="12" t="s">
        <v>4</v>
      </c>
      <c r="C20" s="5" t="e">
        <f>AVERAGE(QAQC_Data!D70:AM70)</f>
        <v>#DIV/0!</v>
      </c>
      <c r="D20" s="6" t="e">
        <f>_xlfn.STDEV.S(QAQC_Data!D70:AM70)/C20 * 100</f>
        <v>#DIV/0!</v>
      </c>
      <c r="E20" s="5" t="e">
        <f>AVERAGE(QAQC_Data!D71:AM71)</f>
        <v>#DIV/0!</v>
      </c>
      <c r="F20" s="6" t="e">
        <f>_xlfn.STDEV.S(QAQC_Data!D71:AM71)/E20*100</f>
        <v>#DIV/0!</v>
      </c>
      <c r="G20" s="5" t="e">
        <f>AVERAGE(QAQC_Data!D72:AM72)</f>
        <v>#DIV/0!</v>
      </c>
      <c r="H20" s="7" t="e">
        <f>_xlfn.STDEV.S(QAQC_Data!D72:AM72)/G20*100</f>
        <v>#DIV/0!</v>
      </c>
      <c r="I20" s="6" t="e">
        <f>AVERAGE(QAQC_Data!D73:AM73)</f>
        <v>#DIV/0!</v>
      </c>
    </row>
    <row r="21" spans="1:9" x14ac:dyDescent="0.25">
      <c r="A21" s="19" t="str">
        <f>QAQC_Data!$A$74</f>
        <v>2-Nitroaniline</v>
      </c>
      <c r="B21" s="26" t="s">
        <v>3</v>
      </c>
      <c r="C21" s="23">
        <f>AVERAGE(QAQC_Data!D74:AM74)</f>
        <v>6.6482777777777757</v>
      </c>
      <c r="D21" s="24">
        <f>_xlfn.STDEV.S(QAQC_Data!D74:AM74)/C21 * 100</f>
        <v>4.9511229413627525E-2</v>
      </c>
      <c r="E21" s="23">
        <f>AVERAGE(QAQC_Data!D75:AM75)</f>
        <v>31598882.833333332</v>
      </c>
      <c r="F21" s="24">
        <f>_xlfn.STDEV.S(QAQC_Data!D75:AM75)/E21*100</f>
        <v>15.653765981927984</v>
      </c>
      <c r="G21" s="23">
        <f>AVERAGE(QAQC_Data!D76:AM76)</f>
        <v>195.18598333333335</v>
      </c>
      <c r="H21" s="25">
        <f>_xlfn.STDEV.S(QAQC_Data!D76:AM76)/G21*100</f>
        <v>3.5716550461846149E-4</v>
      </c>
      <c r="I21" s="24">
        <f>AVERAGE(QAQC_Data!D77:AM77)</f>
        <v>-3.67169825950816</v>
      </c>
    </row>
    <row r="22" spans="1:9" ht="15.75" thickBot="1" x14ac:dyDescent="0.3">
      <c r="A22" s="20"/>
      <c r="B22" s="12" t="s">
        <v>4</v>
      </c>
      <c r="C22" s="5" t="e">
        <f>AVERAGE(QAQC_Data!D78:AM78)</f>
        <v>#DIV/0!</v>
      </c>
      <c r="D22" s="6" t="e">
        <f>_xlfn.STDEV.S(QAQC_Data!D78:AM78)/C22 * 100</f>
        <v>#DIV/0!</v>
      </c>
      <c r="E22" s="5" t="e">
        <f>AVERAGE(QAQC_Data!D79:AM79)</f>
        <v>#DIV/0!</v>
      </c>
      <c r="F22" s="6" t="e">
        <f>_xlfn.STDEV.S(QAQC_Data!D79:AM79)/E22*100</f>
        <v>#DIV/0!</v>
      </c>
      <c r="G22" s="5" t="e">
        <f>AVERAGE(QAQC_Data!D80:AM80)</f>
        <v>#DIV/0!</v>
      </c>
      <c r="H22" s="7" t="e">
        <f>_xlfn.STDEV.S(QAQC_Data!D80:AM80)/G22*100</f>
        <v>#DIV/0!</v>
      </c>
      <c r="I22" s="6" t="e">
        <f>AVERAGE(QAQC_Data!D81:AM81)</f>
        <v>#DIV/0!</v>
      </c>
    </row>
    <row r="23" spans="1:9" x14ac:dyDescent="0.25">
      <c r="A23" s="19" t="str">
        <f>QAQC_Data!$A$82</f>
        <v>Lindane</v>
      </c>
      <c r="B23" s="26" t="s">
        <v>3</v>
      </c>
      <c r="C23" s="23">
        <f>AVERAGE(QAQC_Data!D82:AM82)</f>
        <v>6.6456388888888878</v>
      </c>
      <c r="D23" s="24">
        <f>_xlfn.STDEV.S(QAQC_Data!D82:AM82)/C23 * 100</f>
        <v>5.0506315462129324E-2</v>
      </c>
      <c r="E23" s="23">
        <f>AVERAGE(QAQC_Data!D83:AM83)</f>
        <v>28669591.333333332</v>
      </c>
      <c r="F23" s="24">
        <f>_xlfn.STDEV.S(QAQC_Data!D83:AM83)/E23*100</f>
        <v>6.8883012069542184</v>
      </c>
      <c r="G23" s="23">
        <f>AVERAGE(QAQC_Data!D84:AM84)</f>
        <v>195.186025</v>
      </c>
      <c r="H23" s="25">
        <f>_xlfn.STDEV.S(QAQC_Data!D84:AM84)/G23*100</f>
        <v>2.4352124669773119E-4</v>
      </c>
      <c r="I23" s="24">
        <f>AVERAGE(QAQC_Data!D85:AM85)</f>
        <v>-3.4582274304565925</v>
      </c>
    </row>
    <row r="24" spans="1:9" ht="15.75" thickBot="1" x14ac:dyDescent="0.3">
      <c r="A24" s="20"/>
      <c r="B24" s="12" t="s">
        <v>4</v>
      </c>
      <c r="C24" s="5" t="e">
        <f>AVERAGE(QAQC_Data!D86:AM86)</f>
        <v>#DIV/0!</v>
      </c>
      <c r="D24" s="6" t="e">
        <f>_xlfn.STDEV.S(QAQC_Data!D86:AM86)/C24 * 100</f>
        <v>#DIV/0!</v>
      </c>
      <c r="E24" s="5" t="e">
        <f>AVERAGE(QAQC_Data!D87:AM87)</f>
        <v>#DIV/0!</v>
      </c>
      <c r="F24" s="6" t="e">
        <f>_xlfn.STDEV.S(QAQC_Data!D87:AM87)/E24*100</f>
        <v>#DIV/0!</v>
      </c>
      <c r="G24" s="5" t="e">
        <f>AVERAGE(QAQC_Data!D88:AM88)</f>
        <v>#DIV/0!</v>
      </c>
      <c r="H24" s="7" t="e">
        <f>_xlfn.STDEV.S(QAQC_Data!D88:AM88)/G24*100</f>
        <v>#DIV/0!</v>
      </c>
      <c r="I24" s="6" t="e">
        <f>AVERAGE(QAQC_Data!D89:AM89)</f>
        <v>#DIV/0!</v>
      </c>
    </row>
    <row r="25" spans="1:9" x14ac:dyDescent="0.25">
      <c r="A25" s="19" t="str">
        <f>QAQC_Data!$A$90</f>
        <v>2-Nitrotoluene</v>
      </c>
      <c r="B25" s="26" t="s">
        <v>3</v>
      </c>
      <c r="C25" s="23">
        <f>AVERAGE(QAQC_Data!D90:AM90)</f>
        <v>6.6456666666666662</v>
      </c>
      <c r="D25" s="24">
        <f>_xlfn.STDEV.S(QAQC_Data!D90:AM90)/C25 * 100</f>
        <v>6.0831067539861998E-2</v>
      </c>
      <c r="E25" s="23">
        <f>AVERAGE(QAQC_Data!D91:AM91)</f>
        <v>24651331.972222224</v>
      </c>
      <c r="F25" s="24">
        <f>_xlfn.STDEV.S(QAQC_Data!D91:AM91)/E25*100</f>
        <v>13.221155691508418</v>
      </c>
      <c r="G25" s="23">
        <f>AVERAGE(QAQC_Data!D92:AM92)</f>
        <v>195.18583055555555</v>
      </c>
      <c r="H25" s="25">
        <f>_xlfn.STDEV.S(QAQC_Data!D92:AM92)/G25*100</f>
        <v>4.487882721505704E-4</v>
      </c>
      <c r="I25" s="24">
        <f>AVERAGE(QAQC_Data!D93:AM93)</f>
        <v>-4.4544246326500447</v>
      </c>
    </row>
    <row r="26" spans="1:9" ht="15.75" thickBot="1" x14ac:dyDescent="0.3">
      <c r="A26" s="20"/>
      <c r="B26" s="12" t="s">
        <v>4</v>
      </c>
      <c r="C26" s="5" t="e">
        <f>AVERAGE(QAQC_Data!D94:AM94)</f>
        <v>#DIV/0!</v>
      </c>
      <c r="D26" s="6" t="e">
        <f>_xlfn.STDEV.S(QAQC_Data!D94:AM94)/C26 * 100</f>
        <v>#DIV/0!</v>
      </c>
      <c r="E26" s="5" t="e">
        <f>AVERAGE(QAQC_Data!D95:AM95)</f>
        <v>#DIV/0!</v>
      </c>
      <c r="F26" s="6" t="e">
        <f>_xlfn.STDEV.S(QAQC_Data!D95:AM95)/E26*100</f>
        <v>#DIV/0!</v>
      </c>
      <c r="G26" s="5" t="e">
        <f>AVERAGE(QAQC_Data!D96:AM96)</f>
        <v>#DIV/0!</v>
      </c>
      <c r="H26" s="7" t="e">
        <f>_xlfn.STDEV.S(QAQC_Data!D96:AM96)/G26*100</f>
        <v>#DIV/0!</v>
      </c>
      <c r="I26" s="6" t="e">
        <f>AVERAGE(QAQC_Data!D97:AM97)</f>
        <v>#DIV/0!</v>
      </c>
    </row>
    <row r="27" spans="1:9" x14ac:dyDescent="0.25">
      <c r="A27" s="21" t="str">
        <f>QAQC_Data!$A$98</f>
        <v>Zileuton</v>
      </c>
      <c r="B27" s="26" t="s">
        <v>3</v>
      </c>
      <c r="C27" s="23">
        <f>AVERAGE(QAQC_Data!D98:AM98)</f>
        <v>6.642833333333332</v>
      </c>
      <c r="D27" s="24">
        <f>_xlfn.STDEV.S(QAQC_Data!D98:AM98)/C27 * 100</f>
        <v>4.8480370937052861E-2</v>
      </c>
      <c r="E27" s="23">
        <f>AVERAGE(QAQC_Data!D99:AM99)</f>
        <v>41569550.833333336</v>
      </c>
      <c r="F27" s="24">
        <f>_xlfn.STDEV.S(QAQC_Data!D99:AM99)/E27*100</f>
        <v>12.819409393652256</v>
      </c>
      <c r="G27" s="23">
        <f>AVERAGE(QAQC_Data!D100:AM100)</f>
        <v>195.18542777777779</v>
      </c>
      <c r="H27" s="25">
        <f>_xlfn.STDEV.S(QAQC_Data!D100:AM100)/G27*100</f>
        <v>5.2557239705500354E-4</v>
      </c>
      <c r="I27" s="24" t="e">
        <f>AVERAGE(QAQC_Data!D101:AM101)</f>
        <v>#DIV/0!</v>
      </c>
    </row>
    <row r="28" spans="1:9" ht="15.75" thickBot="1" x14ac:dyDescent="0.3">
      <c r="A28" s="21"/>
      <c r="B28" s="2" t="s">
        <v>4</v>
      </c>
      <c r="C28" s="9" t="e">
        <f>AVERAGE(QAQC_Data!D102:AM102)</f>
        <v>#DIV/0!</v>
      </c>
      <c r="D28" s="10" t="e">
        <f>_xlfn.STDEV.S(QAQC_Data!D102:AM102)/C28 * 100</f>
        <v>#DIV/0!</v>
      </c>
      <c r="E28" s="9" t="e">
        <f>AVERAGE(QAQC_Data!D103:AM103)</f>
        <v>#DIV/0!</v>
      </c>
      <c r="F28" s="10" t="e">
        <f>_xlfn.STDEV.S(QAQC_Data!D103:AM103)/E28*100</f>
        <v>#DIV/0!</v>
      </c>
      <c r="G28" s="9" t="e">
        <f>AVERAGE(QAQC_Data!D104:AM104)</f>
        <v>#DIV/0!</v>
      </c>
      <c r="H28" s="4" t="e">
        <f>_xlfn.STDEV.S(QAQC_Data!D104:AM104)/G28*100</f>
        <v>#DIV/0!</v>
      </c>
      <c r="I28" s="10" t="e">
        <f>AVERAGE(QAQC_Data!D105:AM105)</f>
        <v>#DIV/0!</v>
      </c>
    </row>
    <row r="29" spans="1:9" x14ac:dyDescent="0.25">
      <c r="A29" s="19" t="str">
        <f>QAQC_Data!$A$106</f>
        <v>CP-122721</v>
      </c>
      <c r="B29" s="26" t="s">
        <v>3</v>
      </c>
      <c r="C29" s="23">
        <f>AVERAGE(QAQC_Data!D106:AM106)</f>
        <v>6.6428055555555554</v>
      </c>
      <c r="D29" s="24">
        <f>_xlfn.STDEV.S(QAQC_Data!D106:AM106)/C29 * 100</f>
        <v>4.5207416683551868E-2</v>
      </c>
      <c r="E29" s="23">
        <f>AVERAGE(QAQC_Data!D107:AM107)</f>
        <v>33728685.055555552</v>
      </c>
      <c r="F29" s="24">
        <f>_xlfn.STDEV.S(QAQC_Data!D107:AM107)/E29*100</f>
        <v>10.204846033149579</v>
      </c>
      <c r="G29" s="23">
        <f>AVERAGE(QAQC_Data!D108:AM108)</f>
        <v>195.18595833333333</v>
      </c>
      <c r="H29" s="25">
        <f>_xlfn.STDEV.S(QAQC_Data!D108:AM108)/G29*100</f>
        <v>3.9540704029999003E-4</v>
      </c>
      <c r="I29" s="24">
        <f>AVERAGE(QAQC_Data!D109:AM109)</f>
        <v>-3.7997807569326287</v>
      </c>
    </row>
    <row r="30" spans="1:9" ht="15.75" thickBot="1" x14ac:dyDescent="0.3">
      <c r="A30" s="20"/>
      <c r="B30" s="12" t="s">
        <v>4</v>
      </c>
      <c r="C30" s="5" t="e">
        <f>AVERAGE(QAQC_Data!D110:AM110)</f>
        <v>#DIV/0!</v>
      </c>
      <c r="D30" s="6" t="e">
        <f>_xlfn.STDEV.S(QAQC_Data!D110:AM110)/C30 * 100</f>
        <v>#DIV/0!</v>
      </c>
      <c r="E30" s="5" t="e">
        <f>AVERAGE(QAQC_Data!D111:AM111)</f>
        <v>#DIV/0!</v>
      </c>
      <c r="F30" s="6" t="e">
        <f>_xlfn.STDEV.S(QAQC_Data!D111:AM111)/E30*100</f>
        <v>#DIV/0!</v>
      </c>
      <c r="G30" s="5" t="e">
        <f>AVERAGE(QAQC_Data!D112:AM112)</f>
        <v>#DIV/0!</v>
      </c>
      <c r="H30" s="7" t="e">
        <f>_xlfn.STDEV.S(QAQC_Data!D112:AM112)/G30*100</f>
        <v>#DIV/0!</v>
      </c>
      <c r="I30" s="6" t="e">
        <f>AVERAGE(QAQC_Data!D113:AM113)</f>
        <v>#DIV/0!</v>
      </c>
    </row>
    <row r="31" spans="1:9" x14ac:dyDescent="0.25">
      <c r="A31" s="21" t="str">
        <f>QAQC_Data!$A$114</f>
        <v>Dieldrin</v>
      </c>
      <c r="B31" s="26" t="s">
        <v>3</v>
      </c>
      <c r="C31" s="23">
        <f>AVERAGE(QAQC_Data!D114:AM114)</f>
        <v>6.6398611111111094</v>
      </c>
      <c r="D31" s="24">
        <f>_xlfn.STDEV.S(QAQC_Data!D114:AM114)/C31 * 100</f>
        <v>5.5791210926279491E-2</v>
      </c>
      <c r="E31" s="23">
        <f>AVERAGE(QAQC_Data!D115:AM115)</f>
        <v>30834837.777777776</v>
      </c>
      <c r="F31" s="24">
        <f>_xlfn.STDEV.S(QAQC_Data!D115:AM115)/E31*100</f>
        <v>8.872532091373234</v>
      </c>
      <c r="G31" s="23">
        <f>AVERAGE(QAQC_Data!D116:AM116)</f>
        <v>195.18599444444445</v>
      </c>
      <c r="H31" s="25">
        <f>_xlfn.STDEV.S(QAQC_Data!D116:AM116)/G31*100</f>
        <v>4.3523563630445023E-4</v>
      </c>
      <c r="I31" s="24">
        <f>AVERAGE(QAQC_Data!D117:AM117)</f>
        <v>-3.6147727051076211</v>
      </c>
    </row>
    <row r="32" spans="1:9" ht="15.75" thickBot="1" x14ac:dyDescent="0.3">
      <c r="A32" s="21"/>
      <c r="B32" s="2" t="s">
        <v>4</v>
      </c>
      <c r="C32" s="9" t="e">
        <f>AVERAGE(QAQC_Data!D118:AM118)</f>
        <v>#DIV/0!</v>
      </c>
      <c r="D32" s="10" t="e">
        <f>_xlfn.STDEV.S(QAQC_Data!D118:AM118)/C32 * 100</f>
        <v>#DIV/0!</v>
      </c>
      <c r="E32" s="9" t="e">
        <f>AVERAGE(QAQC_Data!D119:AM119)</f>
        <v>#DIV/0!</v>
      </c>
      <c r="F32" s="10" t="e">
        <f>_xlfn.STDEV.S(QAQC_Data!D119:AM119)/E32*100</f>
        <v>#DIV/0!</v>
      </c>
      <c r="G32" s="9" t="e">
        <f>AVERAGE(QAQC_Data!D120:AM120)</f>
        <v>#DIV/0!</v>
      </c>
      <c r="H32" s="4" t="e">
        <f>_xlfn.STDEV.S(QAQC_Data!D120:AM120)/G32*100</f>
        <v>#DIV/0!</v>
      </c>
      <c r="I32" s="10" t="e">
        <f>AVERAGE(QAQC_Data!D121:AM121)</f>
        <v>#DIV/0!</v>
      </c>
    </row>
    <row r="33" spans="1:9" x14ac:dyDescent="0.25">
      <c r="A33" s="19" t="str">
        <f>QAQC_Data!$A$122</f>
        <v>o,p-DDT</v>
      </c>
      <c r="B33" s="26" t="s">
        <v>3</v>
      </c>
      <c r="C33" s="23">
        <f>AVERAGE(QAQC_Data!D122:AM122)</f>
        <v>6.6179722222222219</v>
      </c>
      <c r="D33" s="24">
        <f>_xlfn.STDEV.S(QAQC_Data!D122:AM122)/C33 * 100</f>
        <v>5.2899994052927536E-2</v>
      </c>
      <c r="E33" s="23">
        <f>AVERAGE(QAQC_Data!D123:AM123)</f>
        <v>23014731.444444444</v>
      </c>
      <c r="F33" s="24">
        <f>_xlfn.STDEV.S(QAQC_Data!D123:AM123)/E33*100</f>
        <v>14.535076550842799</v>
      </c>
      <c r="G33" s="23">
        <f>AVERAGE(QAQC_Data!D124:AM124)</f>
        <v>195.1856888888889</v>
      </c>
      <c r="H33" s="25">
        <f>_xlfn.STDEV.S(QAQC_Data!D124:AM124)/G33*100</f>
        <v>7.7774127816788638E-4</v>
      </c>
      <c r="I33" s="24">
        <f>AVERAGE(QAQC_Data!D125:AM125)</f>
        <v>-5.1802254513752155</v>
      </c>
    </row>
    <row r="34" spans="1:9" ht="15.75" thickBot="1" x14ac:dyDescent="0.3">
      <c r="A34" s="20"/>
      <c r="B34" s="12" t="s">
        <v>4</v>
      </c>
      <c r="C34" s="5" t="e">
        <f>AVERAGE(QAQC_Data!D126:AM126)</f>
        <v>#DIV/0!</v>
      </c>
      <c r="D34" s="6" t="e">
        <f>_xlfn.STDEV.S(QAQC_Data!D126:AM126)/C34 * 100</f>
        <v>#DIV/0!</v>
      </c>
      <c r="E34" s="5" t="e">
        <f>AVERAGE(QAQC_Data!D127:AM127)</f>
        <v>#DIV/0!</v>
      </c>
      <c r="F34" s="6" t="e">
        <f>_xlfn.STDEV.S(QAQC_Data!D127:AM127)/E34*100</f>
        <v>#DIV/0!</v>
      </c>
      <c r="G34" s="5" t="e">
        <f>AVERAGE(QAQC_Data!D128:AM128)</f>
        <v>#DIV/0!</v>
      </c>
      <c r="H34" s="7" t="e">
        <f>_xlfn.STDEV.S(QAQC_Data!D128:AM128)/G34*100</f>
        <v>#DIV/0!</v>
      </c>
      <c r="I34" s="6" t="e">
        <f>AVERAGE(QAQC_Data!D129:AM129)</f>
        <v>#DIV/0!</v>
      </c>
    </row>
    <row r="35" spans="1:9" x14ac:dyDescent="0.25">
      <c r="A35" s="21" t="str">
        <f>QAQC_Data!$A$130</f>
        <v>2-Amino-5-azotoluene</v>
      </c>
      <c r="B35" s="26" t="s">
        <v>3</v>
      </c>
      <c r="C35" s="23">
        <f>AVERAGE(QAQC_Data!D130:AM130)</f>
        <v>6.623057142857145</v>
      </c>
      <c r="D35" s="24">
        <f>_xlfn.STDEV.S(QAQC_Data!D130:AM130)/C35 * 100</f>
        <v>5.8813739041345771E-2</v>
      </c>
      <c r="E35" s="23">
        <f>AVERAGE(QAQC_Data!D131:AM131)</f>
        <v>23777910.428571429</v>
      </c>
      <c r="F35" s="24">
        <f>_xlfn.STDEV.S(QAQC_Data!D131:AM131)/E35*100</f>
        <v>13.989227669811054</v>
      </c>
      <c r="G35" s="23">
        <f>AVERAGE(QAQC_Data!D132:AM132)</f>
        <v>195.18602571428571</v>
      </c>
      <c r="H35" s="25">
        <f>_xlfn.STDEV.S(QAQC_Data!D132:AM132)/G35*100</f>
        <v>4.3955677417885938E-4</v>
      </c>
      <c r="I35" s="24">
        <f>AVERAGE(QAQC_Data!D133:AM133)</f>
        <v>-27781.136385488015</v>
      </c>
    </row>
    <row r="36" spans="1:9" ht="15.75" thickBot="1" x14ac:dyDescent="0.3">
      <c r="A36" s="21"/>
      <c r="B36" s="2" t="s">
        <v>4</v>
      </c>
      <c r="C36" s="9" t="e">
        <f>AVERAGE(QAQC_Data!D134:AM134)</f>
        <v>#DIV/0!</v>
      </c>
      <c r="D36" s="10" t="e">
        <f>_xlfn.STDEV.S(QAQC_Data!D134:AM134)/C36 * 100</f>
        <v>#DIV/0!</v>
      </c>
      <c r="E36" s="9" t="e">
        <f>AVERAGE(QAQC_Data!D135:AM135)</f>
        <v>#DIV/0!</v>
      </c>
      <c r="F36" s="10" t="e">
        <f>_xlfn.STDEV.S(QAQC_Data!D135:AM135)/E36*100</f>
        <v>#DIV/0!</v>
      </c>
      <c r="G36" s="9" t="e">
        <f>AVERAGE(QAQC_Data!D136:AM136)</f>
        <v>#DIV/0!</v>
      </c>
      <c r="H36" s="4" t="e">
        <f>_xlfn.STDEV.S(QAQC_Data!D136:AM136)/G36*100</f>
        <v>#DIV/0!</v>
      </c>
      <c r="I36" s="10" t="e">
        <f>AVERAGE(QAQC_Data!D137:AM137)</f>
        <v>#DIV/0!</v>
      </c>
    </row>
    <row r="37" spans="1:9" x14ac:dyDescent="0.25">
      <c r="A37" s="19" t="str">
        <f>QAQC_Data!$A$138</f>
        <v>3,5-Dinitroaniline</v>
      </c>
      <c r="B37" s="22" t="s">
        <v>3</v>
      </c>
      <c r="C37" s="25">
        <f>AVERAGE(QAQC_Data!D138:AM138)</f>
        <v>6.6403428571428575</v>
      </c>
      <c r="D37" s="24">
        <f>_xlfn.STDEV.S(QAQC_Data!D138:AM138)/C37 * 100</f>
        <v>7.3408272183175582E-2</v>
      </c>
      <c r="E37" s="23">
        <f>AVERAGE(QAQC_Data!D139:AM139)</f>
        <v>20303623.342857141</v>
      </c>
      <c r="F37" s="24">
        <f>_xlfn.STDEV.S(QAQC_Data!D139:AM139)/E37*100</f>
        <v>10.896007108537251</v>
      </c>
      <c r="G37" s="23">
        <f>AVERAGE(QAQC_Data!D140:AM140)</f>
        <v>195.18541714285715</v>
      </c>
      <c r="H37" s="25">
        <f>_xlfn.STDEV.S(QAQC_Data!D140:AM140)/G37*100</f>
        <v>5.9013070577230975E-4</v>
      </c>
      <c r="I37" s="24">
        <f>AVERAGE(QAQC_Data!D141:AM141)</f>
        <v>-27784.167671260391</v>
      </c>
    </row>
    <row r="38" spans="1:9" ht="15.75" thickBot="1" x14ac:dyDescent="0.3">
      <c r="A38" s="20"/>
      <c r="B38" s="12" t="s">
        <v>4</v>
      </c>
      <c r="C38" s="5" t="e">
        <f>AVERAGE(QAQC_Data!D142:AM142)</f>
        <v>#DIV/0!</v>
      </c>
      <c r="D38" s="6" t="e">
        <f>_xlfn.STDEV.S(QAQC_Data!D142:AM142)/C38 * 100</f>
        <v>#DIV/0!</v>
      </c>
      <c r="E38" s="5" t="e">
        <f>AVERAGE(QAQC_Data!D143:AM143)</f>
        <v>#DIV/0!</v>
      </c>
      <c r="F38" s="6" t="e">
        <f>_xlfn.STDEV.S(QAQC_Data!D143:AM143)/E38*100</f>
        <v>#DIV/0!</v>
      </c>
      <c r="G38" s="5" t="e">
        <f>AVERAGE(QAQC_Data!D144:AM144)</f>
        <v>#DIV/0!</v>
      </c>
      <c r="H38" s="7" t="e">
        <f>_xlfn.STDEV.S(QAQC_Data!D144:AM144)/G38*100</f>
        <v>#DIV/0!</v>
      </c>
      <c r="I38" s="6" t="e">
        <f>AVERAGE(QAQC_Data!D145:AM145)</f>
        <v>#DIV/0!</v>
      </c>
    </row>
    <row r="39" spans="1:9" x14ac:dyDescent="0.25">
      <c r="A39" s="19" t="str">
        <f>QAQC_Data!$A$146</f>
        <v>Naphthalene</v>
      </c>
      <c r="B39" s="26" t="s">
        <v>3</v>
      </c>
      <c r="C39" s="23">
        <f>AVERAGE(QAQC_Data!D146:AM146)</f>
        <v>6.6684722222222215</v>
      </c>
      <c r="D39" s="24">
        <f>_xlfn.STDEV.S(QAQC_Data!D146:AM146)/C39 * 100</f>
        <v>5.5590378231073101E-2</v>
      </c>
      <c r="E39" s="23">
        <f>AVERAGE(QAQC_Data!D147:AM147)</f>
        <v>29269662.222222224</v>
      </c>
      <c r="F39" s="24">
        <f>_xlfn.STDEV.S(QAQC_Data!D147:AM147)/E39*100</f>
        <v>18.289906451553726</v>
      </c>
      <c r="G39" s="23">
        <f>AVERAGE(QAQC_Data!D148:AM148)</f>
        <v>195.18536666666668</v>
      </c>
      <c r="H39" s="25">
        <f>_xlfn.STDEV.S(QAQC_Data!D148:AM148)/G39*100</f>
        <v>4.6619532438614932E-4</v>
      </c>
      <c r="I39" s="24">
        <f>AVERAGE(QAQC_Data!D149:AM149)</f>
        <v>-6.8310665293022677</v>
      </c>
    </row>
    <row r="40" spans="1:9" ht="15.75" thickBot="1" x14ac:dyDescent="0.3">
      <c r="A40" s="20"/>
      <c r="B40" s="12" t="s">
        <v>4</v>
      </c>
      <c r="C40" s="5" t="e">
        <f>AVERAGE(QAQC_Data!D150:AM150)</f>
        <v>#DIV/0!</v>
      </c>
      <c r="D40" s="6" t="e">
        <f>_xlfn.STDEV.S(QAQC_Data!D150:AM150)/C40 * 100</f>
        <v>#DIV/0!</v>
      </c>
      <c r="E40" s="5" t="e">
        <f>AVERAGE(QAQC_Data!D151:AM151)</f>
        <v>#DIV/0!</v>
      </c>
      <c r="F40" s="6" t="e">
        <f>_xlfn.STDEV.S(QAQC_Data!D151:AM151)/E40*100</f>
        <v>#DIV/0!</v>
      </c>
      <c r="G40" s="5" t="e">
        <f>AVERAGE(QAQC_Data!D152:AM152)</f>
        <v>#DIV/0!</v>
      </c>
      <c r="H40" s="7" t="e">
        <f>_xlfn.STDEV.S(QAQC_Data!D152:AM152)/G40*100</f>
        <v>#DIV/0!</v>
      </c>
      <c r="I40" s="6" t="e">
        <f>AVERAGE(QAQC_Data!D153:AM153)</f>
        <v>#DIV/0!</v>
      </c>
    </row>
    <row r="41" spans="1:9" x14ac:dyDescent="0.25">
      <c r="A41" s="19" t="str">
        <f>QAQC_Data!$A$154</f>
        <v>3-Nitroaniline</v>
      </c>
      <c r="B41" s="26" t="s">
        <v>3</v>
      </c>
      <c r="C41" s="23">
        <f>AVERAGE(QAQC_Data!D154:AM154)</f>
        <v>6.6656111111111116</v>
      </c>
      <c r="D41" s="24">
        <f>_xlfn.STDEV.S(QAQC_Data!D154:AM154)/C41 * 100</f>
        <v>4.8285116967490084E-2</v>
      </c>
      <c r="E41" s="23">
        <f>AVERAGE(QAQC_Data!D155:AM155)</f>
        <v>24285849.444444444</v>
      </c>
      <c r="F41" s="24">
        <f>_xlfn.STDEV.S(QAQC_Data!D155:AM155)/E41*100</f>
        <v>10.715435031076067</v>
      </c>
      <c r="G41" s="23">
        <f>AVERAGE(QAQC_Data!D156:AM156)</f>
        <v>195.18469166666671</v>
      </c>
      <c r="H41" s="25">
        <f>_xlfn.STDEV.S(QAQC_Data!D156:AM156)/G41*100</f>
        <v>5.972764458730132E-4</v>
      </c>
      <c r="I41" s="24">
        <f>AVERAGE(QAQC_Data!D157:AM157)</f>
        <v>-10.289293959750768</v>
      </c>
    </row>
    <row r="42" spans="1:9" x14ac:dyDescent="0.3">
      <c r="A42" s="20"/>
      <c r="B42" s="12" t="s">
        <v>4</v>
      </c>
      <c r="C42" s="5" t="e">
        <f>AVERAGE(QAQC_Data!D158:AM158)</f>
        <v>#DIV/0!</v>
      </c>
      <c r="D42" s="6" t="e">
        <f>_xlfn.STDEV.S(QAQC_Data!D158:AM158)/C42 * 100</f>
        <v>#DIV/0!</v>
      </c>
      <c r="E42" s="5" t="e">
        <f>AVERAGE(QAQC_Data!D159:AM159)</f>
        <v>#DIV/0!</v>
      </c>
      <c r="F42" s="6" t="e">
        <f>_xlfn.STDEV.S(QAQC_Data!D159:AM159)/E42*100</f>
        <v>#DIV/0!</v>
      </c>
      <c r="G42" s="5" t="e">
        <f>AVERAGE(QAQC_Data!D160:AM160)</f>
        <v>#DIV/0!</v>
      </c>
      <c r="H42" s="7" t="e">
        <f>_xlfn.STDEV.S(QAQC_Data!D160:AM160)/G42*100</f>
        <v>#DIV/0!</v>
      </c>
      <c r="I42" s="6" t="e">
        <f>AVERAGE(QAQC_Data!D161:AM161)</f>
        <v>#DIV/0!</v>
      </c>
    </row>
    <row r="43" spans="1:9" x14ac:dyDescent="0.25">
      <c r="A43" s="19" t="str">
        <f>QAQC_Data!$A$162</f>
        <v>Curcumin</v>
      </c>
      <c r="B43" s="26" t="s">
        <v>3</v>
      </c>
      <c r="C43" s="23">
        <f>AVERAGE(QAQC_Data!D162:AM162)</f>
        <v>6.6633611111111115</v>
      </c>
      <c r="D43" s="24">
        <f>_xlfn.STDEV.S(QAQC_Data!D162:AM162)/C43 * 100</f>
        <v>4.1551572166108733E-2</v>
      </c>
      <c r="E43" s="23">
        <f>AVERAGE(QAQC_Data!D163:AM163)</f>
        <v>22627675.277777776</v>
      </c>
      <c r="F43" s="24">
        <f>_xlfn.STDEV.S(QAQC_Data!D163:AM163)/E43*100</f>
        <v>13.107916906106601</v>
      </c>
      <c r="G43" s="23">
        <f>AVERAGE(QAQC_Data!D164:AM164)</f>
        <v>195.18515833333333</v>
      </c>
      <c r="H43" s="25">
        <f>_xlfn.STDEV.S(QAQC_Data!D164:AM164)/G43*100</f>
        <v>4.8393584907297074E-4</v>
      </c>
      <c r="I43" s="24">
        <f>AVERAGE(QAQC_Data!D165:AM165)</f>
        <v>-7.8984206744994294</v>
      </c>
    </row>
    <row r="44" spans="1:9" ht="15.75" thickBot="1" x14ac:dyDescent="0.3">
      <c r="A44" s="20"/>
      <c r="B44" s="12" t="s">
        <v>4</v>
      </c>
      <c r="C44" s="5" t="e">
        <f>AVERAGE(QAQC_Data!D166:AM166)</f>
        <v>#DIV/0!</v>
      </c>
      <c r="D44" s="6" t="e">
        <f>_xlfn.STDEV.S(QAQC_Data!D166:AM166)/C44 * 100</f>
        <v>#DIV/0!</v>
      </c>
      <c r="E44" s="5" t="e">
        <f>AVERAGE(QAQC_Data!D167:AM167)</f>
        <v>#DIV/0!</v>
      </c>
      <c r="F44" s="6" t="e">
        <f>_xlfn.STDEV.S(QAQC_Data!D167:AM167)/E44*100</f>
        <v>#DIV/0!</v>
      </c>
      <c r="G44" s="5" t="e">
        <f>AVERAGE(QAQC_Data!D168:AM168)</f>
        <v>#DIV/0!</v>
      </c>
      <c r="H44" s="7" t="e">
        <f>_xlfn.STDEV.S(QAQC_Data!D168:AM168)/G44*100</f>
        <v>#DIV/0!</v>
      </c>
      <c r="I44" s="6" t="e">
        <f>AVERAGE(QAQC_Data!D169:AM169)</f>
        <v>#DIV/0!</v>
      </c>
    </row>
    <row r="45" spans="1:9" x14ac:dyDescent="0.25">
      <c r="A45" s="19" t="str">
        <f>QAQC_Data!$A$170</f>
        <v>Celecoxib</v>
      </c>
      <c r="B45" s="26" t="s">
        <v>3</v>
      </c>
      <c r="C45" s="23">
        <f>AVERAGE(QAQC_Data!D170:AM170)</f>
        <v>6.6569166666666657</v>
      </c>
      <c r="D45" s="24">
        <f>_xlfn.STDEV.S(QAQC_Data!D170:AM170)/C45 * 100</f>
        <v>5.4621807981184434E-2</v>
      </c>
      <c r="E45" s="23">
        <f>AVERAGE(QAQC_Data!D171:AM171)</f>
        <v>30391597.222222224</v>
      </c>
      <c r="F45" s="24">
        <f>_xlfn.STDEV.S(QAQC_Data!D171:AM171)/E45*100</f>
        <v>15.633263790647197</v>
      </c>
      <c r="G45" s="23">
        <f>AVERAGE(QAQC_Data!D172:AM172)</f>
        <v>195.1850583333333</v>
      </c>
      <c r="H45" s="25">
        <f>_xlfn.STDEV.S(QAQC_Data!D172:AM172)/G45*100</f>
        <v>3.3726898903430416E-4</v>
      </c>
      <c r="I45" s="24">
        <f>AVERAGE(QAQC_Data!D173:AM173)</f>
        <v>-8.4107506641973018</v>
      </c>
    </row>
    <row r="46" spans="1:9" ht="15.75" thickBot="1" x14ac:dyDescent="0.3">
      <c r="A46" s="20"/>
      <c r="B46" s="12" t="s">
        <v>4</v>
      </c>
      <c r="C46" s="5" t="e">
        <f>AVERAGE(QAQC_Data!D174:AM174)</f>
        <v>#DIV/0!</v>
      </c>
      <c r="D46" s="6" t="e">
        <f>_xlfn.STDEV.S(QAQC_Data!D174:AM174)/C46 * 100</f>
        <v>#DIV/0!</v>
      </c>
      <c r="E46" s="5" t="e">
        <f>AVERAGE(QAQC_Data!D175:AM175)</f>
        <v>#DIV/0!</v>
      </c>
      <c r="F46" s="6" t="e">
        <f>_xlfn.STDEV.S(QAQC_Data!D175:AM175)/E46*100</f>
        <v>#DIV/0!</v>
      </c>
      <c r="G46" s="5" t="e">
        <f>AVERAGE(QAQC_Data!D176:AM176)</f>
        <v>#DIV/0!</v>
      </c>
      <c r="H46" s="7" t="e">
        <f>_xlfn.STDEV.S(QAQC_Data!D176:AM176)/G46*100</f>
        <v>#DIV/0!</v>
      </c>
      <c r="I46" s="6" t="e">
        <f>AVERAGE(QAQC_Data!D177:AM177)</f>
        <v>#DIV/0!</v>
      </c>
    </row>
    <row r="47" spans="1:9" x14ac:dyDescent="0.25">
      <c r="A47" s="19" t="str">
        <f>QAQC_Data!$A$178</f>
        <v>Beta-hexachlorocyclohexane</v>
      </c>
      <c r="B47" s="26" t="s">
        <v>3</v>
      </c>
      <c r="C47" s="23">
        <f>AVERAGE(QAQC_Data!D178:AM178)</f>
        <v>6.6551388888888887</v>
      </c>
      <c r="D47" s="24">
        <f>_xlfn.STDEV.S(QAQC_Data!D178:AM178)/C47 * 100</f>
        <v>5.4491901475365492E-2</v>
      </c>
      <c r="E47" s="23">
        <f>AVERAGE(QAQC_Data!D179:AM179)</f>
        <v>27949149.888888888</v>
      </c>
      <c r="F47" s="24">
        <f>_xlfn.STDEV.S(QAQC_Data!D179:AM179)/E47*100</f>
        <v>16.284995221260743</v>
      </c>
      <c r="G47" s="23">
        <f>AVERAGE(QAQC_Data!D180:AM180)</f>
        <v>195.18481944444443</v>
      </c>
      <c r="H47" s="25">
        <f>_xlfn.STDEV.S(QAQC_Data!D180:AM180)/G47*100</f>
        <v>4.3123515697022434E-4</v>
      </c>
      <c r="I47" s="24">
        <f>AVERAGE(QAQC_Data!D181:AM181)</f>
        <v>-9.6346500840212208</v>
      </c>
    </row>
    <row r="48" spans="1:9" ht="15.75" thickBot="1" x14ac:dyDescent="0.3">
      <c r="A48" s="20"/>
      <c r="B48" s="12" t="s">
        <v>4</v>
      </c>
      <c r="C48" s="5" t="e">
        <f>AVERAGE(QAQC_Data!D182:AM182)</f>
        <v>#DIV/0!</v>
      </c>
      <c r="D48" s="6" t="e">
        <f>_xlfn.STDEV.S(QAQC_Data!D182:AM182)/C48 * 100</f>
        <v>#DIV/0!</v>
      </c>
      <c r="E48" s="5" t="e">
        <f>AVERAGE(QAQC_Data!D183:AM183)</f>
        <v>#DIV/0!</v>
      </c>
      <c r="F48" s="6" t="e">
        <f>_xlfn.STDEV.S(QAQC_Data!D183:AM183)/E48*100</f>
        <v>#DIV/0!</v>
      </c>
      <c r="G48" s="5" t="e">
        <f>AVERAGE(QAQC_Data!D184:AM184)</f>
        <v>#DIV/0!</v>
      </c>
      <c r="H48" s="7" t="e">
        <f>_xlfn.STDEV.S(QAQC_Data!D184:AM184)/G48*100</f>
        <v>#DIV/0!</v>
      </c>
      <c r="I48" s="6" t="e">
        <f>AVERAGE(QAQC_Data!D185:AM185)</f>
        <v>#DIV/0!</v>
      </c>
    </row>
    <row r="49" spans="1:9" x14ac:dyDescent="0.25">
      <c r="A49" s="19" t="str">
        <f>QAQC_Data!A186</f>
        <v>Methyleugeneol</v>
      </c>
      <c r="B49" s="26" t="s">
        <v>3</v>
      </c>
      <c r="C49" s="23">
        <f>AVERAGE(QAQC_Data!D186:AM186)</f>
        <v>6.6105277777777811</v>
      </c>
      <c r="D49" s="24">
        <f>_xlfn.STDEV.S(QAQC_Data!D186:AM186)/C49 * 100</f>
        <v>4.8311114310745751E-2</v>
      </c>
      <c r="E49" s="23">
        <f>AVERAGE(QAQC_Data!D187:AM187)</f>
        <v>31548042.722222224</v>
      </c>
      <c r="F49" s="24">
        <f>_xlfn.STDEV.S(QAQC_Data!D187:AM187)/E49*100</f>
        <v>11.619865864960548</v>
      </c>
      <c r="G49" s="23">
        <f>AVERAGE(QAQC_Data!D188:AM188)</f>
        <v>195.18370277777777</v>
      </c>
      <c r="H49" s="25">
        <f>_xlfn.STDEV.S(QAQC_Data!D188:AM188)/G49*100</f>
        <v>7.2190942693874821E-4</v>
      </c>
      <c r="I49" s="24">
        <f>AVERAGE(QAQC_Data!D189:AM189)</f>
        <v>-15.355668302316824</v>
      </c>
    </row>
    <row r="50" spans="1:9" ht="15.75" thickBot="1" x14ac:dyDescent="0.3">
      <c r="A50" s="20"/>
      <c r="B50" s="12" t="s">
        <v>4</v>
      </c>
      <c r="C50" s="5" t="e">
        <f>AVERAGE(QAQC_Data!D190:AM190)</f>
        <v>#DIV/0!</v>
      </c>
      <c r="D50" s="6" t="e">
        <f>_xlfn.STDEV.S(QAQC_Data!D190:AM190)/C50 * 100</f>
        <v>#DIV/0!</v>
      </c>
      <c r="E50" s="5" t="e">
        <f>AVERAGE(QAQC_Data!D191:AM191)</f>
        <v>#DIV/0!</v>
      </c>
      <c r="F50" s="6" t="e">
        <f>_xlfn.STDEV.S(QAQC_Data!D191:AM191)/E50*100</f>
        <v>#DIV/0!</v>
      </c>
      <c r="G50" s="5" t="e">
        <f>AVERAGE(QAQC_Data!D192:AM192)</f>
        <v>#DIV/0!</v>
      </c>
      <c r="H50" s="7" t="e">
        <f>_xlfn.STDEV.S(QAQC_Data!D192:AM192)/G50*100</f>
        <v>#DIV/0!</v>
      </c>
      <c r="I50" s="6" t="e">
        <f>AVERAGE(QAQC_Data!D193:AM193)</f>
        <v>#DIV/0!</v>
      </c>
    </row>
    <row r="51" spans="1:9" x14ac:dyDescent="0.25">
      <c r="A51" s="19" t="str">
        <f>QAQC_Data!A194</f>
        <v>Butylated hydroxytoluene</v>
      </c>
      <c r="B51" s="26" t="s">
        <v>3</v>
      </c>
      <c r="C51" s="23">
        <f>AVERAGE(QAQC_Data!D194:AM194)</f>
        <v>6.6128888888888877</v>
      </c>
      <c r="D51" s="24">
        <f>_xlfn.STDEV.S(QAQC_Data!D194:AM194)/C51 * 100</f>
        <v>8.1456659389817485E-2</v>
      </c>
      <c r="E51" s="23">
        <f>AVERAGE(QAQC_Data!D195:AM195)</f>
        <v>29657096.166666668</v>
      </c>
      <c r="F51" s="24">
        <f>_xlfn.STDEV.S(QAQC_Data!D195:AM195)/E51*100</f>
        <v>11.26774723845671</v>
      </c>
      <c r="G51" s="23">
        <f>AVERAGE(QAQC_Data!D196:AM196)</f>
        <v>195.18451111111111</v>
      </c>
      <c r="H51" s="25">
        <f>_xlfn.STDEV.S(QAQC_Data!D196:AM196)/G51*100</f>
        <v>3.9263158760476357E-4</v>
      </c>
      <c r="I51" s="24">
        <f>AVERAGE(QAQC_Data!D197:AM197)</f>
        <v>-11.214334218920293</v>
      </c>
    </row>
    <row r="52" spans="1:9" ht="15.75" thickBot="1" x14ac:dyDescent="0.3">
      <c r="A52" s="20"/>
      <c r="B52" s="12" t="s">
        <v>4</v>
      </c>
      <c r="C52" s="5" t="e">
        <f>AVERAGE(QAQC_Data!D198:AM198)</f>
        <v>#DIV/0!</v>
      </c>
      <c r="D52" s="6" t="e">
        <f>_xlfn.STDEV.S(QAQC_Data!D198:AM198)/C52 * 100</f>
        <v>#DIV/0!</v>
      </c>
      <c r="E52" s="5" t="e">
        <f>AVERAGE(QAQC_Data!D199:AM199)</f>
        <v>#DIV/0!</v>
      </c>
      <c r="F52" s="6" t="e">
        <f>_xlfn.STDEV.S(QAQC_Data!D199:AM199)/E52*100</f>
        <v>#DIV/0!</v>
      </c>
      <c r="G52" s="5" t="e">
        <f>AVERAGE(QAQC_Data!D200:AM200)</f>
        <v>#DIV/0!</v>
      </c>
      <c r="H52" s="7" t="e">
        <f>_xlfn.STDEV.S(QAQC_Data!D200:AM200)/G52*100</f>
        <v>#DIV/0!</v>
      </c>
      <c r="I52" s="6" t="e">
        <f>AVERAGE(QAQC_Data!D201:AM201)</f>
        <v>#DIV/0!</v>
      </c>
    </row>
    <row r="53" spans="1:9" x14ac:dyDescent="0.25">
      <c r="A53" s="19" t="str">
        <f>QAQC_Data!A202</f>
        <v>Benzyl acetate</v>
      </c>
      <c r="B53" s="26" t="s">
        <v>3</v>
      </c>
      <c r="C53" s="23">
        <f>AVERAGE(QAQC_Data!D202:AM202)</f>
        <v>6.6160000000000005</v>
      </c>
      <c r="D53" s="24">
        <f>_xlfn.STDEV.S(QAQC_Data!D202:AM202)/C53 * 100</f>
        <v>5.0712917042976952E-2</v>
      </c>
      <c r="E53" s="23">
        <f>AVERAGE(QAQC_Data!D203:AM203)</f>
        <v>29170174.722222224</v>
      </c>
      <c r="F53" s="24">
        <f>_xlfn.STDEV.S(QAQC_Data!D203:AM203)/E53*100</f>
        <v>8.6434978586677236</v>
      </c>
      <c r="G53" s="23">
        <f>AVERAGE(QAQC_Data!D204:AM204)</f>
        <v>195.1849</v>
      </c>
      <c r="H53" s="25">
        <f>_xlfn.STDEV.S(QAQC_Data!D204:AM204)/G53*100</f>
        <v>3.7046339825523128E-4</v>
      </c>
      <c r="I53" s="24">
        <f>AVERAGE(QAQC_Data!D205:AM205)</f>
        <v>-9.2219398145495646</v>
      </c>
    </row>
    <row r="54" spans="1:9" ht="15.75" thickBot="1" x14ac:dyDescent="0.3">
      <c r="A54" s="20"/>
      <c r="B54" s="12" t="s">
        <v>4</v>
      </c>
      <c r="C54" s="5" t="e">
        <f>AVERAGE(QAQC_Data!D206:AM206)</f>
        <v>#DIV/0!</v>
      </c>
      <c r="D54" s="6" t="e">
        <f>_xlfn.STDEV.S(QAQC_Data!D206:AM206)/C54 * 100</f>
        <v>#DIV/0!</v>
      </c>
      <c r="E54" s="5" t="e">
        <f>AVERAGE(QAQC_Data!D207:AM207)</f>
        <v>#DIV/0!</v>
      </c>
      <c r="F54" s="6" t="e">
        <f>_xlfn.STDEV.S(QAQC_Data!D207:AM207)/E54*100</f>
        <v>#DIV/0!</v>
      </c>
      <c r="G54" s="5" t="e">
        <f>AVERAGE(QAQC_Data!D208:AM208)</f>
        <v>#DIV/0!</v>
      </c>
      <c r="H54" s="7" t="e">
        <f>_xlfn.STDEV.S(QAQC_Data!D208:AM208)/G54*100</f>
        <v>#DIV/0!</v>
      </c>
      <c r="I54" s="6" t="e">
        <f>AVERAGE(QAQC_Data!D209:AM209)</f>
        <v>#DIV/0!</v>
      </c>
    </row>
    <row r="55" spans="1:9" x14ac:dyDescent="0.25">
      <c r="A55" s="19" t="str">
        <f>QAQC_Data!A210</f>
        <v>Acetone</v>
      </c>
      <c r="B55" s="26" t="s">
        <v>3</v>
      </c>
      <c r="C55" s="23">
        <f>AVERAGE(QAQC_Data!D210:AM210)</f>
        <v>6.6205277777777773</v>
      </c>
      <c r="D55" s="24">
        <f>_xlfn.STDEV.S(QAQC_Data!D210:AM210)/C55 * 100</f>
        <v>4.2490463984498371E-2</v>
      </c>
      <c r="E55" s="23">
        <f>AVERAGE(QAQC_Data!D211:AM211)</f>
        <v>24197739.777777776</v>
      </c>
      <c r="F55" s="24">
        <f>_xlfn.STDEV.S(QAQC_Data!D211:AM211)/E55*100</f>
        <v>14.845607217262868</v>
      </c>
      <c r="G55" s="23">
        <f>AVERAGE(QAQC_Data!D212:AM212)</f>
        <v>195.1841805555556</v>
      </c>
      <c r="H55" s="25">
        <f>_xlfn.STDEV.S(QAQC_Data!D212:AM212)/G55*100</f>
        <v>3.2583490367738319E-4</v>
      </c>
      <c r="I55" s="24">
        <f>AVERAGE(QAQC_Data!D213:AM213)</f>
        <v>-12.907869462652808</v>
      </c>
    </row>
    <row r="56" spans="1:9" ht="15.75" thickBot="1" x14ac:dyDescent="0.3">
      <c r="A56" s="20"/>
      <c r="B56" s="12" t="s">
        <v>4</v>
      </c>
      <c r="C56" s="5" t="e">
        <f>AVERAGE(QAQC_Data!D214:AM214)</f>
        <v>#DIV/0!</v>
      </c>
      <c r="D56" s="6" t="e">
        <f>_xlfn.STDEV.S(QAQC_Data!D214:AM214)/C56 * 100</f>
        <v>#DIV/0!</v>
      </c>
      <c r="E56" s="5" t="e">
        <f>AVERAGE(QAQC_Data!D215:AM215)</f>
        <v>#DIV/0!</v>
      </c>
      <c r="F56" s="6" t="e">
        <f>_xlfn.STDEV.S(QAQC_Data!D215:AM215)/E56*100</f>
        <v>#DIV/0!</v>
      </c>
      <c r="G56" s="5" t="e">
        <f>AVERAGE(QAQC_Data!D216:AM216)</f>
        <v>#DIV/0!</v>
      </c>
      <c r="H56" s="7" t="e">
        <f>_xlfn.STDEV.S(QAQC_Data!D216:AM216)/G56*100</f>
        <v>#DIV/0!</v>
      </c>
      <c r="I56" s="6" t="e">
        <f>AVERAGE(QAQC_Data!D217:AM217)</f>
        <v>#DIV/0!</v>
      </c>
    </row>
    <row r="57" spans="1:9" x14ac:dyDescent="0.25">
      <c r="A57" s="19" t="str">
        <f>QAQC_Data!A218</f>
        <v>Sulindac</v>
      </c>
      <c r="B57" s="26" t="s">
        <v>3</v>
      </c>
      <c r="C57" s="23">
        <f>AVERAGE(QAQC_Data!D218:AM218)</f>
        <v>6.6184166666666657</v>
      </c>
      <c r="D57" s="24">
        <f>_xlfn.STDEV.S(QAQC_Data!D218:AM218)/C57 * 100</f>
        <v>5.2511410141394148E-2</v>
      </c>
      <c r="E57" s="23">
        <f>AVERAGE(QAQC_Data!D219:AM219)</f>
        <v>22985216.611111112</v>
      </c>
      <c r="F57" s="24">
        <f>_xlfn.STDEV.S(QAQC_Data!D219:AM219)/E57*100</f>
        <v>14.872719172160798</v>
      </c>
      <c r="G57" s="23">
        <f>AVERAGE(QAQC_Data!D220:AM220)</f>
        <v>195.18432777777778</v>
      </c>
      <c r="H57" s="25">
        <f>_xlfn.STDEV.S(QAQC_Data!D220:AM220)/G57*100</f>
        <v>2.9101189609919038E-4</v>
      </c>
      <c r="I57" s="24">
        <f>AVERAGE(QAQC_Data!D221:AM221)</f>
        <v>-12.153605866709167</v>
      </c>
    </row>
    <row r="58" spans="1:9" ht="15.75" thickBot="1" x14ac:dyDescent="0.3">
      <c r="A58" s="20"/>
      <c r="B58" s="12" t="s">
        <v>4</v>
      </c>
      <c r="C58" s="5" t="e">
        <f>AVERAGE(QAQC_Data!D222:AM222)</f>
        <v>#DIV/0!</v>
      </c>
      <c r="D58" s="6" t="e">
        <f>_xlfn.STDEV.S(QAQC_Data!D222:AM222)/C58 * 100</f>
        <v>#DIV/0!</v>
      </c>
      <c r="E58" s="5" t="e">
        <f>AVERAGE(QAQC_Data!D223:AM223)</f>
        <v>#DIV/0!</v>
      </c>
      <c r="F58" s="6" t="e">
        <f>_xlfn.STDEV.S(QAQC_Data!D223:AM223)/E58*100</f>
        <v>#DIV/0!</v>
      </c>
      <c r="G58" s="5" t="e">
        <f>AVERAGE(QAQC_Data!D224:AM224)</f>
        <v>#DIV/0!</v>
      </c>
      <c r="H58" s="7" t="e">
        <f>_xlfn.STDEV.S(QAQC_Data!D224:AM224)/G58*100</f>
        <v>#DIV/0!</v>
      </c>
      <c r="I58" s="6" t="e">
        <f>AVERAGE(QAQC_Data!D225:AM225)</f>
        <v>#DIV/0!</v>
      </c>
    </row>
    <row r="59" spans="1:9" x14ac:dyDescent="0.25">
      <c r="A59" s="19" t="str">
        <f>QAQC_Data!A226</f>
        <v>Benzoic Acid</v>
      </c>
      <c r="B59" s="26" t="s">
        <v>3</v>
      </c>
      <c r="C59" s="23">
        <f>AVERAGE(QAQC_Data!D226:AM226)</f>
        <v>6.6178333333333326</v>
      </c>
      <c r="D59" s="24">
        <f>_xlfn.STDEV.S(QAQC_Data!D226:AM226)/C59 * 100</f>
        <v>4.8259660279560995E-2</v>
      </c>
      <c r="E59" s="23">
        <f>AVERAGE(QAQC_Data!D227:AM227)</f>
        <v>19250995.027777776</v>
      </c>
      <c r="F59" s="24">
        <f>_xlfn.STDEV.S(QAQC_Data!D227:AM227)/E59*100</f>
        <v>20.41148450728042</v>
      </c>
      <c r="G59" s="23">
        <f>AVERAGE(QAQC_Data!D228:AM228)</f>
        <v>195.18416388888886</v>
      </c>
      <c r="H59" s="25">
        <f>_xlfn.STDEV.S(QAQC_Data!D228:AM228)/G59*100</f>
        <v>2.9600539060034716E-4</v>
      </c>
      <c r="I59" s="24">
        <f>AVERAGE(QAQC_Data!D229:AM229)</f>
        <v>-12.993257794271816</v>
      </c>
    </row>
    <row r="60" spans="1:9" ht="15.75" thickBot="1" x14ac:dyDescent="0.3">
      <c r="A60" s="20"/>
      <c r="B60" s="12" t="s">
        <v>4</v>
      </c>
      <c r="C60" s="5" t="e">
        <f>AVERAGE(QAQC_Data!D230:AM230)</f>
        <v>#DIV/0!</v>
      </c>
      <c r="D60" s="6" t="e">
        <f>_xlfn.STDEV.S(QAQC_Data!D230:AM230)/C60 * 100</f>
        <v>#DIV/0!</v>
      </c>
      <c r="E60" s="5" t="e">
        <f>AVERAGE(QAQC_Data!D231:AM231)</f>
        <v>#DIV/0!</v>
      </c>
      <c r="F60" s="6" t="e">
        <f>_xlfn.STDEV.S(QAQC_Data!D231:AM231)/E60*100</f>
        <v>#DIV/0!</v>
      </c>
      <c r="G60" s="5" t="e">
        <f>AVERAGE(QAQC_Data!D232:AM232)</f>
        <v>#DIV/0!</v>
      </c>
      <c r="H60" s="7" t="e">
        <f>_xlfn.STDEV.S(QAQC_Data!D232:AM232)/G60*100</f>
        <v>#DIV/0!</v>
      </c>
      <c r="I60" s="6" t="e">
        <f>AVERAGE(QAQC_Data!D233:AM233)</f>
        <v>#DIV/0!</v>
      </c>
    </row>
    <row r="61" spans="1:9" x14ac:dyDescent="0.25">
      <c r="A61" s="19" t="str">
        <f>QAQC_Data!A234</f>
        <v>Estragole</v>
      </c>
      <c r="B61" s="26" t="s">
        <v>3</v>
      </c>
      <c r="C61" s="23">
        <f>AVERAGE(QAQC_Data!D234:AM234)</f>
        <v>6.6123611111111122</v>
      </c>
      <c r="D61" s="24">
        <f>_xlfn.STDEV.S(QAQC_Data!D234:AM234)/C61 * 100</f>
        <v>8.1733439499691821E-2</v>
      </c>
      <c r="E61" s="23">
        <f>AVERAGE(QAQC_Data!D235:AM235)</f>
        <v>31383097.833333332</v>
      </c>
      <c r="F61" s="24">
        <f>_xlfn.STDEV.S(QAQC_Data!D235:AM235)/E61*100</f>
        <v>15.55762701493337</v>
      </c>
      <c r="G61" s="23">
        <f>AVERAGE(QAQC_Data!D236:AM236)</f>
        <v>195.18365555555559</v>
      </c>
      <c r="H61" s="25">
        <f>_xlfn.STDEV.S(QAQC_Data!D236:AM236)/G61*100</f>
        <v>5.289671325656081E-4</v>
      </c>
      <c r="I61" s="24">
        <f>AVERAGE(QAQC_Data!D237:AM237)</f>
        <v>-15.597601908546416</v>
      </c>
    </row>
    <row r="62" spans="1:9" ht="15.75" thickBot="1" x14ac:dyDescent="0.3">
      <c r="A62" s="20"/>
      <c r="B62" s="12" t="s">
        <v>4</v>
      </c>
      <c r="C62" s="5" t="e">
        <f>AVERAGE(QAQC_Data!D238:AM238)</f>
        <v>#DIV/0!</v>
      </c>
      <c r="D62" s="6" t="e">
        <f>_xlfn.STDEV.S(QAQC_Data!D238:AM238)/C62 * 100</f>
        <v>#DIV/0!</v>
      </c>
      <c r="E62" s="5" t="e">
        <f>AVERAGE(QAQC_Data!D239:AM239)</f>
        <v>#DIV/0!</v>
      </c>
      <c r="F62" s="6" t="e">
        <f>_xlfn.STDEV.S(QAQC_Data!D239:AM239)/E62*100</f>
        <v>#DIV/0!</v>
      </c>
      <c r="G62" s="5" t="e">
        <f>AVERAGE(QAQC_Data!D240:AM240)</f>
        <v>#DIV/0!</v>
      </c>
      <c r="H62" s="7" t="e">
        <f>_xlfn.STDEV.S(QAQC_Data!D240:AM240)/G62*100</f>
        <v>#DIV/0!</v>
      </c>
      <c r="I62" s="6" t="e">
        <f>AVERAGE(QAQC_Data!D241:AM241)</f>
        <v>#DIV/0!</v>
      </c>
    </row>
    <row r="63" spans="1:9" x14ac:dyDescent="0.25">
      <c r="A63" s="19" t="str">
        <f>QAQC_Data!A242</f>
        <v>2-propanol</v>
      </c>
      <c r="B63" s="26" t="s">
        <v>3</v>
      </c>
      <c r="C63" s="23">
        <f>AVERAGE(QAQC_Data!D242:AM242)</f>
        <v>6.6136388888888895</v>
      </c>
      <c r="D63" s="24">
        <f>_xlfn.STDEV.S(QAQC_Data!D242:AM242)/C63 * 100</f>
        <v>4.53107789441278E-2</v>
      </c>
      <c r="E63" s="23">
        <f>AVERAGE(QAQC_Data!D243:AM243)</f>
        <v>23667447.972222224</v>
      </c>
      <c r="F63" s="24">
        <f>_xlfn.STDEV.S(QAQC_Data!D243:AM243)/E63*100</f>
        <v>19.726621050879743</v>
      </c>
      <c r="G63" s="23">
        <f>AVERAGE(QAQC_Data!D244:AM244)</f>
        <v>195.18384722222223</v>
      </c>
      <c r="H63" s="25">
        <f>_xlfn.STDEV.S(QAQC_Data!D244:AM244)/G63*100</f>
        <v>2.9735407203301627E-4</v>
      </c>
      <c r="I63" s="24">
        <f>AVERAGE(QAQC_Data!D245:AM245)</f>
        <v>-14.615636094968259</v>
      </c>
    </row>
    <row r="64" spans="1:9" ht="15.75" thickBot="1" x14ac:dyDescent="0.3">
      <c r="A64" s="20"/>
      <c r="B64" s="12" t="s">
        <v>4</v>
      </c>
      <c r="C64" s="5" t="e">
        <f>AVERAGE(QAQC_Data!D246:AM246)</f>
        <v>#DIV/0!</v>
      </c>
      <c r="D64" s="6" t="e">
        <f>_xlfn.STDEV.S(QAQC_Data!D246:AM246)/C64 * 100</f>
        <v>#DIV/0!</v>
      </c>
      <c r="E64" s="5" t="e">
        <f>AVERAGE(QAQC_Data!D247:AM247)</f>
        <v>#DIV/0!</v>
      </c>
      <c r="F64" s="6" t="e">
        <f>_xlfn.STDEV.S(QAQC_Data!D247:AM247)/E64*100</f>
        <v>#DIV/0!</v>
      </c>
      <c r="G64" s="5" t="e">
        <f>AVERAGE(QAQC_Data!D248:AM248)</f>
        <v>#DIV/0!</v>
      </c>
      <c r="H64" s="7" t="e">
        <f>_xlfn.STDEV.S(QAQC_Data!D248:AM248)/G64*100</f>
        <v>#DIV/0!</v>
      </c>
      <c r="I64" s="6" t="e">
        <f>AVERAGE(QAQC_Data!D249:AM249)</f>
        <v>#DIV/0!</v>
      </c>
    </row>
    <row r="65" spans="1:9" x14ac:dyDescent="0.25">
      <c r="A65" s="19" t="str">
        <f>QAQC_Data!A250</f>
        <v>DMSO</v>
      </c>
      <c r="B65" s="26" t="s">
        <v>3</v>
      </c>
      <c r="C65" s="23">
        <f>AVERAGE(QAQC_Data!D250:AM250)</f>
        <v>6.6107222222222211</v>
      </c>
      <c r="D65" s="24">
        <f>_xlfn.STDEV.S(QAQC_Data!D250:AM250)/C65 * 100</f>
        <v>6.2381618369057104E-2</v>
      </c>
      <c r="E65" s="23">
        <f>AVERAGE(QAQC_Data!D251:AM251)</f>
        <v>23427560.861111112</v>
      </c>
      <c r="F65" s="24">
        <f>_xlfn.STDEV.S(QAQC_Data!D251:AM251)/E65*100</f>
        <v>16.334090951240231</v>
      </c>
      <c r="G65" s="23">
        <f>AVERAGE(QAQC_Data!D252:AM252)</f>
        <v>195.18411388888893</v>
      </c>
      <c r="H65" s="25">
        <f>_xlfn.STDEV.S(QAQC_Data!D252:AM252)/G65*100</f>
        <v>3.462194124052362E-4</v>
      </c>
      <c r="I65" s="24">
        <f>AVERAGE(QAQC_Data!D253:AM253)</f>
        <v>-13.249422789104569</v>
      </c>
    </row>
    <row r="66" spans="1:9" ht="15.75" thickBot="1" x14ac:dyDescent="0.3">
      <c r="A66" s="20"/>
      <c r="B66" s="12" t="s">
        <v>4</v>
      </c>
      <c r="C66" s="5" t="e">
        <f>AVERAGE(QAQC_Data!D254:AM254)</f>
        <v>#DIV/0!</v>
      </c>
      <c r="D66" s="6" t="e">
        <f>_xlfn.STDEV.S(QAQC_Data!D254:AM254)/C66 * 100</f>
        <v>#DIV/0!</v>
      </c>
      <c r="E66" s="5" t="e">
        <f>AVERAGE(QAQC_Data!D255:AM255)</f>
        <v>#DIV/0!</v>
      </c>
      <c r="F66" s="6" t="e">
        <f>_xlfn.STDEV.S(QAQC_Data!D255:AM255)/E66*100</f>
        <v>#DIV/0!</v>
      </c>
      <c r="G66" s="5" t="e">
        <f>AVERAGE(QAQC_Data!D256:AM256)</f>
        <v>#DIV/0!</v>
      </c>
      <c r="H66" s="7" t="e">
        <f>_xlfn.STDEV.S(QAQC_Data!D256:AM256)/G66*100</f>
        <v>#DIV/0!</v>
      </c>
      <c r="I66" s="6" t="e">
        <f>AVERAGE(QAQC_Data!D257:AM257)</f>
        <v>#DIV/0!</v>
      </c>
    </row>
    <row r="67" spans="1:9" x14ac:dyDescent="0.25">
      <c r="A67" s="19" t="str">
        <f>QAQC_Data!A258</f>
        <v>4-methyl-2-pentanol</v>
      </c>
      <c r="B67" s="26" t="s">
        <v>3</v>
      </c>
      <c r="C67" s="23">
        <f>AVERAGE(QAQC_Data!D258:AM258)</f>
        <v>6.6122499999999995</v>
      </c>
      <c r="D67" s="24">
        <f>_xlfn.STDEV.S(QAQC_Data!D258:AM258)/C67 * 100</f>
        <v>4.3738628857668181E-2</v>
      </c>
      <c r="E67" s="23">
        <f>AVERAGE(QAQC_Data!D259:AM259)</f>
        <v>22099416.416666668</v>
      </c>
      <c r="F67" s="24">
        <f>_xlfn.STDEV.S(QAQC_Data!D259:AM259)/E67*100</f>
        <v>14.664699075854989</v>
      </c>
      <c r="G67" s="23">
        <f>AVERAGE(QAQC_Data!D260:AM260)</f>
        <v>195.1841972222222</v>
      </c>
      <c r="H67" s="25">
        <f>_xlfn.STDEV.S(QAQC_Data!D260:AM260)/G67*100</f>
        <v>2.7589790539718473E-4</v>
      </c>
      <c r="I67" s="24">
        <f>AVERAGE(QAQC_Data!D261:AM261)</f>
        <v>-12.822481131045935</v>
      </c>
    </row>
    <row r="68" spans="1:9" ht="15.75" thickBot="1" x14ac:dyDescent="0.3">
      <c r="A68" s="20"/>
      <c r="B68" s="12" t="s">
        <v>4</v>
      </c>
      <c r="C68" s="5" t="e">
        <f>AVERAGE(QAQC_Data!D262:AM262)</f>
        <v>#DIV/0!</v>
      </c>
      <c r="D68" s="6" t="e">
        <f>_xlfn.STDEV.S(QAQC_Data!D262:AM262)/C68 * 100</f>
        <v>#DIV/0!</v>
      </c>
      <c r="E68" s="5" t="e">
        <f>AVERAGE(QAQC_Data!D263:AM263)</f>
        <v>#DIV/0!</v>
      </c>
      <c r="F68" s="6" t="e">
        <f>_xlfn.STDEV.S(QAQC_Data!D263:AM263)/E68*100</f>
        <v>#DIV/0!</v>
      </c>
      <c r="G68" s="5" t="e">
        <f>AVERAGE(QAQC_Data!D264:AM264)</f>
        <v>#DIV/0!</v>
      </c>
      <c r="H68" s="7" t="e">
        <f>_xlfn.STDEV.S(QAQC_Data!D264:AM264)/G68*100</f>
        <v>#DIV/0!</v>
      </c>
      <c r="I68" s="6" t="e">
        <f>AVERAGE(QAQC_Data!D265:AM265)</f>
        <v>#DIV/0!</v>
      </c>
    </row>
    <row r="69" spans="1:9" x14ac:dyDescent="0.25">
      <c r="A69" s="19" t="str">
        <f>QAQC_Data!A266</f>
        <v>4-methyl-2-pentanone</v>
      </c>
      <c r="B69" s="26" t="s">
        <v>3</v>
      </c>
      <c r="C69" s="23">
        <f>AVERAGE(QAQC_Data!D266:AM266)</f>
        <v>6.6110000000000007</v>
      </c>
      <c r="D69" s="24">
        <f>_xlfn.STDEV.S(QAQC_Data!D266:AM266)/C69 * 100</f>
        <v>5.3632144028310888E-2</v>
      </c>
      <c r="E69" s="23">
        <f>AVERAGE(QAQC_Data!D267:AM267)</f>
        <v>18301365.361111112</v>
      </c>
      <c r="F69" s="24">
        <f>_xlfn.STDEV.S(QAQC_Data!D267:AM267)/E69*100</f>
        <v>26.114921424710158</v>
      </c>
      <c r="G69" s="23">
        <f>AVERAGE(QAQC_Data!D268:AM268)</f>
        <v>195.18411111111115</v>
      </c>
      <c r="H69" s="25">
        <f>_xlfn.STDEV.S(QAQC_Data!D268:AM268)/G69*100</f>
        <v>3.0341852632965847E-4</v>
      </c>
      <c r="I69" s="24">
        <f>AVERAGE(QAQC_Data!D269:AM269)</f>
        <v>-13.263654177732011</v>
      </c>
    </row>
    <row r="70" spans="1:9" ht="15.75" thickBot="1" x14ac:dyDescent="0.3">
      <c r="A70" s="20"/>
      <c r="B70" s="12" t="s">
        <v>4</v>
      </c>
      <c r="C70" s="5" t="e">
        <f>AVERAGE(QAQC_Data!D270:AM270)</f>
        <v>#DIV/0!</v>
      </c>
      <c r="D70" s="6" t="e">
        <f>_xlfn.STDEV.S(QAQC_Data!D270:AM270)/C70 * 100</f>
        <v>#DIV/0!</v>
      </c>
      <c r="E70" s="5" t="e">
        <f>AVERAGE(QAQC_Data!D271:AM271)</f>
        <v>#DIV/0!</v>
      </c>
      <c r="F70" s="6" t="e">
        <f>_xlfn.STDEV.S(QAQC_Data!D271:AM271)/E70*100</f>
        <v>#DIV/0!</v>
      </c>
      <c r="G70" s="5" t="e">
        <f>AVERAGE(QAQC_Data!D272:AM272)</f>
        <v>#DIV/0!</v>
      </c>
      <c r="H70" s="7" t="e">
        <f>_xlfn.STDEV.S(QAQC_Data!D272:AM272)/G70*100</f>
        <v>#DIV/0!</v>
      </c>
      <c r="I70" s="6" t="e">
        <f>AVERAGE(QAQC_Data!D273:AM273)</f>
        <v>#DIV/0!</v>
      </c>
    </row>
    <row r="264" spans="3:9" x14ac:dyDescent="0.25">
      <c r="C264" s="3"/>
      <c r="D264" s="3"/>
      <c r="E264" s="3"/>
      <c r="F264" s="3"/>
      <c r="G264" s="3"/>
      <c r="H264" s="3"/>
      <c r="I264" s="3"/>
    </row>
    <row r="272" spans="3:9" x14ac:dyDescent="0.25">
      <c r="C272" s="3"/>
      <c r="D272" s="3"/>
      <c r="E272" s="3"/>
      <c r="F272" s="3"/>
      <c r="G272" s="3"/>
      <c r="H272" s="3"/>
      <c r="I272" s="3"/>
    </row>
    <row r="280" spans="3:14" x14ac:dyDescent="0.25">
      <c r="C280" s="4"/>
      <c r="D280" s="4"/>
      <c r="E280" s="4"/>
      <c r="F280" s="4"/>
      <c r="G280" s="4"/>
      <c r="H280" s="4"/>
      <c r="I280" s="4"/>
    </row>
    <row r="281" spans="3:14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3:14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3:14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</sheetData>
  <mergeCells count="37">
    <mergeCell ref="A65:A66"/>
    <mergeCell ref="A67:A68"/>
    <mergeCell ref="A69:A70"/>
    <mergeCell ref="A53:A54"/>
    <mergeCell ref="A55:A56"/>
    <mergeCell ref="A57:A58"/>
    <mergeCell ref="A59:A60"/>
    <mergeCell ref="A61:A62"/>
    <mergeCell ref="A63:A64"/>
    <mergeCell ref="A41:A42"/>
    <mergeCell ref="A43:A44"/>
    <mergeCell ref="A45:A46"/>
    <mergeCell ref="A47:A48"/>
    <mergeCell ref="A49:A50"/>
    <mergeCell ref="A51:A52"/>
    <mergeCell ref="A29:A30"/>
    <mergeCell ref="A31:A32"/>
    <mergeCell ref="A33:A34"/>
    <mergeCell ref="A35:A36"/>
    <mergeCell ref="A37:A38"/>
    <mergeCell ref="A39:A40"/>
    <mergeCell ref="A17:A18"/>
    <mergeCell ref="A19:A20"/>
    <mergeCell ref="A21:A22"/>
    <mergeCell ref="A23:A24"/>
    <mergeCell ref="A25:A26"/>
    <mergeCell ref="A27:A28"/>
    <mergeCell ref="A5:A6"/>
    <mergeCell ref="A7:A8"/>
    <mergeCell ref="A9:A10"/>
    <mergeCell ref="A11:A12"/>
    <mergeCell ref="A13:A14"/>
    <mergeCell ref="A15:A16"/>
    <mergeCell ref="C1:D1"/>
    <mergeCell ref="E1:F1"/>
    <mergeCell ref="G1:I1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858-370C-4EDA-8DF4-2CB83E2E8DBF}">
  <dimension ref="A1:AH7"/>
  <sheetViews>
    <sheetView workbookViewId="0">
      <selection activeCell="B2" sqref="B2"/>
    </sheetView>
  </sheetViews>
  <sheetFormatPr defaultRowHeight="15" x14ac:dyDescent="0.25"/>
  <cols>
    <col min="1" max="1" width="14.28515625" customWidth="1"/>
    <col min="2" max="2" width="14.140625" bestFit="1" customWidth="1"/>
    <col min="3" max="3" width="12.5703125" bestFit="1" customWidth="1"/>
    <col min="4" max="4" width="14.140625" bestFit="1" customWidth="1"/>
    <col min="5" max="5" width="12.5703125" bestFit="1" customWidth="1"/>
  </cols>
  <sheetData>
    <row r="1" spans="1:34" x14ac:dyDescent="0.25">
      <c r="B1" t="str">
        <f>QAQC_Summary_Statistics!A3</f>
        <v>4-nitrotoluene</v>
      </c>
      <c r="C1" t="str">
        <f>QAQC_Summary_Statistics!A5</f>
        <v>4-nitroanline</v>
      </c>
      <c r="D1" t="str">
        <f>QAQC_Summary_Statistics!A7</f>
        <v>Dapsone</v>
      </c>
      <c r="E1" t="str">
        <f>QAQC_Summary_Statistics!A9</f>
        <v>Benzyl Alcohol</v>
      </c>
      <c r="F1" t="str">
        <f>QAQC_Summary_Statistics!A11</f>
        <v>Acrylamide</v>
      </c>
      <c r="G1" t="str">
        <f>QAQC_Summary_Statistics!A13</f>
        <v>BDE-209</v>
      </c>
      <c r="H1" t="str">
        <f>QAQC_Summary_Statistics!A15</f>
        <v>Haloperidol</v>
      </c>
      <c r="I1" t="str">
        <f>QAQC_Summary_Statistics!A17</f>
        <v>Bisphenol A</v>
      </c>
      <c r="J1" t="str">
        <f>QAQC_Summary_Statistics!A19</f>
        <v>Benzylbutyl
phthalate</v>
      </c>
      <c r="K1" t="str">
        <f>QAQC_Summary_Statistics!A21</f>
        <v>2-Nitroaniline</v>
      </c>
      <c r="L1" t="str">
        <f>QAQC_Summary_Statistics!A23</f>
        <v>Lindane</v>
      </c>
      <c r="M1" t="str">
        <f>QAQC_Summary_Statistics!A25</f>
        <v>2-Nitrotoluene</v>
      </c>
      <c r="N1" t="str">
        <f>QAQC_Summary_Statistics!A27</f>
        <v>Zileuton</v>
      </c>
      <c r="O1" t="str">
        <f>QAQC_Summary_Statistics!A29</f>
        <v>CP-122721</v>
      </c>
      <c r="P1" t="str">
        <f>QAQC_Summary_Statistics!A31</f>
        <v>Dieldrin</v>
      </c>
      <c r="Q1" t="str">
        <f>QAQC_Summary_Statistics!A33</f>
        <v>o,p-DDT</v>
      </c>
      <c r="R1" t="str">
        <f>QAQC_Summary_Statistics!A35</f>
        <v>2-Amino-5-azotoluene</v>
      </c>
      <c r="S1" t="str">
        <f>QAQC_Summary_Statistics!A37</f>
        <v>3,5-Dinitroaniline</v>
      </c>
      <c r="T1" t="str">
        <f>QAQC_Summary_Statistics!A39</f>
        <v>Naphthalene</v>
      </c>
      <c r="U1" t="str">
        <f>QAQC_Summary_Statistics!A43</f>
        <v>Curcumin</v>
      </c>
      <c r="V1" t="str">
        <f>QAQC_Summary_Statistics!A45</f>
        <v>Celecoxib</v>
      </c>
      <c r="W1" t="str">
        <f>QAQC_Summary_Statistics!A47</f>
        <v>Beta-hexachlorocyclohexane</v>
      </c>
      <c r="X1" t="str">
        <f>QAQC_Summary_Statistics!A49</f>
        <v>Methyleugeneol</v>
      </c>
      <c r="Y1" t="str">
        <f>QAQC_Summary_Statistics!A51</f>
        <v>Butylated hydroxytoluene</v>
      </c>
      <c r="Z1" t="str">
        <f>QAQC_Summary_Statistics!A53</f>
        <v>Benzyl acetate</v>
      </c>
      <c r="AA1" t="str">
        <f>QAQC_Summary_Statistics!A55</f>
        <v>Acetone</v>
      </c>
      <c r="AB1" t="str">
        <f>QAQC_Summary_Statistics!A57</f>
        <v>Sulindac</v>
      </c>
      <c r="AC1" t="str">
        <f>QAQC_Summary_Statistics!A59</f>
        <v>Benzoic Acid</v>
      </c>
      <c r="AD1" t="str">
        <f>QAQC_Summary_Statistics!A61</f>
        <v>Estragole</v>
      </c>
      <c r="AE1" t="str">
        <f>QAQC_Summary_Statistics!A63</f>
        <v>2-propanol</v>
      </c>
      <c r="AF1" t="str">
        <f>QAQC_Summary_Statistics!A65</f>
        <v>DMSO</v>
      </c>
      <c r="AG1" t="str">
        <f>QAQC_Summary_Statistics!A67</f>
        <v>4-methyl-2-pentanol</v>
      </c>
      <c r="AH1" t="str">
        <f>QAQC_Summary_Statistics!A69</f>
        <v>4-methyl-2-pentanone</v>
      </c>
    </row>
    <row r="2" spans="1:34" x14ac:dyDescent="0.25">
      <c r="A2" s="1"/>
    </row>
    <row r="3" spans="1:34" x14ac:dyDescent="0.25">
      <c r="A3" s="1"/>
    </row>
    <row r="4" spans="1:34" x14ac:dyDescent="0.25">
      <c r="A4" s="1"/>
    </row>
    <row r="5" spans="1:34" x14ac:dyDescent="0.25">
      <c r="A5" s="1"/>
    </row>
    <row r="6" spans="1:34" x14ac:dyDescent="0.25">
      <c r="A6" s="1"/>
    </row>
    <row r="7" spans="1:34" x14ac:dyDescent="0.25">
      <c r="A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QAQC_Data</vt:lpstr>
      <vt:lpstr>QAQC_Summary_Statistics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Boyce, Matthew</dc:creator>
  <cp:lastModifiedBy>Boyce, Matthew</cp:lastModifiedBy>
  <dcterms:created xsi:type="dcterms:W3CDTF">2022-03-29T14:27:49Z</dcterms:created>
  <dcterms:modified xsi:type="dcterms:W3CDTF">2022-04-01T16:52:57Z</dcterms:modified>
</cp:coreProperties>
</file>