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Moje programy\BSJ Simulator\Development project\"/>
    </mc:Choice>
  </mc:AlternateContent>
  <xr:revisionPtr revIDLastSave="0" documentId="13_ncr:1_{75A71717-708D-4F27-8945-457A9A12F62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tatistics" sheetId="3" r:id="rId1"/>
    <sheet name="Films" sheetId="1" r:id="rId2"/>
    <sheet name="Reaction" sheetId="2" r:id="rId3"/>
  </sheets>
  <definedNames>
    <definedName name="_xlcn.WorksheetConnection_ReactionsTable.xlsxFilms1" hidden="1">Films[]</definedName>
    <definedName name="_xlcn.WorksheetConnection_ReactionsTable.xlsxReactions1" hidden="1">Reactions[]</definedName>
  </definedNames>
  <calcPr calcId="191029"/>
  <extLst>
    <ext xmlns:x15="http://schemas.microsoft.com/office/spreadsheetml/2010/11/main" uri="{841E416B-1EF1-43b6-AB56-02D37102CBD5}">
      <x15:pivotCaches>
        <pivotCache cacheId="59" r:id="rId4"/>
        <pivotCache cacheId="62" r:id="rId5"/>
        <pivotCache cacheId="65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actions" name="Reactions" connection="WorksheetConnection_Reactions Table.xlsx!Reactions"/>
          <x15:modelTable id="Films" name="Films" connection="WorksheetConnection_Reactions Table.xlsx!Films"/>
        </x15:modelTables>
        <x15:modelRelationships>
          <x15:modelRelationship fromTable="Reactions" fromColumn="Source ID" toTable="Film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3" l="1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M1" i="3"/>
  <c r="E1" i="3"/>
  <c r="A1" i="3"/>
  <c r="F7" i="2"/>
  <c r="G7" i="2"/>
  <c r="F6" i="2"/>
  <c r="G6" i="2"/>
  <c r="F5" i="2"/>
  <c r="G5" i="2"/>
  <c r="F4" i="2"/>
  <c r="G4" i="2"/>
  <c r="G2" i="2"/>
  <c r="G3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0C106-682F-41EF-AD1F-F8216A011B9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B967B9-8C74-49F3-A2B3-1BCD7E83DC95}" name="WorksheetConnection_Reactions Table.xlsx!Films" type="102" refreshedVersion="8" minRefreshableVersion="5">
    <extLst>
      <ext xmlns:x15="http://schemas.microsoft.com/office/spreadsheetml/2010/11/main" uri="{DE250136-89BD-433C-8126-D09CA5730AF9}">
        <x15:connection id="Films">
          <x15:rangePr sourceName="_xlcn.WorksheetConnection_ReactionsTable.xlsxFilms1"/>
        </x15:connection>
      </ext>
    </extLst>
  </connection>
  <connection id="3" xr16:uid="{50BDC444-6A88-449E-A6CF-1D48E2C1FFC1}" name="WorksheetConnection_Reactions Table.xlsx!Reactions" type="102" refreshedVersion="8" minRefreshableVersion="5">
    <extLst>
      <ext xmlns:x15="http://schemas.microsoft.com/office/spreadsheetml/2010/11/main" uri="{DE250136-89BD-433C-8126-D09CA5730AF9}">
        <x15:connection id="Reactions">
          <x15:rangePr sourceName="_xlcn.WorksheetConnection_ReactionsTable.xlsxReactions1"/>
        </x15:connection>
      </ext>
    </extLst>
  </connection>
</connections>
</file>

<file path=xl/sharedStrings.xml><?xml version="1.0" encoding="utf-8"?>
<sst xmlns="http://schemas.openxmlformats.org/spreadsheetml/2006/main" count="74" uniqueCount="52">
  <si>
    <t>ID</t>
  </si>
  <si>
    <t>Film Title</t>
  </si>
  <si>
    <t>Film URL</t>
  </si>
  <si>
    <t>Film Author</t>
  </si>
  <si>
    <t>Type</t>
  </si>
  <si>
    <t>Source ID</t>
  </si>
  <si>
    <t>Timestamp (sec) start</t>
  </si>
  <si>
    <t>Timestamp (sec) end</t>
  </si>
  <si>
    <t>https://www.youtube.com/watch?v=XF9OjwNTA3E</t>
  </si>
  <si>
    <t>Bossmanjack wins $6k on roulette. Will he.. n/m he loses it all. #gaming #twitch</t>
  </si>
  <si>
    <t>BossManCrack</t>
  </si>
  <si>
    <t>https://www.youtube.com/watch?v=4s27l2nwTvY</t>
  </si>
  <si>
    <t>Another Episode of "I Just Lost It All" - Epic BossmanJack Keno Rage</t>
  </si>
  <si>
    <t>LOSSManJack</t>
  </si>
  <si>
    <t>https://www.youtube.com/watch?v=Gm6LIxO8FSM</t>
  </si>
  <si>
    <t>ContentGoblin</t>
  </si>
  <si>
    <t>bossmanjack door lore</t>
  </si>
  <si>
    <t>https://www.youtube.com/watch?v=4IuH7zNZg-k</t>
  </si>
  <si>
    <t>Bossmanjack Rage Compilation 2023</t>
  </si>
  <si>
    <t>BossManLacks</t>
  </si>
  <si>
    <t>https://www.youtube.com/watch?v=ENPU19zh-Jc</t>
  </si>
  <si>
    <t>Austin_07 Schadenfreude</t>
  </si>
  <si>
    <t>BossmanJack Breaks Down Crying When Dope Bender Ends - This is Ruining My Life (pt.2)</t>
  </si>
  <si>
    <t>https://www.youtube.com/watch?v=L1-OGnK8O68</t>
  </si>
  <si>
    <t>BossmanJack Dragon Sickness - Losing over 12k, Rants About Rigged Gambling and a Ruined Life</t>
  </si>
  <si>
    <t>https://www.youtube.com/watch?v=gRfC-IU9k6I</t>
  </si>
  <si>
    <t>BossmanJack Ridicules BJ Dealer For Laughing At Him + Huge Meltdown</t>
  </si>
  <si>
    <t>Colonel Rat</t>
  </si>
  <si>
    <t>https://www.youtube.com/watch?v=tHEBMV8Dros</t>
  </si>
  <si>
    <t>BossmanJack Loses $14,000 "Quits Streaming" &amp; Deletes Discord</t>
  </si>
  <si>
    <t>https://www.youtube.com/watch?v=9iWGAfZrIL4</t>
  </si>
  <si>
    <t>BossManJack Losses 2k In Minutes</t>
  </si>
  <si>
    <t>https://www.youtube.com/watch?v=OAKYWrl6Zgg</t>
  </si>
  <si>
    <t>Door Repairman</t>
  </si>
  <si>
    <t>BossmanJack wall kick &amp; chair spike (9/14/23)</t>
  </si>
  <si>
    <t>rage</t>
  </si>
  <si>
    <t>Num</t>
  </si>
  <si>
    <t>Total animation time</t>
  </si>
  <si>
    <t>win</t>
  </si>
  <si>
    <t>Timestamp (min:sec)</t>
  </si>
  <si>
    <t>loss</t>
  </si>
  <si>
    <t>Total Reactions Count</t>
  </si>
  <si>
    <t>Unique Films Count</t>
  </si>
  <si>
    <t>Total Reactions Types Count</t>
  </si>
  <si>
    <t>Total Unique Youtubers Count</t>
  </si>
  <si>
    <t>https://www.youtube.com/watch?v=4JNjd9rUHJU</t>
  </si>
  <si>
    <t>bossmanjack DESTROYS keyboard</t>
  </si>
  <si>
    <t xml:space="preserve">rage </t>
  </si>
  <si>
    <t>https://www.youtube.com/watch?v=4ke6awD9KRQ</t>
  </si>
  <si>
    <t>bossmanjack loses $300 donation in 5 minutes and freaks out</t>
  </si>
  <si>
    <t>beg</t>
  </si>
  <si>
    <t>bigwin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</si>
</sst>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42"/>
      <color theme="0"/>
      <name val="Times New Roman"/>
      <family val="1"/>
      <charset val="238"/>
    </font>
    <font>
      <b/>
      <i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Table" Target="pivotTables/pivotTable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reactions by Youtubers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beg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Austin_07 Schadenfreude</c:v>
              </c:pt>
              <c:pt idx="1">
                <c:v>BossManCrack</c:v>
              </c:pt>
              <c:pt idx="2">
                <c:v>BossManLacks</c:v>
              </c:pt>
              <c:pt idx="3">
                <c:v>Colonel Rat</c:v>
              </c:pt>
              <c:pt idx="4">
                <c:v>ContentGoblin</c:v>
              </c:pt>
              <c:pt idx="5">
                <c:v>Door Repairman</c:v>
              </c:pt>
              <c:pt idx="6">
                <c:v>LOSSManJack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3">
                <c:v>1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BA1C-4594-A17F-5D73B6D5A134}"/>
            </c:ext>
          </c:extLst>
        </c:ser>
        <c:ser>
          <c:idx val="1"/>
          <c:order val="1"/>
          <c:tx>
            <c:v>bigwin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Austin_07 Schadenfreude</c:v>
              </c:pt>
              <c:pt idx="1">
                <c:v>BossManCrack</c:v>
              </c:pt>
              <c:pt idx="2">
                <c:v>BossManLacks</c:v>
              </c:pt>
              <c:pt idx="3">
                <c:v>Colonel Rat</c:v>
              </c:pt>
              <c:pt idx="4">
                <c:v>ContentGoblin</c:v>
              </c:pt>
              <c:pt idx="5">
                <c:v>Door Repairman</c:v>
              </c:pt>
              <c:pt idx="6">
                <c:v>LOSSManJack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BA1C-4594-A17F-5D73B6D5A134}"/>
            </c:ext>
          </c:extLst>
        </c:ser>
        <c:ser>
          <c:idx val="2"/>
          <c:order val="2"/>
          <c:tx>
            <c:v>loss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Austin_07 Schadenfreude</c:v>
              </c:pt>
              <c:pt idx="1">
                <c:v>BossManCrack</c:v>
              </c:pt>
              <c:pt idx="2">
                <c:v>BossManLacks</c:v>
              </c:pt>
              <c:pt idx="3">
                <c:v>Colonel Rat</c:v>
              </c:pt>
              <c:pt idx="4">
                <c:v>ContentGoblin</c:v>
              </c:pt>
              <c:pt idx="5">
                <c:v>Door Repairman</c:v>
              </c:pt>
              <c:pt idx="6">
                <c:v>LOSSManJack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2">
                <c:v>1</c:v>
              </c:pt>
              <c:pt idx="3">
                <c:v>1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A1C-4594-A17F-5D73B6D5A134}"/>
            </c:ext>
          </c:extLst>
        </c:ser>
        <c:ser>
          <c:idx val="3"/>
          <c:order val="3"/>
          <c:tx>
            <c:v>rage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Austin_07 Schadenfreude</c:v>
              </c:pt>
              <c:pt idx="1">
                <c:v>BossManCrack</c:v>
              </c:pt>
              <c:pt idx="2">
                <c:v>BossManLacks</c:v>
              </c:pt>
              <c:pt idx="3">
                <c:v>Colonel Rat</c:v>
              </c:pt>
              <c:pt idx="4">
                <c:v>ContentGoblin</c:v>
              </c:pt>
              <c:pt idx="5">
                <c:v>Door Repairman</c:v>
              </c:pt>
              <c:pt idx="6">
                <c:v>LOSSManJack</c:v>
              </c:pt>
            </c:strLit>
          </c:cat>
          <c:val>
            <c:numLit>
              <c:formatCode>General</c:formatCode>
              <c:ptCount val="7"/>
              <c:pt idx="2">
                <c:v>3</c:v>
              </c:pt>
              <c:pt idx="4">
                <c:v>2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57C-4E1E-B637-DD63ABBC2525}"/>
            </c:ext>
          </c:extLst>
        </c:ser>
        <c:ser>
          <c:idx val="4"/>
          <c:order val="4"/>
          <c:tx>
            <c:v>win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Austin_07 Schadenfreude</c:v>
              </c:pt>
              <c:pt idx="1">
                <c:v>BossManCrack</c:v>
              </c:pt>
              <c:pt idx="2">
                <c:v>BossManLacks</c:v>
              </c:pt>
              <c:pt idx="3">
                <c:v>Colonel Rat</c:v>
              </c:pt>
              <c:pt idx="4">
                <c:v>ContentGoblin</c:v>
              </c:pt>
              <c:pt idx="5">
                <c:v>Door Repairman</c:v>
              </c:pt>
              <c:pt idx="6">
                <c:v>LOSSManJack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57C-4E1E-B637-DD63ABBC25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8021023"/>
        <c:axId val="1628031583"/>
      </c:barChart>
      <c:catAx>
        <c:axId val="1628021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1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80315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28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802102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[Reactions Table.xlsx]PivotChartTable3</c15:name>
        <c15:fmtId val="4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Structure</a:t>
            </a:r>
            <a:r>
              <a:rPr lang="en-US" baseline="0"/>
              <a:t> of reactions in the project</a:t>
            </a:r>
            <a:endParaRPr lang="en-US"/>
          </a:p>
        </c:rich>
      </c:tx>
      <c:layout>
        <c:manualLayout>
          <c:xMode val="edge"/>
          <c:yMode val="edge"/>
          <c:x val="0.15827447949374426"/>
          <c:y val="2.3622047244094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8-47F3-9123-37BD9D2138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8-47F3-9123-37BD9D2138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98-47F3-9123-37BD9D2138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beg</c:v>
              </c:pt>
              <c:pt idx="1">
                <c:v>bigwin</c:v>
              </c:pt>
              <c:pt idx="2">
                <c:v>loss</c:v>
              </c:pt>
              <c:pt idx="3">
                <c:v>rage</c:v>
              </c:pt>
              <c:pt idx="4">
                <c:v>win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1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6-7398-47F3-9123-37BD9D2138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[Reactions Table.xlsx]PivotChartTable4</c15:name>
        <c15:fmtId val="6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reactions </a:t>
            </a:r>
            <a:r>
              <a:rPr lang="en-US" baseline="0"/>
              <a:t>by film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1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31267283409038E-2"/>
          <c:y val="0.12184873949579832"/>
          <c:w val="0.90497517973296815"/>
          <c:h val="0.60053199232448884"/>
        </c:manualLayout>
      </c:layout>
      <c:barChart>
        <c:barDir val="col"/>
        <c:grouping val="clustered"/>
        <c:varyColors val="0"/>
        <c:ser>
          <c:idx val="0"/>
          <c:order val="0"/>
          <c:tx>
            <c:v>beg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5">
                <c:v>1</c:v>
              </c:pt>
              <c:pt idx="6">
                <c:v>1</c:v>
              </c:pt>
              <c:pt idx="1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9A6C-42EA-B528-9FA8EF07F696}"/>
            </c:ext>
          </c:extLst>
        </c:ser>
        <c:ser>
          <c:idx val="1"/>
          <c:order val="1"/>
          <c:tx>
            <c:v>bigwin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A6C-42EA-B528-9FA8EF07F696}"/>
            </c:ext>
          </c:extLst>
        </c:ser>
        <c:ser>
          <c:idx val="2"/>
          <c:order val="2"/>
          <c:tx>
            <c:v>loss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1">
                <c:v>1</c:v>
              </c:pt>
              <c:pt idx="4">
                <c:v>1</c:v>
              </c:pt>
              <c:pt idx="5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9A6C-42EA-B528-9FA8EF07F696}"/>
            </c:ext>
          </c:extLst>
        </c:ser>
        <c:ser>
          <c:idx val="3"/>
          <c:order val="3"/>
          <c:tx>
            <c:v>rage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2">
                <c:v>1</c:v>
              </c:pt>
              <c:pt idx="3">
                <c:v>3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1B2-4C2F-9544-8F3D22991612}"/>
            </c:ext>
          </c:extLst>
        </c:ser>
        <c:ser>
          <c:idx val="4"/>
          <c:order val="4"/>
          <c:tx>
            <c:v>win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1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2</c:v>
              </c:pt>
              <c:pt idx="5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1B2-4C2F-9544-8F3D22991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365492927"/>
        <c:axId val="1365498687"/>
      </c:barChart>
      <c:catAx>
        <c:axId val="136549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3148197321849"/>
              <c:y val="0.8744742936544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986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654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929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95624312828309"/>
          <c:y val="0.92412558724277116"/>
          <c:w val="0.25958612378849527"/>
          <c:h val="7.5643273580760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[Reactions Table.xlsx]PivotChartTable5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76200</xdr:rowOff>
    </xdr:from>
    <xdr:to>
      <xdr:col>15</xdr:col>
      <xdr:colOff>603250</xdr:colOff>
      <xdr:row>24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997C134-7A12-4736-9818-D9A0B39B287D}"/>
            </a:ext>
          </a:extLst>
        </xdr:cNvPr>
        <xdr:cNvSpPr/>
      </xdr:nvSpPr>
      <xdr:spPr>
        <a:xfrm>
          <a:off x="4787900" y="996950"/>
          <a:ext cx="4311650" cy="34417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</xdr:colOff>
      <xdr:row>5</xdr:row>
      <xdr:rowOff>95250</xdr:rowOff>
    </xdr:from>
    <xdr:to>
      <xdr:col>8</xdr:col>
      <xdr:colOff>285750</xdr:colOff>
      <xdr:row>24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7D921D-2BB0-DDA9-9531-90A081424FEC}"/>
            </a:ext>
          </a:extLst>
        </xdr:cNvPr>
        <xdr:cNvSpPr/>
      </xdr:nvSpPr>
      <xdr:spPr>
        <a:xfrm>
          <a:off x="31750" y="1016000"/>
          <a:ext cx="4699000" cy="345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101600</xdr:colOff>
      <xdr:row>6</xdr:row>
      <xdr:rowOff>19050</xdr:rowOff>
    </xdr:from>
    <xdr:to>
      <xdr:col>8</xdr:col>
      <xdr:colOff>184150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B9E23-453C-4E16-9FC7-FA0E7CC7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6</xdr:row>
      <xdr:rowOff>31750</xdr:rowOff>
    </xdr:from>
    <xdr:to>
      <xdr:col>15</xdr:col>
      <xdr:colOff>577850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0EC08-7D5D-4C9A-8670-DE484687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24</xdr:row>
      <xdr:rowOff>114300</xdr:rowOff>
    </xdr:from>
    <xdr:to>
      <xdr:col>16</xdr:col>
      <xdr:colOff>273050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889654C-4C3E-4FB3-99BC-DFB34EC3E281}"/>
            </a:ext>
          </a:extLst>
        </xdr:cNvPr>
        <xdr:cNvSpPr/>
      </xdr:nvSpPr>
      <xdr:spPr>
        <a:xfrm>
          <a:off x="31750" y="4533900"/>
          <a:ext cx="9347200" cy="32512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82550</xdr:colOff>
      <xdr:row>25</xdr:row>
      <xdr:rowOff>12700</xdr:rowOff>
    </xdr:from>
    <xdr:to>
      <xdr:col>15</xdr:col>
      <xdr:colOff>590550</xdr:colOff>
      <xdr:row>41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6DFA8-BD6B-FB02-2727-B374F8A6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orcz" refreshedDate="45410.966164120371" createdVersion="5" refreshedVersion="8" minRefreshableVersion="3" recordCount="0" supportSubquery="1" supportAdvancedDrill="1" xr:uid="{13E1B252-64AC-4761-8EED-843522A1085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lms].[Film Author].[Film Author]" caption="Film Author" numFmtId="0" hierarchy="3" level="1">
      <sharedItems count="7">
        <s v="Austin_07 Schadenfreude"/>
        <s v="BossManCrack"/>
        <s v="BossManLacks"/>
        <s v="Colonel Rat"/>
        <s v="ContentGoblin"/>
        <s v="Door Repairman"/>
        <s v="LOSSManJack"/>
      </sharedItems>
    </cacheField>
    <cacheField name="[Reactions].[Type].[Type]" caption="Type" numFmtId="0" hierarchy="4" level="1">
      <sharedItems count="5">
        <s v="beg"/>
        <s v="bigwin"/>
        <s v="loss"/>
        <s v="rage"/>
        <s v="win"/>
      </sharedItems>
    </cacheField>
    <cacheField name="[Measures].[Count of Num]" caption="Count of Num" numFmtId="0" hierarchy="16" level="32767"/>
  </cacheFields>
  <cacheHierarchies count="20">
    <cacheHierarchy uniqueName="[Films].[ID]" caption="ID" attribute="1" defaultMemberUniqueName="[Films].[ID].[All]" allUniqueName="[Films].[ID].[All]" dimensionUniqueName="[Films]" displayFolder="" count="0" memberValueDatatype="20" unbalanced="0"/>
    <cacheHierarchy uniqueName="[Films].[Film Title]" caption="Film Title" attribute="1" defaultMemberUniqueName="[Films].[Film Title].[All]" allUniqueName="[Films].[Film Title].[All]" dimensionUniqueName="[Films]" displayFolder="" count="0" memberValueDatatype="130" unbalanced="0"/>
    <cacheHierarchy uniqueName="[Films].[Film URL]" caption="Film URL" attribute="1" defaultMemberUniqueName="[Films].[Film URL].[All]" allUniqueName="[Films].[Film URL].[All]" dimensionUniqueName="[Films]" displayFolder="" count="0" memberValueDatatype="130" unbalanced="0"/>
    <cacheHierarchy uniqueName="[Films].[Film Author]" caption="Film Author" attribute="1" defaultMemberUniqueName="[Films].[Film Author].[All]" allUniqueName="[Films].[Film Author].[All]" dimensionUniqueName="[Films]" displayFolder="" count="2" memberValueDatatype="130" unbalanced="0">
      <fieldsUsage count="2">
        <fieldUsage x="-1"/>
        <fieldUsage x="0"/>
      </fieldsUsage>
    </cacheHierarchy>
    <cacheHierarchy uniqueName="[Reactions].[Type]" caption="Type" attribute="1" defaultMemberUniqueName="[Reactions].[Type].[All]" allUniqueName="[Reactions].[Type].[All]" dimensionUniqueName="[Reactions]" displayFolder="" count="2" memberValueDatatype="130" unbalanced="0">
      <fieldsUsage count="2">
        <fieldUsage x="-1"/>
        <fieldUsage x="1"/>
      </fieldsUsage>
    </cacheHierarchy>
    <cacheHierarchy uniqueName="[Reactions].[Num]" caption="Num" attribute="1" defaultMemberUniqueName="[Reactions].[Num].[All]" allUniqueName="[Reactions].[Num].[All]" dimensionUniqueName="[Reactions]" displayFolder="" count="0" memberValueDatatype="20" unbalanced="0"/>
    <cacheHierarchy uniqueName="[Reactions].[Source ID]" caption="Source ID" attribute="1" defaultMemberUniqueName="[Reactions].[Source ID].[All]" allUniqueName="[Reactions].[Source ID].[All]" dimensionUniqueName="[Reactions]" displayFolder="" count="0" memberValueDatatype="20" unbalanced="0"/>
    <cacheHierarchy uniqueName="[Reactions].[Timestamp (sec) start]" caption="Timestamp (sec) start" attribute="1" defaultMemberUniqueName="[Reactions].[Timestamp (sec) start].[All]" allUniqueName="[Reactions].[Timestamp (sec) start].[All]" dimensionUniqueName="[Reactions]" displayFolder="" count="0" memberValueDatatype="5" unbalanced="0"/>
    <cacheHierarchy uniqueName="[Reactions].[Timestamp (sec) end]" caption="Timestamp (sec) end" attribute="1" defaultMemberUniqueName="[Reactions].[Timestamp (sec) end].[All]" allUniqueName="[Reactions].[Timestamp (sec) end].[All]" dimensionUniqueName="[Reactions]" displayFolder="" count="0" memberValueDatatype="5" unbalanced="0"/>
    <cacheHierarchy uniqueName="[Reactions].[Total animation time]" caption="Total animation time" attribute="1" defaultMemberUniqueName="[Reactions].[Total animation time].[All]" allUniqueName="[Reactions].[Total animation time].[All]" dimensionUniqueName="[Reactions]" displayFolder="" count="0" memberValueDatatype="5" unbalanced="0"/>
    <cacheHierarchy uniqueName="[Reactions].[Timestamp (min:sec)]" caption="Timestamp (min:sec)" attribute="1" defaultMemberUniqueName="[Reactions].[Timestamp (min:sec)].[All]" allUniqueName="[Reactions].[Timestamp (min:sec)].[All]" dimensionUniqueName="[Reactions]" displayFolder="" count="0" memberValueDatatype="130" unbalanced="0"/>
    <cacheHierarchy uniqueName="[Measures].[__XL_Count Reactions]" caption="__XL_Count Reactions" measure="1" displayFolder="" measureGroup="Reactions" count="0" hidden="1"/>
    <cacheHierarchy uniqueName="[Measures].[__XL_Count Films]" caption="__XL_Count Films" measure="1" displayFolder="" measureGroup="Films" count="0" hidden="1"/>
    <cacheHierarchy uniqueName="[Measures].[__Nie zdefiniowano żadnych miar]" caption="__Nie zdefiniowano żadnych miar" measure="1" displayFolder="" count="0" hidden="1"/>
    <cacheHierarchy uniqueName="[Measures].[Count of Type]" caption="Count of Type" measure="1" displayFolder="" measureGroup="Reactio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]" caption="Sum of Num" measure="1" displayFolder="" measureGroup="Reac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um]" caption="Count of Num" measure="1" displayFolder="" measureGroup="Re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nimation time]" caption="Sum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otal animation time]" caption="Average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Total animation time]" caption="Count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Films" uniqueName="[Films]" caption="Films"/>
    <dimension measure="1" name="Measures" uniqueName="[Measures]" caption="Measures"/>
    <dimension name="Reactions" uniqueName="[Reactions]" caption="Reactions"/>
  </dimensions>
  <measureGroups count="2">
    <measureGroup name="Films" caption="Films"/>
    <measureGroup name="Reactions" caption="Re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3896591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orcz" refreshedDate="45410.966164699072" createdVersion="5" refreshedVersion="8" minRefreshableVersion="3" recordCount="0" supportSubquery="1" supportAdvancedDrill="1" xr:uid="{4B69ED5E-1933-49BF-953D-A871625A704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eactions].[Type].[Type]" caption="Type" numFmtId="0" hierarchy="4" level="1">
      <sharedItems count="5">
        <s v="beg"/>
        <s v="bigwin"/>
        <s v="loss"/>
        <s v="rage"/>
        <s v="win"/>
      </sharedItems>
    </cacheField>
    <cacheField name="[Measures].[Count of Type]" caption="Count of Type" numFmtId="0" hierarchy="14" level="32767"/>
  </cacheFields>
  <cacheHierarchies count="20">
    <cacheHierarchy uniqueName="[Films].[ID]" caption="ID" attribute="1" defaultMemberUniqueName="[Films].[ID].[All]" allUniqueName="[Films].[ID].[All]" dimensionUniqueName="[Films]" displayFolder="" count="0" memberValueDatatype="20" unbalanced="0"/>
    <cacheHierarchy uniqueName="[Films].[Film Title]" caption="Film Title" attribute="1" defaultMemberUniqueName="[Films].[Film Title].[All]" allUniqueName="[Films].[Film Title].[All]" dimensionUniqueName="[Films]" displayFolder="" count="0" memberValueDatatype="130" unbalanced="0"/>
    <cacheHierarchy uniqueName="[Films].[Film URL]" caption="Film URL" attribute="1" defaultMemberUniqueName="[Films].[Film URL].[All]" allUniqueName="[Films].[Film URL].[All]" dimensionUniqueName="[Films]" displayFolder="" count="0" memberValueDatatype="130" unbalanced="0"/>
    <cacheHierarchy uniqueName="[Films].[Film Author]" caption="Film Author" attribute="1" defaultMemberUniqueName="[Films].[Film Author].[All]" allUniqueName="[Films].[Film Author].[All]" dimensionUniqueName="[Films]" displayFolder="" count="0" memberValueDatatype="130" unbalanced="0"/>
    <cacheHierarchy uniqueName="[Reactions].[Type]" caption="Type" attribute="1" defaultMemberUniqueName="[Reactions].[Type].[All]" allUniqueName="[Reactions].[Type].[All]" dimensionUniqueName="[Reactions]" displayFolder="" count="2" memberValueDatatype="130" unbalanced="0">
      <fieldsUsage count="2">
        <fieldUsage x="-1"/>
        <fieldUsage x="0"/>
      </fieldsUsage>
    </cacheHierarchy>
    <cacheHierarchy uniqueName="[Reactions].[Num]" caption="Num" attribute="1" defaultMemberUniqueName="[Reactions].[Num].[All]" allUniqueName="[Reactions].[Num].[All]" dimensionUniqueName="[Reactions]" displayFolder="" count="0" memberValueDatatype="20" unbalanced="0"/>
    <cacheHierarchy uniqueName="[Reactions].[Source ID]" caption="Source ID" attribute="1" defaultMemberUniqueName="[Reactions].[Source ID].[All]" allUniqueName="[Reactions].[Source ID].[All]" dimensionUniqueName="[Reactions]" displayFolder="" count="0" memberValueDatatype="20" unbalanced="0"/>
    <cacheHierarchy uniqueName="[Reactions].[Timestamp (sec) start]" caption="Timestamp (sec) start" attribute="1" defaultMemberUniqueName="[Reactions].[Timestamp (sec) start].[All]" allUniqueName="[Reactions].[Timestamp (sec) start].[All]" dimensionUniqueName="[Reactions]" displayFolder="" count="0" memberValueDatatype="5" unbalanced="0"/>
    <cacheHierarchy uniqueName="[Reactions].[Timestamp (sec) end]" caption="Timestamp (sec) end" attribute="1" defaultMemberUniqueName="[Reactions].[Timestamp (sec) end].[All]" allUniqueName="[Reactions].[Timestamp (sec) end].[All]" dimensionUniqueName="[Reactions]" displayFolder="" count="0" memberValueDatatype="5" unbalanced="0"/>
    <cacheHierarchy uniqueName="[Reactions].[Total animation time]" caption="Total animation time" attribute="1" defaultMemberUniqueName="[Reactions].[Total animation time].[All]" allUniqueName="[Reactions].[Total animation time].[All]" dimensionUniqueName="[Reactions]" displayFolder="" count="0" memberValueDatatype="5" unbalanced="0"/>
    <cacheHierarchy uniqueName="[Reactions].[Timestamp (min:sec)]" caption="Timestamp (min:sec)" attribute="1" defaultMemberUniqueName="[Reactions].[Timestamp (min:sec)].[All]" allUniqueName="[Reactions].[Timestamp (min:sec)].[All]" dimensionUniqueName="[Reactions]" displayFolder="" count="0" memberValueDatatype="130" unbalanced="0"/>
    <cacheHierarchy uniqueName="[Measures].[__XL_Count Reactions]" caption="__XL_Count Reactions" measure="1" displayFolder="" measureGroup="Reactions" count="0" hidden="1"/>
    <cacheHierarchy uniqueName="[Measures].[__XL_Count Films]" caption="__XL_Count Films" measure="1" displayFolder="" measureGroup="Films" count="0" hidden="1"/>
    <cacheHierarchy uniqueName="[Measures].[__Nie zdefiniowano żadnych miar]" caption="__Nie zdefiniowano żadnych miar" measure="1" displayFolder="" count="0" hidden="1"/>
    <cacheHierarchy uniqueName="[Measures].[Count of Type]" caption="Count of Type" measure="1" displayFolder="" measureGroup="Re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]" caption="Sum of Num" measure="1" displayFolder="" measureGroup="Reac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um]" caption="Count of Num" measure="1" displayFolder="" measureGroup="Reac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nimation time]" caption="Sum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otal animation time]" caption="Average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Total animation time]" caption="Count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Films" uniqueName="[Films]" caption="Films"/>
    <dimension measure="1" name="Measures" uniqueName="[Measures]" caption="Measures"/>
    <dimension name="Reactions" uniqueName="[Reactions]" caption="Reactions"/>
  </dimensions>
  <measureGroups count="2">
    <measureGroup name="Films" caption="Films"/>
    <measureGroup name="Reactions" caption="Re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5943045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z Borcz" refreshedDate="45410.966165509257" createdVersion="5" refreshedVersion="8" minRefreshableVersion="3" recordCount="0" supportSubquery="1" supportAdvancedDrill="1" xr:uid="{4A38C88C-2F90-45D7-BE4E-A254D9B191A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eactions].[Type].[Type]" caption="Type" numFmtId="0" hierarchy="4" level="1">
      <sharedItems count="5">
        <s v="beg"/>
        <s v="bigwin"/>
        <s v="loss"/>
        <s v="rage"/>
        <s v="win"/>
      </sharedItems>
    </cacheField>
    <cacheField name="[Films].[ID].[ID]" caption="ID" numFmtId="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Films].[ID].&amp;[1]"/>
            <x15:cachedUniqueName index="1" name="[Films].[ID].&amp;[2]"/>
            <x15:cachedUniqueName index="2" name="[Films].[ID].&amp;[3]"/>
            <x15:cachedUniqueName index="3" name="[Films].[ID].&amp;[4]"/>
            <x15:cachedUniqueName index="4" name="[Films].[ID].&amp;[5]"/>
            <x15:cachedUniqueName index="5" name="[Films].[ID].&amp;[6]"/>
            <x15:cachedUniqueName index="6" name="[Films].[ID].&amp;[7]"/>
            <x15:cachedUniqueName index="7" name="[Films].[ID].&amp;[8]"/>
            <x15:cachedUniqueName index="8" name="[Films].[ID].&amp;[9]"/>
            <x15:cachedUniqueName index="9" name="[Films].[ID].&amp;[10]"/>
            <x15:cachedUniqueName index="10" name="[Films].[ID].&amp;[11]"/>
            <x15:cachedUniqueName index="11" name="[Films].[ID].&amp;[12]"/>
          </x15:cachedUniqueNames>
        </ext>
      </extLst>
    </cacheField>
    <cacheField name="[Measures].[Count of Total animation time]" caption="Count of Total animation time" numFmtId="0" hierarchy="19" level="32767"/>
  </cacheFields>
  <cacheHierarchies count="20">
    <cacheHierarchy uniqueName="[Films].[ID]" caption="ID" attribute="1" defaultMemberUniqueName="[Films].[ID].[All]" allUniqueName="[Films].[ID].[All]" dimensionUniqueName="[Films]" displayFolder="" count="2" memberValueDatatype="20" unbalanced="0">
      <fieldsUsage count="2">
        <fieldUsage x="-1"/>
        <fieldUsage x="1"/>
      </fieldsUsage>
    </cacheHierarchy>
    <cacheHierarchy uniqueName="[Films].[Film Title]" caption="Film Title" attribute="1" defaultMemberUniqueName="[Films].[Film Title].[All]" allUniqueName="[Films].[Film Title].[All]" dimensionUniqueName="[Films]" displayFolder="" count="0" memberValueDatatype="130" unbalanced="0"/>
    <cacheHierarchy uniqueName="[Films].[Film URL]" caption="Film URL" attribute="1" defaultMemberUniqueName="[Films].[Film URL].[All]" allUniqueName="[Films].[Film URL].[All]" dimensionUniqueName="[Films]" displayFolder="" count="0" memberValueDatatype="130" unbalanced="0"/>
    <cacheHierarchy uniqueName="[Films].[Film Author]" caption="Film Author" attribute="1" defaultMemberUniqueName="[Films].[Film Author].[All]" allUniqueName="[Films].[Film Author].[All]" dimensionUniqueName="[Films]" displayFolder="" count="0" memberValueDatatype="130" unbalanced="0"/>
    <cacheHierarchy uniqueName="[Reactions].[Type]" caption="Type" attribute="1" defaultMemberUniqueName="[Reactions].[Type].[All]" allUniqueName="[Reactions].[Type].[All]" dimensionUniqueName="[Reactions]" displayFolder="" count="2" memberValueDatatype="130" unbalanced="0">
      <fieldsUsage count="2">
        <fieldUsage x="-1"/>
        <fieldUsage x="0"/>
      </fieldsUsage>
    </cacheHierarchy>
    <cacheHierarchy uniqueName="[Reactions].[Num]" caption="Num" attribute="1" defaultMemberUniqueName="[Reactions].[Num].[All]" allUniqueName="[Reactions].[Num].[All]" dimensionUniqueName="[Reactions]" displayFolder="" count="0" memberValueDatatype="20" unbalanced="0"/>
    <cacheHierarchy uniqueName="[Reactions].[Source ID]" caption="Source ID" attribute="1" defaultMemberUniqueName="[Reactions].[Source ID].[All]" allUniqueName="[Reactions].[Source ID].[All]" dimensionUniqueName="[Reactions]" displayFolder="" count="0" memberValueDatatype="20" unbalanced="0"/>
    <cacheHierarchy uniqueName="[Reactions].[Timestamp (sec) start]" caption="Timestamp (sec) start" attribute="1" defaultMemberUniqueName="[Reactions].[Timestamp (sec) start].[All]" allUniqueName="[Reactions].[Timestamp (sec) start].[All]" dimensionUniqueName="[Reactions]" displayFolder="" count="0" memberValueDatatype="5" unbalanced="0"/>
    <cacheHierarchy uniqueName="[Reactions].[Timestamp (sec) end]" caption="Timestamp (sec) end" attribute="1" defaultMemberUniqueName="[Reactions].[Timestamp (sec) end].[All]" allUniqueName="[Reactions].[Timestamp (sec) end].[All]" dimensionUniqueName="[Reactions]" displayFolder="" count="0" memberValueDatatype="5" unbalanced="0"/>
    <cacheHierarchy uniqueName="[Reactions].[Total animation time]" caption="Total animation time" attribute="1" defaultMemberUniqueName="[Reactions].[Total animation time].[All]" allUniqueName="[Reactions].[Total animation time].[All]" dimensionUniqueName="[Reactions]" displayFolder="" count="0" memberValueDatatype="5" unbalanced="0"/>
    <cacheHierarchy uniqueName="[Reactions].[Timestamp (min:sec)]" caption="Timestamp (min:sec)" attribute="1" defaultMemberUniqueName="[Reactions].[Timestamp (min:sec)].[All]" allUniqueName="[Reactions].[Timestamp (min:sec)].[All]" dimensionUniqueName="[Reactions]" displayFolder="" count="0" memberValueDatatype="130" unbalanced="0"/>
    <cacheHierarchy uniqueName="[Measures].[__XL_Count Reactions]" caption="__XL_Count Reactions" measure="1" displayFolder="" measureGroup="Reactions" count="0" hidden="1"/>
    <cacheHierarchy uniqueName="[Measures].[__XL_Count Films]" caption="__XL_Count Films" measure="1" displayFolder="" measureGroup="Films" count="0" hidden="1"/>
    <cacheHierarchy uniqueName="[Measures].[__Nie zdefiniowano żadnych miar]" caption="__Nie zdefiniowano żadnych miar" measure="1" displayFolder="" count="0" hidden="1"/>
    <cacheHierarchy uniqueName="[Measures].[Count of Type]" caption="Count of Type" measure="1" displayFolder="" measureGroup="Reaction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]" caption="Sum of Num" measure="1" displayFolder="" measureGroup="Reac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Num]" caption="Count of Num" measure="1" displayFolder="" measureGroup="Reac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animation time]" caption="Sum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otal animation time]" caption="Average of Total animation time" measure="1" displayFolder="" measureGroup="Reaction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Total animation time]" caption="Count of Total animation time" measure="1" displayFolder="" measureGroup="Re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Films" uniqueName="[Films]" caption="Films"/>
    <dimension measure="1" name="Measures" uniqueName="[Measures]" caption="Measures"/>
    <dimension name="Reactions" uniqueName="[Reactions]" caption="Reactions"/>
  </dimensions>
  <measureGroups count="2">
    <measureGroup name="Films" caption="Films"/>
    <measureGroup name="Reactions" caption="Re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4099290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58708-7DDC-4A25-9BA4-1866A30F4C30}" name="PivotChartTable3" cacheId="5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5">
  <location ref="A1:G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um" fld="2" subtotal="count" baseField="0" baseItem="2"/>
  </dataFields>
  <chartFormats count="12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Num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6" cacheId="1389659194">
        <x15:pivotRow count="6">
          <x15:c>
            <x15:v>1</x15:v>
          </x15:c>
          <x15:c>
            <x15:v>1</x15:v>
          </x15:c>
          <x15:c>
            <x15:v>2</x15:v>
          </x15:c>
          <x15:c t="e">
            <x15:v/>
          </x15:c>
          <x15:c>
            <x15:v>1</x15:v>
          </x15:c>
          <x15:c>
            <x15:v>5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2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>
            <x15:v>3</x15:v>
          </x15:c>
          <x15:c>
            <x15:v>1</x15:v>
          </x15:c>
          <x15:c>
            <x15:v>5</x15:v>
          </x15:c>
        </x15:pivotRow>
        <x15:pivotRow count="6">
          <x15:c>
            <x15:v>1</x15:v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  <x15:c>
            <x15:v>3</x15:v>
          </x15:c>
        </x15:pivotRow>
        <x15:pivotRow count="6">
          <x15:c>
            <x15:v>2</x15:v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4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2</x15:v>
          </x15:c>
          <x15:c>
            <x15:v>3</x15:v>
          </x15:c>
        </x15:pivotRow>
        <x15:pivotRow count="6">
          <x15:c>
            <x15:v>4</x15:v>
          </x15:c>
          <x15:c>
            <x15:v>1</x15:v>
          </x15:c>
          <x15:c>
            <x15:v>5</x15:v>
          </x15:c>
          <x15:c>
            <x15:v>6</x15:v>
          </x15:c>
          <x15:c>
            <x15:v>7</x15:v>
          </x15:c>
          <x15:c>
            <x15:v>23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ilms]"/>
        <x15:activeTabTopLevelEntity name="[Re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FF687-EDBB-4129-BA1A-51B86CFDADF3}" name="PivotChartTable4" cacheId="6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7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594304583"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23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C2095-28DD-44C7-9D31-3F1527669C6A}" name="PivotChartTable5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1:G15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otal animation time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Total animation time"/>
    <pivotHierarchy dragToData="1" caption="Count of Total animation time"/>
  </pivotHierarchies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6" cacheId="1409929080"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2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2</x15:v>
          </x15:c>
          <x15:c>
            <x15:v>3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>
            <x15:v>3</x15:v>
          </x15:c>
          <x15:c t="e">
            <x15:v/>
          </x15:c>
          <x15:c>
            <x15:v>3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6">
          <x15:c>
            <x15:v>1</x15:v>
          </x15:c>
          <x15:c>
            <x15:v>1</x15:v>
          </x15:c>
          <x15:c>
            <x15:v>1</x15:v>
          </x15:c>
          <x15:c t="e">
            <x15:v/>
          </x15:c>
          <x15:c>
            <x15:v>1</x15:v>
          </x15:c>
          <x15:c>
            <x15:v>4</x15:v>
          </x15:c>
        </x15:pivotRow>
        <x15:pivotRow count="6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  <x15:c>
            <x15:v>2</x15:v>
          </x15:c>
        </x15:pivotRow>
        <x15:pivotRow count="6"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  <x15:c>
            <x15:v>2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1</x15:v>
          </x15:c>
        </x15:pivotRow>
        <x15:pivotRow count="6"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</x15:pivotRow>
        <x15:pivotRow count="6">
          <x15:c>
            <x15:v>4</x15:v>
          </x15:c>
          <x15:c>
            <x15:v>1</x15:v>
          </x15:c>
          <x15:c>
            <x15:v>5</x15:v>
          </x15:c>
          <x15:c>
            <x15:v>6</x15:v>
          </x15:c>
          <x15:c>
            <x15:v>7</x15:v>
          </x15:c>
          <x15:c>
            <x15:v>23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actions]"/>
        <x15:activeTabTopLevelEntity name="[Fil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E7F59-37AA-44B8-A7A4-9D15BB0584CF}" name="Films" displayName="Films" ref="A1:D13" totalsRowShown="0">
  <autoFilter ref="A1:D13" xr:uid="{E38E7F59-37AA-44B8-A7A4-9D15BB0584CF}"/>
  <tableColumns count="4">
    <tableColumn id="1" xr3:uid="{10F95194-3B97-40B1-AE53-19CAB1EBF283}" name="ID"/>
    <tableColumn id="2" xr3:uid="{71136968-44E8-4D48-AB06-0D84851A7E9B}" name="Film Title"/>
    <tableColumn id="3" xr3:uid="{5973D56B-9C4F-44E1-ADAA-C74CFCA0277A}" name="Film URL"/>
    <tableColumn id="4" xr3:uid="{F244E2D2-89E0-406B-8A6F-7D4AB06E79EB}" name="Film Auth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639EF-CE6C-4FBD-A98D-96A28F64AFA6}" name="Reactions" displayName="Reactions" ref="A1:G24" totalsRowShown="0">
  <autoFilter ref="A1:G24" xr:uid="{779639EF-CE6C-4FBD-A98D-96A28F64AFA6}"/>
  <tableColumns count="7">
    <tableColumn id="1" xr3:uid="{EC31B3DB-3AE5-4A6C-8236-619566DBB0F4}" name="Type"/>
    <tableColumn id="2" xr3:uid="{9156A75D-745C-4D65-8D71-8A8ECB8462FF}" name="Num"/>
    <tableColumn id="3" xr3:uid="{A4029CCE-5E6D-4108-88C3-39ACC6AE4098}" name="Source ID"/>
    <tableColumn id="4" xr3:uid="{833DD08C-A866-4F17-B86C-3BF856CCC1FC}" name="Timestamp (sec) start"/>
    <tableColumn id="5" xr3:uid="{F27E8001-ABE8-403B-9FB0-E4D847BA4041}" name="Timestamp (sec) end"/>
    <tableColumn id="6" xr3:uid="{FF7B214C-3B90-475A-947C-EB065840E19B}" name="Total animation time">
      <calculatedColumnFormula>Reactions[[#This Row],[Timestamp (sec) end]]-Reactions[[#This Row],[Timestamp (sec) start]]</calculatedColumnFormula>
    </tableColumn>
    <tableColumn id="7" xr3:uid="{F853B2C1-BC9F-48EB-9255-EF504EB1782B}" name="Timestamp (min:sec)" dataDxfId="0">
      <calculatedColumnFormula>TEXT(Reactions[[#This Row],[Timestamp (sec) start]]/(24*60*60), "mm:ss") &amp; " - " &amp; TEXT(Reactions[[#This Row],[Timestamp (sec) end]] / (24*60*60), "mm:ss")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F809-0B48-4755-B7E6-FCD861529E3E}">
  <sheetPr codeName="Sheet3"/>
  <dimension ref="A1:P42"/>
  <sheetViews>
    <sheetView showGridLines="0" showRowColHeaders="0" tabSelected="1" zoomScale="110" zoomScaleNormal="110" workbookViewId="0">
      <selection activeCell="P4" sqref="P4"/>
    </sheetView>
  </sheetViews>
  <sheetFormatPr defaultColWidth="0" defaultRowHeight="14.5" zeroHeight="1" x14ac:dyDescent="0.35"/>
  <cols>
    <col min="1" max="3" width="8.7265625" customWidth="1"/>
    <col min="4" max="4" width="5.6328125" customWidth="1"/>
    <col min="5" max="7" width="8.7265625" customWidth="1"/>
    <col min="8" max="8" width="5.6328125" customWidth="1"/>
    <col min="9" max="11" width="8.7265625" customWidth="1"/>
    <col min="12" max="12" width="5.6328125" customWidth="1"/>
    <col min="13" max="16" width="8.7265625" customWidth="1"/>
    <col min="17" max="16384" width="8.7265625" hidden="1"/>
  </cols>
  <sheetData>
    <row r="1" spans="1:16" ht="14.5" customHeight="1" x14ac:dyDescent="0.35">
      <c r="A1" s="6">
        <f>SUM(COUNTA(Reactions[Type]))</f>
        <v>23</v>
      </c>
      <c r="B1" s="7"/>
      <c r="C1" s="8"/>
      <c r="D1" s="3"/>
      <c r="E1" s="6">
        <f>SUM(COUNTA(Films[ID]))</f>
        <v>12</v>
      </c>
      <c r="F1" s="7"/>
      <c r="G1" s="8"/>
      <c r="H1" s="3"/>
      <c r="I1" s="6">
        <f>COUNTA(_xlfn.UNIQUE(Reactions[Type]))</f>
        <v>6</v>
      </c>
      <c r="J1" s="7"/>
      <c r="K1" s="8"/>
      <c r="L1" s="3"/>
      <c r="M1" s="6">
        <f>COUNTA(_xlfn.UNIQUE(Films[Film Author]))</f>
        <v>7</v>
      </c>
      <c r="N1" s="7"/>
      <c r="O1" s="8"/>
      <c r="P1" s="4"/>
    </row>
    <row r="2" spans="1:16" ht="14.5" customHeight="1" x14ac:dyDescent="0.35">
      <c r="A2" s="6"/>
      <c r="B2" s="7"/>
      <c r="C2" s="8"/>
      <c r="D2" s="3"/>
      <c r="E2" s="6"/>
      <c r="F2" s="7"/>
      <c r="G2" s="8"/>
      <c r="H2" s="3"/>
      <c r="I2" s="6"/>
      <c r="J2" s="7"/>
      <c r="K2" s="8"/>
      <c r="L2" s="3"/>
      <c r="M2" s="6"/>
      <c r="N2" s="7"/>
      <c r="O2" s="8"/>
      <c r="P2" s="4"/>
    </row>
    <row r="3" spans="1:16" ht="14.5" customHeight="1" x14ac:dyDescent="0.35">
      <c r="A3" s="6"/>
      <c r="B3" s="7"/>
      <c r="C3" s="8"/>
      <c r="D3" s="3"/>
      <c r="E3" s="6"/>
      <c r="F3" s="7"/>
      <c r="G3" s="8"/>
      <c r="H3" s="3"/>
      <c r="I3" s="6"/>
      <c r="J3" s="7"/>
      <c r="K3" s="8"/>
      <c r="L3" s="3"/>
      <c r="M3" s="6"/>
      <c r="N3" s="7"/>
      <c r="O3" s="8"/>
      <c r="P3" s="4"/>
    </row>
    <row r="4" spans="1:16" ht="14.5" customHeight="1" x14ac:dyDescent="0.35">
      <c r="A4" s="6"/>
      <c r="B4" s="7"/>
      <c r="C4" s="8"/>
      <c r="D4" s="3"/>
      <c r="E4" s="6"/>
      <c r="F4" s="7"/>
      <c r="G4" s="8"/>
      <c r="H4" s="3"/>
      <c r="I4" s="6"/>
      <c r="J4" s="7"/>
      <c r="K4" s="8"/>
      <c r="L4" s="3"/>
      <c r="M4" s="6"/>
      <c r="N4" s="7"/>
      <c r="O4" s="8"/>
      <c r="P4" s="4"/>
    </row>
    <row r="5" spans="1:16" x14ac:dyDescent="0.35">
      <c r="A5" s="9" t="s">
        <v>41</v>
      </c>
      <c r="B5" s="10"/>
      <c r="C5" s="11"/>
      <c r="D5" s="5"/>
      <c r="E5" s="9" t="s">
        <v>42</v>
      </c>
      <c r="F5" s="10"/>
      <c r="G5" s="11"/>
      <c r="H5" s="5"/>
      <c r="I5" s="9" t="s">
        <v>43</v>
      </c>
      <c r="J5" s="10"/>
      <c r="K5" s="11"/>
      <c r="L5" s="5"/>
      <c r="M5" s="9" t="s">
        <v>44</v>
      </c>
      <c r="N5" s="10"/>
      <c r="O5" s="11"/>
      <c r="P5" s="4"/>
    </row>
    <row r="6" spans="1:16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mergeCells count="8">
    <mergeCell ref="M1:O4"/>
    <mergeCell ref="M5:O5"/>
    <mergeCell ref="E1:G4"/>
    <mergeCell ref="E5:G5"/>
    <mergeCell ref="A1:C4"/>
    <mergeCell ref="A5:C5"/>
    <mergeCell ref="I1:K4"/>
    <mergeCell ref="I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workbookViewId="0">
      <selection activeCell="B24" sqref="B24"/>
    </sheetView>
  </sheetViews>
  <sheetFormatPr defaultRowHeight="14.5" x14ac:dyDescent="0.35"/>
  <cols>
    <col min="1" max="1" width="4.6328125" customWidth="1"/>
    <col min="2" max="2" width="67.6328125" bestFit="1" customWidth="1"/>
    <col min="3" max="3" width="44.1796875" bestFit="1" customWidth="1"/>
    <col min="4" max="4" width="13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9</v>
      </c>
      <c r="C2" t="s">
        <v>8</v>
      </c>
      <c r="D2" t="s">
        <v>10</v>
      </c>
    </row>
    <row r="3" spans="1:4" x14ac:dyDescent="0.35">
      <c r="A3">
        <v>2</v>
      </c>
      <c r="B3" t="s">
        <v>12</v>
      </c>
      <c r="C3" t="s">
        <v>11</v>
      </c>
      <c r="D3" t="s">
        <v>13</v>
      </c>
    </row>
    <row r="4" spans="1:4" x14ac:dyDescent="0.35">
      <c r="A4">
        <v>3</v>
      </c>
      <c r="B4" t="s">
        <v>16</v>
      </c>
      <c r="C4" t="s">
        <v>14</v>
      </c>
      <c r="D4" t="s">
        <v>15</v>
      </c>
    </row>
    <row r="5" spans="1:4" x14ac:dyDescent="0.35">
      <c r="A5">
        <v>4</v>
      </c>
      <c r="B5" t="s">
        <v>18</v>
      </c>
      <c r="C5" t="s">
        <v>17</v>
      </c>
      <c r="D5" t="s">
        <v>19</v>
      </c>
    </row>
    <row r="6" spans="1:4" x14ac:dyDescent="0.35">
      <c r="A6">
        <v>5</v>
      </c>
      <c r="B6" t="s">
        <v>22</v>
      </c>
      <c r="C6" t="s">
        <v>20</v>
      </c>
      <c r="D6" t="s">
        <v>21</v>
      </c>
    </row>
    <row r="7" spans="1:4" x14ac:dyDescent="0.35">
      <c r="A7">
        <v>6</v>
      </c>
      <c r="B7" t="s">
        <v>24</v>
      </c>
      <c r="C7" t="s">
        <v>23</v>
      </c>
      <c r="D7" t="s">
        <v>21</v>
      </c>
    </row>
    <row r="8" spans="1:4" x14ac:dyDescent="0.35">
      <c r="A8">
        <v>7</v>
      </c>
      <c r="B8" t="s">
        <v>26</v>
      </c>
      <c r="C8" t="s">
        <v>25</v>
      </c>
      <c r="D8" t="s">
        <v>27</v>
      </c>
    </row>
    <row r="9" spans="1:4" x14ac:dyDescent="0.35">
      <c r="A9">
        <v>8</v>
      </c>
      <c r="B9" t="s">
        <v>29</v>
      </c>
      <c r="C9" t="s">
        <v>28</v>
      </c>
      <c r="D9" t="s">
        <v>27</v>
      </c>
    </row>
    <row r="10" spans="1:4" x14ac:dyDescent="0.35">
      <c r="A10">
        <v>9</v>
      </c>
      <c r="B10" t="s">
        <v>31</v>
      </c>
      <c r="C10" t="s">
        <v>30</v>
      </c>
      <c r="D10" t="s">
        <v>19</v>
      </c>
    </row>
    <row r="11" spans="1:4" x14ac:dyDescent="0.35">
      <c r="A11">
        <v>10</v>
      </c>
      <c r="B11" t="s">
        <v>34</v>
      </c>
      <c r="C11" t="s">
        <v>32</v>
      </c>
      <c r="D11" t="s">
        <v>33</v>
      </c>
    </row>
    <row r="12" spans="1:4" x14ac:dyDescent="0.35">
      <c r="A12">
        <v>11</v>
      </c>
      <c r="B12" t="s">
        <v>46</v>
      </c>
      <c r="C12" t="s">
        <v>45</v>
      </c>
      <c r="D12" t="s">
        <v>15</v>
      </c>
    </row>
    <row r="13" spans="1:4" x14ac:dyDescent="0.35">
      <c r="A13">
        <v>12</v>
      </c>
      <c r="B13" t="s">
        <v>49</v>
      </c>
      <c r="C13" t="s">
        <v>48</v>
      </c>
      <c r="D1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1414-6B08-43C8-A54E-A2FE5EFCD76D}">
  <sheetPr codeName="Sheet2"/>
  <dimension ref="A1:G24"/>
  <sheetViews>
    <sheetView workbookViewId="0">
      <selection activeCell="D24" sqref="D24"/>
    </sheetView>
  </sheetViews>
  <sheetFormatPr defaultRowHeight="14.5" x14ac:dyDescent="0.35"/>
  <cols>
    <col min="1" max="2" width="6.81640625" customWidth="1"/>
    <col min="3" max="3" width="10.7265625" customWidth="1"/>
    <col min="4" max="4" width="21" customWidth="1"/>
    <col min="5" max="5" width="20.1796875" customWidth="1"/>
    <col min="6" max="6" width="20.36328125" customWidth="1"/>
    <col min="7" max="7" width="24.36328125" customWidth="1"/>
  </cols>
  <sheetData>
    <row r="1" spans="1:7" x14ac:dyDescent="0.35">
      <c r="A1" t="s">
        <v>4</v>
      </c>
      <c r="B1" t="s">
        <v>36</v>
      </c>
      <c r="C1" t="s">
        <v>5</v>
      </c>
      <c r="D1" t="s">
        <v>6</v>
      </c>
      <c r="E1" t="s">
        <v>7</v>
      </c>
      <c r="F1" t="s">
        <v>37</v>
      </c>
      <c r="G1" t="s">
        <v>39</v>
      </c>
    </row>
    <row r="2" spans="1:7" x14ac:dyDescent="0.35">
      <c r="A2" t="s">
        <v>35</v>
      </c>
      <c r="B2">
        <v>1</v>
      </c>
      <c r="C2">
        <v>10</v>
      </c>
      <c r="D2">
        <v>0</v>
      </c>
      <c r="E2">
        <v>16.5</v>
      </c>
      <c r="F2">
        <f>Reactions[[#This Row],[Timestamp (sec) end]]-Reactions[[#This Row],[Timestamp (sec) start]]</f>
        <v>16.5</v>
      </c>
      <c r="G2" s="1" t="str">
        <f>TEXT(Reactions[[#This Row],[Timestamp (sec) start]]/(24*60*60), "mm:ss") &amp; " - " &amp; TEXT(Reactions[[#This Row],[Timestamp (sec) end]] / (24*60*60), "mm:ss")</f>
        <v>00:00 - 00:17</v>
      </c>
    </row>
    <row r="3" spans="1:7" x14ac:dyDescent="0.35">
      <c r="A3" t="s">
        <v>38</v>
      </c>
      <c r="B3">
        <v>1</v>
      </c>
      <c r="C3">
        <v>1</v>
      </c>
      <c r="D3">
        <v>203</v>
      </c>
      <c r="E3">
        <v>209</v>
      </c>
      <c r="F3">
        <f>Reactions[[#This Row],[Timestamp (sec) end]]-Reactions[[#This Row],[Timestamp (sec) start]]</f>
        <v>6</v>
      </c>
      <c r="G3" s="1" t="str">
        <f>TEXT(Reactions[[#This Row],[Timestamp (sec) start]]/(24*60*60), "mm:ss") &amp; " - " &amp; TEXT(Reactions[[#This Row],[Timestamp (sec) end]] / (24*60*60), "mm:ss")</f>
        <v>03:23 - 03:29</v>
      </c>
    </row>
    <row r="4" spans="1:7" x14ac:dyDescent="0.35">
      <c r="A4" t="s">
        <v>38</v>
      </c>
      <c r="B4">
        <v>2</v>
      </c>
      <c r="C4">
        <v>1</v>
      </c>
      <c r="D4">
        <v>324</v>
      </c>
      <c r="E4">
        <v>329</v>
      </c>
      <c r="F4">
        <f>Reactions[[#This Row],[Timestamp (sec) end]]-Reactions[[#This Row],[Timestamp (sec) start]]</f>
        <v>5</v>
      </c>
      <c r="G4" s="1" t="str">
        <f>TEXT(Reactions[[#This Row],[Timestamp (sec) start]]/(24*60*60), "mm:ss") &amp; " - " &amp; TEXT(Reactions[[#This Row],[Timestamp (sec) end]] / (24*60*60), "mm:ss")</f>
        <v>05:24 - 05:29</v>
      </c>
    </row>
    <row r="5" spans="1:7" x14ac:dyDescent="0.35">
      <c r="A5" t="s">
        <v>38</v>
      </c>
      <c r="B5">
        <v>3</v>
      </c>
      <c r="C5">
        <v>2</v>
      </c>
      <c r="D5">
        <v>708.5</v>
      </c>
      <c r="E5">
        <v>715.5</v>
      </c>
      <c r="F5">
        <f>Reactions[[#This Row],[Timestamp (sec) end]]-Reactions[[#This Row],[Timestamp (sec) start]]</f>
        <v>7</v>
      </c>
      <c r="G5" s="1" t="str">
        <f>TEXT(Reactions[[#This Row],[Timestamp (sec) start]]/(24*60*60), "mm:ss") &amp; " - " &amp; TEXT(Reactions[[#This Row],[Timestamp (sec) end]] / (24*60*60), "mm:ss")</f>
        <v>11:48 - 11:56</v>
      </c>
    </row>
    <row r="6" spans="1:7" x14ac:dyDescent="0.35">
      <c r="A6" t="s">
        <v>38</v>
      </c>
      <c r="B6">
        <v>4</v>
      </c>
      <c r="C6">
        <v>2</v>
      </c>
      <c r="D6">
        <v>829</v>
      </c>
      <c r="E6">
        <v>833</v>
      </c>
      <c r="F6">
        <f>Reactions[[#This Row],[Timestamp (sec) end]]-Reactions[[#This Row],[Timestamp (sec) start]]</f>
        <v>4</v>
      </c>
      <c r="G6" s="1" t="str">
        <f>TEXT(Reactions[[#This Row],[Timestamp (sec) start]]/(24*60*60), "mm:ss") &amp; " - " &amp; TEXT(Reactions[[#This Row],[Timestamp (sec) end]] / (24*60*60), "mm:ss")</f>
        <v>13:49 - 13:53</v>
      </c>
    </row>
    <row r="7" spans="1:7" x14ac:dyDescent="0.35">
      <c r="A7" t="s">
        <v>40</v>
      </c>
      <c r="B7">
        <v>1</v>
      </c>
      <c r="C7">
        <v>2</v>
      </c>
      <c r="D7">
        <v>1098</v>
      </c>
      <c r="E7">
        <v>1101</v>
      </c>
      <c r="F7">
        <f>Reactions[[#This Row],[Timestamp (sec) end]]-Reactions[[#This Row],[Timestamp (sec) start]]</f>
        <v>3</v>
      </c>
      <c r="G7" s="1" t="str">
        <f>TEXT(Reactions[[#This Row],[Timestamp (sec) start]]/(24*60*60), "mm:ss") &amp; " - " &amp; TEXT(Reactions[[#This Row],[Timestamp (sec) end]] / (24*60*60), "mm:ss")</f>
        <v>18:18 - 18:21</v>
      </c>
    </row>
    <row r="8" spans="1:7" x14ac:dyDescent="0.35">
      <c r="A8" t="s">
        <v>35</v>
      </c>
      <c r="B8">
        <v>2</v>
      </c>
      <c r="C8">
        <v>3</v>
      </c>
      <c r="D8">
        <v>12</v>
      </c>
      <c r="E8">
        <v>21</v>
      </c>
      <c r="F8">
        <f>Reactions[[#This Row],[Timestamp (sec) end]]-Reactions[[#This Row],[Timestamp (sec) start]]</f>
        <v>9</v>
      </c>
      <c r="G8" s="1" t="str">
        <f>TEXT(Reactions[[#This Row],[Timestamp (sec) start]]/(24*60*60), "mm:ss") &amp; " - " &amp; TEXT(Reactions[[#This Row],[Timestamp (sec) end]] / (24*60*60), "mm:ss")</f>
        <v>00:12 - 00:21</v>
      </c>
    </row>
    <row r="9" spans="1:7" x14ac:dyDescent="0.35">
      <c r="A9" t="s">
        <v>35</v>
      </c>
      <c r="B9">
        <v>3</v>
      </c>
      <c r="C9">
        <v>4</v>
      </c>
      <c r="D9">
        <v>170</v>
      </c>
      <c r="E9">
        <v>180</v>
      </c>
      <c r="F9">
        <f>Reactions[[#This Row],[Timestamp (sec) end]]-Reactions[[#This Row],[Timestamp (sec) start]]</f>
        <v>10</v>
      </c>
      <c r="G9" s="1" t="str">
        <f>TEXT(Reactions[[#This Row],[Timestamp (sec) start]]/(24*60*60), "mm:ss") &amp; " - " &amp; TEXT(Reactions[[#This Row],[Timestamp (sec) end]] / (24*60*60), "mm:ss")</f>
        <v>02:50 - 03:00</v>
      </c>
    </row>
    <row r="10" spans="1:7" x14ac:dyDescent="0.35">
      <c r="A10" t="s">
        <v>35</v>
      </c>
      <c r="B10">
        <v>4</v>
      </c>
      <c r="C10">
        <v>4</v>
      </c>
      <c r="D10">
        <v>297</v>
      </c>
      <c r="E10">
        <v>305</v>
      </c>
      <c r="F10">
        <f>Reactions[[#This Row],[Timestamp (sec) end]]-Reactions[[#This Row],[Timestamp (sec) start]]</f>
        <v>8</v>
      </c>
      <c r="G10" s="1" t="str">
        <f>TEXT(Reactions[[#This Row],[Timestamp (sec) start]]/(24*60*60), "mm:ss") &amp; " - " &amp; TEXT(Reactions[[#This Row],[Timestamp (sec) end]] / (24*60*60), "mm:ss")</f>
        <v>04:57 - 05:05</v>
      </c>
    </row>
    <row r="11" spans="1:7" x14ac:dyDescent="0.35">
      <c r="A11" t="s">
        <v>35</v>
      </c>
      <c r="B11">
        <v>5</v>
      </c>
      <c r="C11">
        <v>4</v>
      </c>
      <c r="D11">
        <v>136</v>
      </c>
      <c r="E11">
        <v>144</v>
      </c>
      <c r="F11">
        <f>Reactions[[#This Row],[Timestamp (sec) end]]-Reactions[[#This Row],[Timestamp (sec) start]]</f>
        <v>8</v>
      </c>
      <c r="G11" s="1" t="str">
        <f>TEXT(Reactions[[#This Row],[Timestamp (sec) start]]/(24*60*60), "mm:ss") &amp; " - " &amp; TEXT(Reactions[[#This Row],[Timestamp (sec) end]] / (24*60*60), "mm:ss")</f>
        <v>02:16 - 02:24</v>
      </c>
    </row>
    <row r="12" spans="1:7" x14ac:dyDescent="0.35">
      <c r="A12" t="s">
        <v>47</v>
      </c>
      <c r="B12">
        <v>6</v>
      </c>
      <c r="C12">
        <v>11</v>
      </c>
      <c r="D12">
        <v>13</v>
      </c>
      <c r="E12">
        <v>32</v>
      </c>
      <c r="F12">
        <f>Reactions[[#This Row],[Timestamp (sec) end]]-Reactions[[#This Row],[Timestamp (sec) start]]</f>
        <v>19</v>
      </c>
      <c r="G12" s="1" t="str">
        <f>TEXT(Reactions[[#This Row],[Timestamp (sec) start]]/(24*60*60), "mm:ss") &amp; " - " &amp; TEXT(Reactions[[#This Row],[Timestamp (sec) end]] / (24*60*60), "mm:ss")</f>
        <v>00:13 - 00:32</v>
      </c>
    </row>
    <row r="13" spans="1:7" x14ac:dyDescent="0.35">
      <c r="A13" t="s">
        <v>50</v>
      </c>
      <c r="B13">
        <v>1</v>
      </c>
      <c r="C13">
        <v>12</v>
      </c>
      <c r="D13">
        <v>116</v>
      </c>
      <c r="E13">
        <v>123.5</v>
      </c>
      <c r="F13">
        <f>Reactions[[#This Row],[Timestamp (sec) end]]-Reactions[[#This Row],[Timestamp (sec) start]]</f>
        <v>7.5</v>
      </c>
      <c r="G13" s="1" t="str">
        <f>TEXT(Reactions[[#This Row],[Timestamp (sec) start]]/(24*60*60), "mm:ss") &amp; " - " &amp; TEXT(Reactions[[#This Row],[Timestamp (sec) end]] / (24*60*60), "mm:ss")</f>
        <v>01:56 - 02:03</v>
      </c>
    </row>
    <row r="14" spans="1:7" x14ac:dyDescent="0.35">
      <c r="A14" t="s">
        <v>50</v>
      </c>
      <c r="B14">
        <v>2</v>
      </c>
      <c r="C14">
        <v>12</v>
      </c>
      <c r="D14">
        <v>8</v>
      </c>
      <c r="E14">
        <v>26.5</v>
      </c>
      <c r="F14">
        <f>Reactions[[#This Row],[Timestamp (sec) end]]-Reactions[[#This Row],[Timestamp (sec) start]]</f>
        <v>18.5</v>
      </c>
      <c r="G14" s="1" t="str">
        <f>TEXT(Reactions[[#This Row],[Timestamp (sec) start]]/(24*60*60), "mm:ss") &amp; " - " &amp; TEXT(Reactions[[#This Row],[Timestamp (sec) end]] / (24*60*60), "mm:ss")</f>
        <v>00:08 - 00:26</v>
      </c>
    </row>
    <row r="15" spans="1:7" x14ac:dyDescent="0.35">
      <c r="A15" t="s">
        <v>40</v>
      </c>
      <c r="B15">
        <v>2</v>
      </c>
      <c r="C15">
        <v>5</v>
      </c>
      <c r="D15">
        <v>551</v>
      </c>
      <c r="E15">
        <v>556</v>
      </c>
      <c r="F15">
        <f>Reactions[[#This Row],[Timestamp (sec) end]]-Reactions[[#This Row],[Timestamp (sec) start]]</f>
        <v>5</v>
      </c>
      <c r="G15" s="12" t="str">
        <f>TEXT(Reactions[[#This Row],[Timestamp (sec) start]]/(24*60*60), "mm:ss") &amp; " - " &amp; TEXT(Reactions[[#This Row],[Timestamp (sec) end]] / (24*60*60), "mm:ss")</f>
        <v>09:11 - 09:16</v>
      </c>
    </row>
    <row r="16" spans="1:7" x14ac:dyDescent="0.35">
      <c r="A16" t="s">
        <v>40</v>
      </c>
      <c r="B16">
        <v>3</v>
      </c>
      <c r="C16">
        <v>6</v>
      </c>
      <c r="D16">
        <v>87</v>
      </c>
      <c r="E16">
        <v>93</v>
      </c>
      <c r="F16">
        <f>Reactions[[#This Row],[Timestamp (sec) end]]-Reactions[[#This Row],[Timestamp (sec) start]]</f>
        <v>6</v>
      </c>
      <c r="G16" s="12" t="str">
        <f>TEXT(Reactions[[#This Row],[Timestamp (sec) start]]/(24*60*60), "mm:ss") &amp; " - " &amp; TEXT(Reactions[[#This Row],[Timestamp (sec) end]] / (24*60*60), "mm:ss")</f>
        <v>01:27 - 01:33</v>
      </c>
    </row>
    <row r="17" spans="1:7" x14ac:dyDescent="0.35">
      <c r="A17" t="s">
        <v>51</v>
      </c>
      <c r="B17">
        <v>1</v>
      </c>
      <c r="C17">
        <v>6</v>
      </c>
      <c r="D17">
        <v>937</v>
      </c>
      <c r="E17">
        <v>947.5</v>
      </c>
      <c r="F17">
        <f>Reactions[[#This Row],[Timestamp (sec) end]]-Reactions[[#This Row],[Timestamp (sec) start]]</f>
        <v>10.5</v>
      </c>
      <c r="G17" s="12" t="str">
        <f>TEXT(Reactions[[#This Row],[Timestamp (sec) start]]/(24*60*60), "mm:ss") &amp; " - " &amp; TEXT(Reactions[[#This Row],[Timestamp (sec) end]] / (24*60*60), "mm:ss")</f>
        <v>15:37 - 15:47</v>
      </c>
    </row>
    <row r="18" spans="1:7" x14ac:dyDescent="0.35">
      <c r="A18" t="s">
        <v>38</v>
      </c>
      <c r="B18">
        <v>5</v>
      </c>
      <c r="C18">
        <v>6</v>
      </c>
      <c r="D18">
        <v>1246</v>
      </c>
      <c r="E18">
        <v>1251</v>
      </c>
      <c r="F18">
        <f>Reactions[[#This Row],[Timestamp (sec) end]]-Reactions[[#This Row],[Timestamp (sec) start]]</f>
        <v>5</v>
      </c>
      <c r="G18" s="12" t="str">
        <f>TEXT(Reactions[[#This Row],[Timestamp (sec) start]]/(24*60*60), "mm:ss") &amp; " - " &amp; TEXT(Reactions[[#This Row],[Timestamp (sec) end]] / (24*60*60), "mm:ss")</f>
        <v>20:46 - 20:51</v>
      </c>
    </row>
    <row r="19" spans="1:7" x14ac:dyDescent="0.35">
      <c r="A19" t="s">
        <v>50</v>
      </c>
      <c r="B19">
        <v>3</v>
      </c>
      <c r="C19">
        <v>6</v>
      </c>
      <c r="D19">
        <v>1533</v>
      </c>
      <c r="E19">
        <v>1538.5</v>
      </c>
      <c r="F19">
        <f>Reactions[[#This Row],[Timestamp (sec) end]]-Reactions[[#This Row],[Timestamp (sec) start]]</f>
        <v>5.5</v>
      </c>
      <c r="G19" s="12" t="str">
        <f>TEXT(Reactions[[#This Row],[Timestamp (sec) start]]/(24*60*60), "mm:ss") &amp; " - " &amp; TEXT(Reactions[[#This Row],[Timestamp (sec) end]] / (24*60*60), "mm:ss")</f>
        <v>25:33 - 25:38</v>
      </c>
    </row>
    <row r="20" spans="1:7" x14ac:dyDescent="0.35">
      <c r="A20" t="s">
        <v>50</v>
      </c>
      <c r="B20">
        <v>4</v>
      </c>
      <c r="C20">
        <v>7</v>
      </c>
      <c r="D20">
        <v>486</v>
      </c>
      <c r="E20">
        <v>494.5</v>
      </c>
      <c r="F20">
        <f>Reactions[[#This Row],[Timestamp (sec) end]]-Reactions[[#This Row],[Timestamp (sec) start]]</f>
        <v>8.5</v>
      </c>
      <c r="G20" s="12" t="str">
        <f>TEXT(Reactions[[#This Row],[Timestamp (sec) start]]/(24*60*60), "mm:ss") &amp; " - " &amp; TEXT(Reactions[[#This Row],[Timestamp (sec) end]] / (24*60*60), "mm:ss")</f>
        <v>08:06 - 08:14</v>
      </c>
    </row>
    <row r="21" spans="1:7" x14ac:dyDescent="0.35">
      <c r="A21" t="s">
        <v>38</v>
      </c>
      <c r="B21">
        <v>6</v>
      </c>
      <c r="C21">
        <v>8</v>
      </c>
      <c r="D21">
        <v>251</v>
      </c>
      <c r="E21">
        <v>255</v>
      </c>
      <c r="F21">
        <f>Reactions[[#This Row],[Timestamp (sec) end]]-Reactions[[#This Row],[Timestamp (sec) start]]</f>
        <v>4</v>
      </c>
      <c r="G21" s="12" t="str">
        <f>TEXT(Reactions[[#This Row],[Timestamp (sec) start]]/(24*60*60), "mm:ss") &amp; " - " &amp; TEXT(Reactions[[#This Row],[Timestamp (sec) end]] / (24*60*60), "mm:ss")</f>
        <v>04:11 - 04:15</v>
      </c>
    </row>
    <row r="22" spans="1:7" x14ac:dyDescent="0.35">
      <c r="A22" t="s">
        <v>40</v>
      </c>
      <c r="B22">
        <v>4</v>
      </c>
      <c r="C22">
        <v>8</v>
      </c>
      <c r="D22">
        <v>416</v>
      </c>
      <c r="E22">
        <v>420.5</v>
      </c>
      <c r="F22">
        <f>Reactions[[#This Row],[Timestamp (sec) end]]-Reactions[[#This Row],[Timestamp (sec) start]]</f>
        <v>4.5</v>
      </c>
      <c r="G22" s="12" t="str">
        <f>TEXT(Reactions[[#This Row],[Timestamp (sec) start]]/(24*60*60), "mm:ss") &amp; " - " &amp; TEXT(Reactions[[#This Row],[Timestamp (sec) end]] / (24*60*60), "mm:ss")</f>
        <v>06:56 - 07:00</v>
      </c>
    </row>
    <row r="23" spans="1:7" x14ac:dyDescent="0.35">
      <c r="A23" t="s">
        <v>40</v>
      </c>
      <c r="B23">
        <v>5</v>
      </c>
      <c r="C23">
        <v>9</v>
      </c>
      <c r="D23">
        <v>70</v>
      </c>
      <c r="E23">
        <v>76</v>
      </c>
      <c r="F23">
        <f>Reactions[[#This Row],[Timestamp (sec) end]]-Reactions[[#This Row],[Timestamp (sec) start]]</f>
        <v>6</v>
      </c>
      <c r="G23" s="12" t="str">
        <f>TEXT(Reactions[[#This Row],[Timestamp (sec) start]]/(24*60*60), "mm:ss") &amp; " - " &amp; TEXT(Reactions[[#This Row],[Timestamp (sec) end]] / (24*60*60), "mm:ss")</f>
        <v>01:10 - 01:16</v>
      </c>
    </row>
    <row r="24" spans="1:7" x14ac:dyDescent="0.35">
      <c r="A24" t="s">
        <v>38</v>
      </c>
      <c r="B24">
        <v>7</v>
      </c>
      <c r="C24">
        <v>9</v>
      </c>
      <c r="D24">
        <v>33</v>
      </c>
      <c r="E24">
        <v>37</v>
      </c>
      <c r="F24">
        <f>Reactions[[#This Row],[Timestamp (sec) end]]-Reactions[[#This Row],[Timestamp (sec) start]]</f>
        <v>4</v>
      </c>
      <c r="G24" s="12" t="str">
        <f>TEXT(Reactions[[#This Row],[Timestamp (sec) start]]/(24*60*60), "mm:ss") &amp; " - " &amp; TEXT(Reactions[[#This Row],[Timestamp (sec) end]] / (24*60*60), "mm:ss")</f>
        <v>00:33 - 00:37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 9 2 < / i n t > < / v a l u e > < / i t e m > < i t e m > < k e y > < s t r i n g > N u m < / s t r i n g > < / k e y > < v a l u e > < i n t > 9 3 < / i n t > < / v a l u e > < / i t e m > < i t e m > < k e y > < s t r i n g > S o u r c e   I D < / s t r i n g > < / k e y > < v a l u e > < i n t > 1 3 6 < / i n t > < / v a l u e > < / i t e m > < i t e m > < k e y > < s t r i n g > T i m e s t a m p   ( s e c )   s t a r t < / s t r i n g > < / k e y > < v a l u e > < i n t > 2 4 6 < / i n t > < / v a l u e > < / i t e m > < i t e m > < k e y > < s t r i n g > T i m e s t a m p   ( s e c )   e n d < / s t r i n g > < / k e y > < v a l u e > < i n t > 2 3 9 < / i n t > < / v a l u e > < / i t e m > < i t e m > < k e y > < s t r i n g > T o t a l   a n i m a t i o n   t i m e < / s t r i n g > < / k e y > < v a l u e > < i n t > 2 3 7 < / i n t > < / v a l u e > < / i t e m > < i t e m > < k e y > < s t r i n g > T i m e s t a m p   ( m i n : s e c ) < / s t r i n g > < / k e y > < v a l u e > < i n t > 2 4 0 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 N u m < / s t r i n g > < / k e y > < v a l u e > < i n t > 1 < / i n t > < / v a l u e > < / i t e m > < i t e m > < k e y > < s t r i n g > S o u r c e   I D < / s t r i n g > < / k e y > < v a l u e > < i n t > 2 < / i n t > < / v a l u e > < / i t e m > < i t e m > < k e y > < s t r i n g > T i m e s t a m p   ( s e c )   s t a r t < / s t r i n g > < / k e y > < v a l u e > < i n t > 3 < / i n t > < / v a l u e > < / i t e m > < i t e m > < k e y > < s t r i n g > T i m e s t a m p   ( s e c )   e n d < / s t r i n g > < / k e y > < v a l u e > < i n t > 4 < / i n t > < / v a l u e > < / i t e m > < i t e m > < k e y > < s t r i n g > T o t a l   a n i m a t i o n   t i m e < / s t r i n g > < / k e y > < v a l u e > < i n t > 5 < / i n t > < / v a l u e > < / i t e m > < i t e m > < k e y > < s t r i n g > T i m e s t a m p   ( m i n : s e c ) 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e a c t i o n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 2 0 2 4 - 0 4 - 2 8 T 2 3 : 1 3 : 3 4 . 7 9 5 4 7 4 9 + 0 2 : 0 0 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 F i l m s 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 F i l m s 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 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  A u t h o r 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  ( s e c )  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  ( s e c )  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 a n i m a t i o n 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  ( m i n : s e c ) 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e a c t i o n s , F i l m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 F i l m s 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 C o l u m n s \ F i l m   T i t l e < / K e y > < / D i a g r a m O b j e c t K e y > < D i a g r a m O b j e c t K e y > < K e y > C o l u m n s \ F i l m   U R L < / K e y > < / D i a g r a m O b j e c t K e y > < D i a g r a m O b j e c t K e y > < K e y > C o l u m n s \ F i l m   A u t h o r 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 C o l u m n s \ F i l m  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 C o l u m n s \ F i l m   U R L 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 C o l u m n s \ F i l m   A u t h o r 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 T a g s \ T a b l e s \ & l t ; T a b l e s \ R e a c t i o n s & g t ; < / K e y > < / D i a g r a m O b j e c t K e y > < D i a g r a m O b j e c t K e y > < K e y > D y n a m i c   T a g s \ T a b l e s \ & l t ; T a b l e s \ F i l m s & g t ; < / K e y > < / D i a g r a m O b j e c t K e y > < D i a g r a m O b j e c t K e y > < K e y > T a b l e s \ R e a c t i o n s < / K e y > < / D i a g r a m O b j e c t K e y > < D i a g r a m O b j e c t K e y > < K e y > T a b l e s \ R e a c t i o n s \ C o l u m n s \ T y p e < / K e y > < / D i a g r a m O b j e c t K e y > < D i a g r a m O b j e c t K e y > < K e y > T a b l e s \ R e a c t i o n s \ C o l u m n s \ N u m < / K e y > < / D i a g r a m O b j e c t K e y > < D i a g r a m O b j e c t K e y > < K e y > T a b l e s \ R e a c t i o n s \ C o l u m n s \ S o u r c e   I D < / K e y > < / D i a g r a m O b j e c t K e y > < D i a g r a m O b j e c t K e y > < K e y > T a b l e s \ R e a c t i o n s \ C o l u m n s \ T i m e s t a m p   ( s e c )   s t a r t < / K e y > < / D i a g r a m O b j e c t K e y > < D i a g r a m O b j e c t K e y > < K e y > T a b l e s \ R e a c t i o n s \ C o l u m n s \ T i m e s t a m p   ( s e c )   e n d < / K e y > < / D i a g r a m O b j e c t K e y > < D i a g r a m O b j e c t K e y > < K e y > T a b l e s \ R e a c t i o n s \ C o l u m n s \ T o t a l   a n i m a t i o n   t i m e < / K e y > < / D i a g r a m O b j e c t K e y > < D i a g r a m O b j e c t K e y > < K e y > T a b l e s \ R e a c t i o n s \ C o l u m n s \ T i m e s t a m p   ( m i n : s e c ) < / K e y > < / D i a g r a m O b j e c t K e y > < D i a g r a m O b j e c t K e y > < K e y > T a b l e s \ F i l m s < / K e y > < / D i a g r a m O b j e c t K e y > < D i a g r a m O b j e c t K e y > < K e y > T a b l e s \ F i l m s \ C o l u m n s \ I D < / K e y > < / D i a g r a m O b j e c t K e y > < D i a g r a m O b j e c t K e y > < K e y > T a b l e s \ F i l m s \ C o l u m n s \ F i l m   T i t l e < / K e y > < / D i a g r a m O b j e c t K e y > < D i a g r a m O b j e c t K e y > < K e y > T a b l e s \ F i l m s \ C o l u m n s \ F i l m   U R L < / K e y > < / D i a g r a m O b j e c t K e y > < D i a g r a m O b j e c t K e y > < K e y > T a b l e s \ F i l m s \ C o l u m n s \ F i l m   A u t h o r < / K e y > < / D i a g r a m O b j e c t K e y > < D i a g r a m O b j e c t K e y > < K e y > R e l a t i o n s h i p s \ & l t ; T a b l e s \ R e a c t i o n s \ C o l u m n s \ S o u r c e   I D & g t ; - & l t ; T a b l e s \ F i l m s \ C o l u m n s \ I D & g t ; < / K e y > < / D i a g r a m O b j e c t K e y > < D i a g r a m O b j e c t K e y > < K e y > R e l a t i o n s h i p s \ & l t ; T a b l e s \ R e a c t i o n s \ C o l u m n s \ S o u r c e   I D & g t ; - & l t ; T a b l e s \ F i l m s \ C o l u m n s \ I D & g t ; \ F K < / K e y > < / D i a g r a m O b j e c t K e y > < D i a g r a m O b j e c t K e y > < K e y > R e l a t i o n s h i p s \ & l t ; T a b l e s \ R e a c t i o n s \ C o l u m n s \ S o u r c e   I D & g t ; - & l t ; T a b l e s \ F i l m s \ C o l u m n s \ I D & g t ; \ P K < / K e y > < / D i a g r a m O b j e c t K e y > < D i a g r a m O b j e c t K e y > < K e y > R e l a t i o n s h i p s \ & l t ; T a b l e s \ R e a c t i o n s \ C o l u m n s \ S o u r c e   I D & g t ; - & l t ; T a b l e s \ F i l m s \ C o l u m n s \ I D & g t ; \ C r o s s F i l t e r < / K e y > < / D i a g r a m O b j e c t K e y > < / A l l K e y s > < S e l e c t e d K e y s > < D i a g r a m O b j e c t K e y > < K e y > R e l a t i o n s h i p s \ & l t ; T a b l e s \ R e a c t i o n s \ C o l u m n s \ S o u r c e   I D & g t ; - & l t ; T a b l e s \ F i l m s \ C o l u m n s \ I D & g t ; 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 T a b l e s \ R e a c t i o n s \ C o l u m n s \ S o u r c e 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 T a b l e s \ R e a c t i o n s \ C o l u m n s \ T i m e s t a m p   ( s e c )   s t a r t 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 T a b l e s \ R e a c t i o n s \ C o l u m n s \ T i m e s t a m p   ( s e c )  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 T a b l e s \ R e a c t i o n s \ C o l u m n s \ T o t a l   a n i m a t i o n 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 T a b l e s \ R e a c t i o n s \ C o l u m n s \ T i m e s t a m p   ( m i n : s e c ) 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 T a b l e s \ F i l m s \ C o l u m n s \ F i l m 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 T a b l e s \ F i l m s \ C o l u m n s \ F i l m  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 T a b l e s \ F i l m s \ C o l u m n s \ F i l m   A u t h o r 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 R e l a t i o n s h i p s \ & l t ; T a b l e s \ R e a c t i o n s \ C o l u m n s \ S o u r c e   I D & g t ; - & l t ; T a b l e s \ F i l m s \ C o l u m n s \ I D & g t ; 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 R e l a t i o n s h i p s \ & l t ; T a b l e s \ R e a c t i o n s \ C o l u m n s \ S o u r c e   I D & g t ; - & l t ; T a b l e s \ F i l m s \ C o l u m n s \ I D & g t ; \ F K 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 R e l a t i o n s h i p s \ & l t ; T a b l e s \ R e a c t i o n s \ C o l u m n s \ S o u r c e   I D & g t ; - & l t ; T a b l e s \ F i l m s \ C o l u m n s \ I D & g t ; \ P K 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 R e l a t i o n s h i p s \ & l t ; T a b l e s \ R e a c t i o n s \ C o l u m n s \ S o u r c e   I D & g t ; - & l t ; T a b l e s \ F i l m s \ C o l u m n s \ I D & g t ; \ C r o s s F i l t e r 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 T y p e < / K e y > < / D i a g r a m O b j e c t K e y > < D i a g r a m O b j e c t K e y > < K e y > M e a s u r e s \ C o u n t   o f   T y p e \ T a g I n f o \ F o r m u l a < / K e y > < / D i a g r a m O b j e c t K e y > < D i a g r a m O b j e c t K e y > < K e y > M e a s u r e s \ C o u n t   o f   T y p e \ T a g I n f o \ V a l u e < / K e y > < / D i a g r a m O b j e c t K e y > < D i a g r a m O b j e c t K e y > < K e y > M e a s u r e s \ S u m   o f   N u m < / K e y > < / D i a g r a m O b j e c t K e y > < D i a g r a m O b j e c t K e y > < K e y > M e a s u r e s \ S u m   o f   N u m \ T a g I n f o \ F o r m u l a < / K e y > < / D i a g r a m O b j e c t K e y > < D i a g r a m O b j e c t K e y > < K e y > M e a s u r e s \ S u m   o f   N u m \ T a g I n f o \ V a l u e < / K e y > < / D i a g r a m O b j e c t K e y > < D i a g r a m O b j e c t K e y > < K e y > M e a s u r e s \ C o u n t   o f   N u m < / K e y > < / D i a g r a m O b j e c t K e y > < D i a g r a m O b j e c t K e y > < K e y > M e a s u r e s \ C o u n t   o f   N u m \ T a g I n f o \ F o r m u l a < / K e y > < / D i a g r a m O b j e c t K e y > < D i a g r a m O b j e c t K e y > < K e y > M e a s u r e s \ C o u n t   o f   N u m \ T a g I n f o \ V a l u e < / K e y > < / D i a g r a m O b j e c t K e y > < D i a g r a m O b j e c t K e y > < K e y > M e a s u r e s \ S u m   o f   T o t a l   a n i m a t i o n   t i m e < / K e y > < / D i a g r a m O b j e c t K e y > < D i a g r a m O b j e c t K e y > < K e y > M e a s u r e s \ S u m   o f   T o t a l   a n i m a t i o n   t i m e \ T a g I n f o \ F o r m u l a < / K e y > < / D i a g r a m O b j e c t K e y > < D i a g r a m O b j e c t K e y > < K e y > M e a s u r e s \ S u m   o f   T o t a l   a n i m a t i o n   t i m e \ T a g I n f o \ V a l u e < / K e y > < / D i a g r a m O b j e c t K e y > < D i a g r a m O b j e c t K e y > < K e y > M e a s u r e s \ A v e r a g e   o f   T o t a l   a n i m a t i o n   t i m e < / K e y > < / D i a g r a m O b j e c t K e y > < D i a g r a m O b j e c t K e y > < K e y > M e a s u r e s \ A v e r a g e   o f   T o t a l   a n i m a t i o n   t i m e \ T a g I n f o \ F o r m u l a < / K e y > < / D i a g r a m O b j e c t K e y > < D i a g r a m O b j e c t K e y > < K e y > M e a s u r e s \ A v e r a g e   o f   T o t a l   a n i m a t i o n   t i m e \ T a g I n f o \ V a l u e < / K e y > < / D i a g r a m O b j e c t K e y > < D i a g r a m O b j e c t K e y > < K e y > M e a s u r e s \ C o u n t   o f   T o t a l   a n i m a t i o n   t i m e < / K e y > < / D i a g r a m O b j e c t K e y > < D i a g r a m O b j e c t K e y > < K e y > M e a s u r e s \ C o u n t   o f   T o t a l   a n i m a t i o n   t i m e \ T a g I n f o \ F o r m u l a < / K e y > < / D i a g r a m O b j e c t K e y > < D i a g r a m O b j e c t K e y > < K e y > M e a s u r e s \ C o u n t   o f   T o t a l   a n i m a t i o n   t i m e \ T a g I n f o \ V a l u e < / K e y > < / D i a g r a m O b j e c t K e y > < D i a g r a m O b j e c t K e y > < K e y > C o l u m n s \ T y p e < / K e y > < / D i a g r a m O b j e c t K e y > < D i a g r a m O b j e c t K e y > < K e y > C o l u m n s \ N u m < / K e y > < / D i a g r a m O b j e c t K e y > < D i a g r a m O b j e c t K e y > < K e y > C o l u m n s \ S o u r c e   I D < / K e y > < / D i a g r a m O b j e c t K e y > < D i a g r a m O b j e c t K e y > < K e y > C o l u m n s \ T i m e s t a m p   ( s e c )   s t a r t < / K e y > < / D i a g r a m O b j e c t K e y > < D i a g r a m O b j e c t K e y > < K e y > C o l u m n s \ T i m e s t a m p   ( s e c )   e n d < / K e y > < / D i a g r a m O b j e c t K e y > < D i a g r a m O b j e c t K e y > < K e y > C o l u m n s \ T o t a l   a n i m a t i o n   t i m e < / K e y > < / D i a g r a m O b j e c t K e y > < D i a g r a m O b j e c t K e y > < K e y > C o l u m n s \ T i m e s t a m p   ( m i n : s e c ) < / K e y > < / D i a g r a m O b j e c t K e y > < D i a g r a m O b j e c t K e y > < K e y > L i n k s \ & l t ; C o l u m n s \ C o u n t   o f   T y p e & g t ; - & l t ; M e a s u r e s \ T y p e & g t ; < / K e y > < / D i a g r a m O b j e c t K e y > < D i a g r a m O b j e c t K e y > < K e y > L i n k s \ & l t ; C o l u m n s \ C o u n t   o f   T y p e & g t ; - & l t ; M e a s u r e s \ T y p e & g t ; \ C O L U M N < / K e y > < / D i a g r a m O b j e c t K e y > < D i a g r a m O b j e c t K e y > < K e y > L i n k s \ & l t ; C o l u m n s \ C o u n t   o f   T y p e & g t ; - & l t ; M e a s u r e s \ T y p e & g t ; \ M E A S U R E < / K e y > < / D i a g r a m O b j e c t K e y > < D i a g r a m O b j e c t K e y > < K e y > L i n k s \ & l t ; C o l u m n s \ S u m   o f   N u m & g t ; - & l t ; M e a s u r e s \ N u m & g t ; < / K e y > < / D i a g r a m O b j e c t K e y > < D i a g r a m O b j e c t K e y > < K e y > L i n k s \ & l t ; C o l u m n s \ S u m   o f   N u m & g t ; - & l t ; M e a s u r e s \ N u m & g t ; \ C O L U M N < / K e y > < / D i a g r a m O b j e c t K e y > < D i a g r a m O b j e c t K e y > < K e y > L i n k s \ & l t ; C o l u m n s \ S u m   o f   N u m & g t ; - & l t ; M e a s u r e s \ N u m & g t ; \ M E A S U R E < / K e y > < / D i a g r a m O b j e c t K e y > < D i a g r a m O b j e c t K e y > < K e y > L i n k s \ & l t ; C o l u m n s \ C o u n t   o f   N u m & g t ; - & l t ; M e a s u r e s \ N u m & g t ; < / K e y > < / D i a g r a m O b j e c t K e y > < D i a g r a m O b j e c t K e y > < K e y > L i n k s \ & l t ; C o l u m n s \ C o u n t   o f   N u m & g t ; - & l t ; M e a s u r e s \ N u m & g t ; \ C O L U M N < / K e y > < / D i a g r a m O b j e c t K e y > < D i a g r a m O b j e c t K e y > < K e y > L i n k s \ & l t ; C o l u m n s \ C o u n t   o f   N u m & g t ; - & l t ; M e a s u r e s \ N u m & g t ; \ M E A S U R E < / K e y > < / D i a g r a m O b j e c t K e y > < D i a g r a m O b j e c t K e y > < K e y > L i n k s \ & l t ; C o l u m n s \ S u m   o f   T o t a l   a n i m a t i o n   t i m e & g t ; - & l t ; M e a s u r e s \ T o t a l   a n i m a t i o n   t i m e & g t ; < / K e y > < / D i a g r a m O b j e c t K e y > < D i a g r a m O b j e c t K e y > < K e y > L i n k s \ & l t ; C o l u m n s \ S u m   o f   T o t a l   a n i m a t i o n   t i m e & g t ; - & l t ; M e a s u r e s \ T o t a l   a n i m a t i o n   t i m e & g t ; \ C O L U M N < / K e y > < / D i a g r a m O b j e c t K e y > < D i a g r a m O b j e c t K e y > < K e y > L i n k s \ & l t ; C o l u m n s \ S u m   o f   T o t a l   a n i m a t i o n   t i m e & g t ; - & l t ; M e a s u r e s \ T o t a l   a n i m a t i o n   t i m e & g t ; \ M E A S U R E < / K e y > < / D i a g r a m O b j e c t K e y > < D i a g r a m O b j e c t K e y > < K e y > L i n k s \ & l t ; C o l u m n s \ A v e r a g e   o f   T o t a l   a n i m a t i o n   t i m e & g t ; - & l t ; M e a s u r e s \ T o t a l   a n i m a t i o n   t i m e & g t ; < / K e y > < / D i a g r a m O b j e c t K e y > < D i a g r a m O b j e c t K e y > < K e y > L i n k s \ & l t ; C o l u m n s \ A v e r a g e   o f   T o t a l   a n i m a t i o n   t i m e & g t ; - & l t ; M e a s u r e s \ T o t a l   a n i m a t i o n   t i m e & g t ; \ C O L U M N < / K e y > < / D i a g r a m O b j e c t K e y > < D i a g r a m O b j e c t K e y > < K e y > L i n k s \ & l t ; C o l u m n s \ A v e r a g e   o f   T o t a l   a n i m a t i o n   t i m e & g t ; - & l t ; M e a s u r e s \ T o t a l   a n i m a t i o n   t i m e & g t ; \ M E A S U R E < / K e y > < / D i a g r a m O b j e c t K e y > < D i a g r a m O b j e c t K e y > < K e y > L i n k s \ & l t ; C o l u m n s \ C o u n t   o f   T o t a l   a n i m a t i o n   t i m e & g t ; - & l t ; M e a s u r e s \ T o t a l   a n i m a t i o n   t i m e & g t ; < / K e y > < / D i a g r a m O b j e c t K e y > < D i a g r a m O b j e c t K e y > < K e y > L i n k s \ & l t ; C o l u m n s \ C o u n t   o f   T o t a l   a n i m a t i o n   t i m e & g t ; - & l t ; M e a s u r e s \ T o t a l   a n i m a t i o n   t i m e & g t ; \ C O L U M N < / K e y > < / D i a g r a m O b j e c t K e y > < D i a g r a m O b j e c t K e y > < K e y > L i n k s \ & l t ; C o l u m n s \ C o u n t   o f   T o t a l   a n i m a t i o n   t i m e & g t ; - & l t ; M e a s u r e s \ T o t a l   a n i m a t i o n  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 T y p e 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 N u m 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 a n i m a t i o n 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 a n i m a t i o n 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 a n i m a t i o n 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 a n i m a t i o n 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 a n i m a t i o n 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 a n i m a t i o n 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  a n i m a t i o n 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  a n i m a t i o n 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  a n i m a t i o n 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  ( s e c )   s t a r t 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  ( s e c )   e n d 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 a n i m a t i o n 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  ( m i n : s e c ) 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 T y p e & g t ; - & l t ; M e a s u r e s \ T y p e & g t ; 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 T y p e & g t ; - & l t ; M e a s u r e s \ T y p e & g t ; \ C O L U M N 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 T y p e & g t ; - & l t ; M e a s u r e s \ T y p e & g t ; \ M E A S U R E 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 N u m & g t ; - & l t ; M e a s u r e s \ N u m & g t ; 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 N u m & g t ; - & l t ; M e a s u r e s \ N u m & g t ; \ C O L U M N 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 N u m & g t ; - & l t ; M e a s u r e s \ N u m & g t ; \ M E A S U R E 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 N u m & g t ; - & l t ; M e a s u r e s \ N u m & g t ; 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 N u m & g t ; - & l t ; M e a s u r e s \ N u m & g t ; \ C O L U M N 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 N u m & g t ; - & l t ; M e a s u r e s \ N u m & g t ; \ M E A S U R E 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 a n i m a t i o n   t i m e & g t ; - & l t ; M e a s u r e s \ T o t a l   a n i m a t i o n 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 a n i m a t i o n   t i m e & g t ; - & l t ; M e a s u r e s \ T o t a l   a n i m a t i o n 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 a n i m a t i o n   t i m e & g t ; - & l t ; M e a s u r e s \ T o t a l   a n i m a t i o n 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 a n i m a t i o n   t i m e & g t ; - & l t ; M e a s u r e s \ T o t a l   a n i m a t i o n 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 a n i m a t i o n   t i m e & g t ; - & l t ; M e a s u r e s \ T o t a l   a n i m a t i o n 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 a n i m a t i o n   t i m e & g t ; - & l t ; M e a s u r e s \ T o t a l   a n i m a t i o n 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  a n i m a t i o n   t i m e & g t ; - & l t ; M e a s u r e s \ T o t a l   a n i m a t i o n 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  a n i m a t i o n   t i m e & g t ; - & l t ; M e a s u r e s \ T o t a l   a n i m a t i o n 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  a n i m a t i o n   t i m e & g t ; - & l t ; M e a s u r e s \ T o t a l   a n i m a t i o n  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i l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 F i l m   T i t l e < / s t r i n g > < / k e y > < v a l u e > < i n t > 1 3 1 < / i n t > < / v a l u e > < / i t e m > < i t e m > < k e y > < s t r i n g > F i l m   U R L < / s t r i n g > < / k e y > < v a l u e > < i n t > 1 2 7 < / i n t > < / v a l u e > < / i t e m > < i t e m > < k e y > < s t r i n g > F i l m   A u t h o r < / s t r i n g > < / k e y > < v a l u e > < i n t > 1 5 6 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 F i l m   T i t l e < / s t r i n g > < / k e y > < v a l u e > < i n t > 1 < / i n t > < / v a l u e > < / i t e m > < i t e m > < k e y > < s t r i n g > F i l m   U R L < / s t r i n g > < / k e y > < v a l u e > < i n t > 2 < / i n t > < / v a l u e > < / i t e m > < i t e m > < k e y > < s t r i n g > F i l m   A u t h o r 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A556033-AFB0-47AA-A70E-3E9BF8841316}">
  <ds:schemaRefs/>
</ds:datastoreItem>
</file>

<file path=customXml/itemProps10.xml><?xml version="1.0" encoding="utf-8"?>
<ds:datastoreItem xmlns:ds="http://schemas.openxmlformats.org/officeDocument/2006/customXml" ds:itemID="{CCEC7FCA-DB08-479B-B2BF-2C563E8EA5FA}">
  <ds:schemaRefs/>
</ds:datastoreItem>
</file>

<file path=customXml/itemProps11.xml><?xml version="1.0" encoding="utf-8"?>
<ds:datastoreItem xmlns:ds="http://schemas.openxmlformats.org/officeDocument/2006/customXml" ds:itemID="{A9270B40-527B-4749-852D-BFDA46B0C6F1}">
  <ds:schemaRefs/>
</ds:datastoreItem>
</file>

<file path=customXml/itemProps12.xml><?xml version="1.0" encoding="utf-8"?>
<ds:datastoreItem xmlns:ds="http://schemas.openxmlformats.org/officeDocument/2006/customXml" ds:itemID="{4D730747-CCA4-424B-BE8A-AE141CE821F2}">
  <ds:schemaRefs/>
</ds:datastoreItem>
</file>

<file path=customXml/itemProps13.xml><?xml version="1.0" encoding="utf-8"?>
<ds:datastoreItem xmlns:ds="http://schemas.openxmlformats.org/officeDocument/2006/customXml" ds:itemID="{9CA90453-A63D-41A9-BF05-6F2057025FD3}">
  <ds:schemaRefs/>
</ds:datastoreItem>
</file>

<file path=customXml/itemProps14.xml><?xml version="1.0" encoding="utf-8"?>
<ds:datastoreItem xmlns:ds="http://schemas.openxmlformats.org/officeDocument/2006/customXml" ds:itemID="{F75F2A36-865F-4E4C-84FC-251D980456F7}">
  <ds:schemaRefs/>
</ds:datastoreItem>
</file>

<file path=customXml/itemProps15.xml><?xml version="1.0" encoding="utf-8"?>
<ds:datastoreItem xmlns:ds="http://schemas.openxmlformats.org/officeDocument/2006/customXml" ds:itemID="{441C0424-C843-424A-8292-F059DB2FA93F}">
  <ds:schemaRefs/>
</ds:datastoreItem>
</file>

<file path=customXml/itemProps16.xml><?xml version="1.0" encoding="utf-8"?>
<ds:datastoreItem xmlns:ds="http://schemas.openxmlformats.org/officeDocument/2006/customXml" ds:itemID="{E05A7267-678A-4AFE-94A8-E6C0D7907C1A}">
  <ds:schemaRefs/>
</ds:datastoreItem>
</file>

<file path=customXml/itemProps17.xml><?xml version="1.0" encoding="utf-8"?>
<ds:datastoreItem xmlns:ds="http://schemas.openxmlformats.org/officeDocument/2006/customXml" ds:itemID="{8B31AE16-F4F1-48EA-BAD2-B23B53027528}">
  <ds:schemaRefs/>
</ds:datastoreItem>
</file>

<file path=customXml/itemProps2.xml><?xml version="1.0" encoding="utf-8"?>
<ds:datastoreItem xmlns:ds="http://schemas.openxmlformats.org/officeDocument/2006/customXml" ds:itemID="{F3D25AFF-9E21-496B-9895-DB44C38621F1}">
  <ds:schemaRefs/>
</ds:datastoreItem>
</file>

<file path=customXml/itemProps3.xml><?xml version="1.0" encoding="utf-8"?>
<ds:datastoreItem xmlns:ds="http://schemas.openxmlformats.org/officeDocument/2006/customXml" ds:itemID="{934FF1B7-88F1-46FA-9C4B-CAB1BD3611E3}">
  <ds:schemaRefs/>
</ds:datastoreItem>
</file>

<file path=customXml/itemProps4.xml><?xml version="1.0" encoding="utf-8"?>
<ds:datastoreItem xmlns:ds="http://schemas.openxmlformats.org/officeDocument/2006/customXml" ds:itemID="{DBFDFB8B-800F-4AD9-9CD0-131C0CD212E6}">
  <ds:schemaRefs/>
</ds:datastoreItem>
</file>

<file path=customXml/itemProps5.xml><?xml version="1.0" encoding="utf-8"?>
<ds:datastoreItem xmlns:ds="http://schemas.openxmlformats.org/officeDocument/2006/customXml" ds:itemID="{7FF956D7-7C1C-4496-9696-8A03DA059727}">
  <ds:schemaRefs/>
</ds:datastoreItem>
</file>

<file path=customXml/itemProps6.xml><?xml version="1.0" encoding="utf-8"?>
<ds:datastoreItem xmlns:ds="http://schemas.openxmlformats.org/officeDocument/2006/customXml" ds:itemID="{890ACE02-9070-41A5-93F9-1157E9DE0AE9}">
  <ds:schemaRefs/>
</ds:datastoreItem>
</file>

<file path=customXml/itemProps7.xml><?xml version="1.0" encoding="utf-8"?>
<ds:datastoreItem xmlns:ds="http://schemas.openxmlformats.org/officeDocument/2006/customXml" ds:itemID="{EDB411BC-E7F9-45F0-B21C-C3EB5AA01880}">
  <ds:schemaRefs/>
</ds:datastoreItem>
</file>

<file path=customXml/itemProps8.xml><?xml version="1.0" encoding="utf-8"?>
<ds:datastoreItem xmlns:ds="http://schemas.openxmlformats.org/officeDocument/2006/customXml" ds:itemID="{1A0D4A78-2B30-47AF-8005-109731EB2D14}">
  <ds:schemaRefs/>
</ds:datastoreItem>
</file>

<file path=customXml/itemProps9.xml><?xml version="1.0" encoding="utf-8"?>
<ds:datastoreItem xmlns:ds="http://schemas.openxmlformats.org/officeDocument/2006/customXml" ds:itemID="{52DD263B-258E-45A4-A3C1-03DD2686B8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Films</vt:lpstr>
      <vt:lpstr>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Borcz</dc:creator>
  <cp:lastModifiedBy>Mateusz Borcz</cp:lastModifiedBy>
  <dcterms:created xsi:type="dcterms:W3CDTF">2015-06-05T18:17:20Z</dcterms:created>
  <dcterms:modified xsi:type="dcterms:W3CDTF">2024-04-28T21:13:35Z</dcterms:modified>
</cp:coreProperties>
</file>