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Moje programy\BSJ Simulator\Project\Reactions Source\"/>
    </mc:Choice>
  </mc:AlternateContent>
  <xr:revisionPtr revIDLastSave="0" documentId="13_ncr:1_{FDDEA932-8BAB-4C8E-A8D1-2E03084594F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tatistics" sheetId="1" r:id="rId1"/>
    <sheet name="Backend" sheetId="2" r:id="rId2"/>
  </sheets>
  <calcPr calcId="191029"/>
  <pivotCaches>
    <pivotCache cacheId="6" r:id="rId3"/>
    <pivotCache cacheId="9" r:id="rId4"/>
    <pivotCache cacheId="12" r:id="rId5"/>
    <pivotCache cacheId="15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ilms_0407a55b-ed53-4b51-b454-cfbc85a8ee92" name="Films" connection="Query - Films"/>
          <x15:modelTable id="Reactions_491d8703-7bce-4d4b-b518-dd058aab9778" name="Reactions" connection="Query - Reactions"/>
        </x15:modelTables>
        <x15:modelRelationships>
          <x15:modelRelationship fromTable="Reactions" fromColumn="Source ID" toTable="Films" toColumn="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1" l="1"/>
  <c r="K5" i="1"/>
  <c r="F5" i="1"/>
  <c r="T3" i="2" a="1"/>
  <c r="T3" i="2" s="1"/>
  <c r="P1" i="1" s="1"/>
  <c r="T1" i="2" a="1"/>
  <c r="T1" i="2" s="1"/>
  <c r="K1" i="1" s="1"/>
  <c r="T2" i="2"/>
  <c r="F1" i="1" s="1"/>
  <c r="A2" i="2" a="1"/>
  <c r="A2" i="2" s="1"/>
  <c r="A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6C9B03-769A-4E98-B381-87B7A9A118F9}" name="Query - Films" description="Connection to the 'Films' query in the workbook." type="100" refreshedVersion="8" minRefreshableVersion="5">
    <extLst>
      <ext xmlns:x15="http://schemas.microsoft.com/office/spreadsheetml/2010/11/main" uri="{DE250136-89BD-433C-8126-D09CA5730AF9}">
        <x15:connection id="d7533ab6-fd31-4ede-9744-54ff4fd9412c"/>
      </ext>
    </extLst>
  </connection>
  <connection id="2" xr16:uid="{43C819E3-02D9-4472-9A9F-442B80A2473A}" keepAlive="1" name="Query - PathTable" description="Connection to the 'PathTable' query in the workbook." type="5" refreshedVersion="0" background="1">
    <dbPr connection="Provider=Microsoft.Mashup.OleDb.1;Data Source=$Workbook$;Location=PathTable;Extended Properties=&quot;&quot;" command="SELECT * FROM [PathTable]"/>
  </connection>
  <connection id="3" xr16:uid="{76E95C7A-BAB6-403E-B2D1-C3DF4FE276AF}" name="Query - Reactions" description="Connection to the 'Reactions' query in the workbook." type="100" refreshedVersion="8" minRefreshableVersion="5">
    <extLst>
      <ext xmlns:x15="http://schemas.microsoft.com/office/spreadsheetml/2010/11/main" uri="{DE250136-89BD-433C-8126-D09CA5730AF9}">
        <x15:connection id="af27f5f7-bbaa-4812-ac76-e557d80d5d66"/>
      </ext>
    </extLst>
  </connection>
  <connection id="4" xr16:uid="{6BF5B7FE-9069-43C2-A9D8-12ED3129DA13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<sst xmlns="http://schemas.openxmlformats.org/spreadsheetml/2006/main" count="70" uniqueCount="37">
  <si>
    <t>Path</t>
  </si>
  <si>
    <t>Row Labels</t>
  </si>
  <si>
    <t>beg</t>
  </si>
  <si>
    <t>bigwin</t>
  </si>
  <si>
    <t>loss</t>
  </si>
  <si>
    <t>rage</t>
  </si>
  <si>
    <t>win</t>
  </si>
  <si>
    <t>Grand Total</t>
  </si>
  <si>
    <t>Count of Type</t>
  </si>
  <si>
    <t>Column Labels</t>
  </si>
  <si>
    <t>Austin_07 Schadenfreude</t>
  </si>
  <si>
    <t>BossManCrack</t>
  </si>
  <si>
    <t>BossManLacks</t>
  </si>
  <si>
    <t>Colonel Rat</t>
  </si>
  <si>
    <t>ContentGoblin</t>
  </si>
  <si>
    <t>Door Repairman</t>
  </si>
  <si>
    <t>LOSSManJack</t>
  </si>
  <si>
    <t>Another Episode of "I Just Lost It All" - Epic BossmanJack Keno Rage</t>
  </si>
  <si>
    <t>BossmanJack Breaks Down Crying When Dope Bender Ends - This is Ruining My Life (pt.2)</t>
  </si>
  <si>
    <t>bossmanjack DESTROYS keyboard</t>
  </si>
  <si>
    <t>bossmanjack door lore</t>
  </si>
  <si>
    <t>BossmanJack Dragon Sickness - Losing over 12k, Rants About Rigged Gambling and a Ruined Life</t>
  </si>
  <si>
    <t>BossmanJack Loses $14,000 "Quits Streaming" &amp; Deletes Discord</t>
  </si>
  <si>
    <t>bossmanjack loses $300 donation in 5 minutes and freaks out</t>
  </si>
  <si>
    <t>BossManJack Losses 2k In Minutes</t>
  </si>
  <si>
    <t>Bossmanjack Rage Compilation 2023</t>
  </si>
  <si>
    <t>BossmanJack Ridicules BJ Dealer For Laughing At Him + Huge Meltdown</t>
  </si>
  <si>
    <t>BossmanJack wall kick &amp; chair spike (9/14/23)</t>
  </si>
  <si>
    <t>Bossmanjack wins $6k on roulette. Will he.. n/m he loses it all. #gaming #twitch</t>
  </si>
  <si>
    <t>Film Author</t>
  </si>
  <si>
    <t>Film Title</t>
  </si>
  <si>
    <t xml:space="preserve">Unique Films used Count: </t>
  </si>
  <si>
    <t xml:space="preserve">Unique Youtubers Count: </t>
  </si>
  <si>
    <t xml:space="preserve">Unique Austin Reactions: </t>
  </si>
  <si>
    <t>Total Austin Reactions Count:</t>
  </si>
  <si>
    <t>Austin_07 Trash Talks Troll Viewers - Losing on Plinko/Dice BossmanJack Clench Jaw</t>
  </si>
  <si>
    <t>BossmanJack Destroys Parent's Property Again - Pure Addiction Withdrawal Desperate for Quick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</si>
</sst>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  <charset val="238"/>
    </font>
    <font>
      <b/>
      <sz val="48"/>
      <color theme="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pivotCacheDefinition" Target="pivotCache/pivotCacheDefinition1.xml"/><Relationship Id="rId21" Type="http://schemas.openxmlformats.org/officeDocument/2006/relationships/customXml" Target="../customXml/item8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5" Type="http://schemas.openxmlformats.org/officeDocument/2006/relationships/pivotCacheDefinition" Target="pivotCache/pivotCacheDefinition3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pivotCacheDefinition" Target="pivotCache/pivotCacheDefinition2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[Statistics.xlsx]Backend!PivotTable1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600">
                <a:latin typeface="Times New Roman" panose="02020603050405020304" pitchFamily="18" charset="0"/>
                <a:cs typeface="Times New Roman" panose="02020603050405020304" pitchFamily="18" charset="0"/>
              </a:rPr>
              <a:t>Structure</a:t>
            </a:r>
            <a:r>
              <a:rPr lang="en-US" sz="16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of reactions used in project</a:t>
            </a:r>
            <a:endParaRPr lang="en-US" sz="16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Backend!$B$13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1BD-4DBE-A4E6-76599EB829C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1BD-4DBE-A4E6-76599EB829C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1BD-4DBE-A4E6-76599EB829C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1BD-4DBE-A4E6-76599EB829C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1BD-4DBE-A4E6-76599EB829CE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Backend!$A$14:$A$19</c:f>
              <c:strCache>
                <c:ptCount val="5"/>
                <c:pt idx="0">
                  <c:v>beg</c:v>
                </c:pt>
                <c:pt idx="1">
                  <c:v>bigwin</c:v>
                </c:pt>
                <c:pt idx="2">
                  <c:v>loss</c:v>
                </c:pt>
                <c:pt idx="3">
                  <c:v>rage</c:v>
                </c:pt>
                <c:pt idx="4">
                  <c:v>win</c:v>
                </c:pt>
              </c:strCache>
            </c:strRef>
          </c:cat>
          <c:val>
            <c:numRef>
              <c:f>Backend!$B$14:$B$19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1BD-4DBE-A4E6-76599EB829C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[Statistics.xlsx]Backend!PivotTable2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Reaction x Source Author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1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1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1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1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7285147048926569E-2"/>
          <c:y val="0.18847255716651654"/>
          <c:w val="0.71566622354023934"/>
          <c:h val="0.731165696679219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Backend!$F$13:$F$14</c:f>
              <c:strCache>
                <c:ptCount val="1"/>
                <c:pt idx="0">
                  <c:v>Austin_07 Schadenfreude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1" u="none" strike="noStrike" kern="1200" baseline="0">
                    <a:solidFill>
                      <a:schemeClr val="lt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Backend!$E$15:$E$20</c:f>
              <c:strCache>
                <c:ptCount val="5"/>
                <c:pt idx="0">
                  <c:v>beg</c:v>
                </c:pt>
                <c:pt idx="1">
                  <c:v>bigwin</c:v>
                </c:pt>
                <c:pt idx="2">
                  <c:v>loss</c:v>
                </c:pt>
                <c:pt idx="3">
                  <c:v>rage</c:v>
                </c:pt>
                <c:pt idx="4">
                  <c:v>win</c:v>
                </c:pt>
              </c:strCache>
            </c:strRef>
          </c:cat>
          <c:val>
            <c:numRef>
              <c:f>Backend!$F$15:$F$20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29-4D72-87D8-781FCFC5CEBF}"/>
            </c:ext>
          </c:extLst>
        </c:ser>
        <c:ser>
          <c:idx val="1"/>
          <c:order val="1"/>
          <c:tx>
            <c:strRef>
              <c:f>Backend!$G$13:$G$14</c:f>
              <c:strCache>
                <c:ptCount val="1"/>
                <c:pt idx="0">
                  <c:v>BossManCrack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1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Backend!$E$15:$E$20</c:f>
              <c:strCache>
                <c:ptCount val="5"/>
                <c:pt idx="0">
                  <c:v>beg</c:v>
                </c:pt>
                <c:pt idx="1">
                  <c:v>bigwin</c:v>
                </c:pt>
                <c:pt idx="2">
                  <c:v>loss</c:v>
                </c:pt>
                <c:pt idx="3">
                  <c:v>rage</c:v>
                </c:pt>
                <c:pt idx="4">
                  <c:v>win</c:v>
                </c:pt>
              </c:strCache>
            </c:strRef>
          </c:cat>
          <c:val>
            <c:numRef>
              <c:f>Backend!$G$15:$G$20</c:f>
              <c:numCache>
                <c:formatCode>General</c:formatCode>
                <c:ptCount val="5"/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29-4D72-87D8-781FCFC5CEBF}"/>
            </c:ext>
          </c:extLst>
        </c:ser>
        <c:ser>
          <c:idx val="2"/>
          <c:order val="2"/>
          <c:tx>
            <c:strRef>
              <c:f>Backend!$H$13:$H$14</c:f>
              <c:strCache>
                <c:ptCount val="1"/>
                <c:pt idx="0">
                  <c:v>BossManLacks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Backend!$E$15:$E$20</c:f>
              <c:strCache>
                <c:ptCount val="5"/>
                <c:pt idx="0">
                  <c:v>beg</c:v>
                </c:pt>
                <c:pt idx="1">
                  <c:v>bigwin</c:v>
                </c:pt>
                <c:pt idx="2">
                  <c:v>loss</c:v>
                </c:pt>
                <c:pt idx="3">
                  <c:v>rage</c:v>
                </c:pt>
                <c:pt idx="4">
                  <c:v>win</c:v>
                </c:pt>
              </c:strCache>
            </c:strRef>
          </c:cat>
          <c:val>
            <c:numRef>
              <c:f>Backend!$H$15:$H$20</c:f>
              <c:numCache>
                <c:formatCode>General</c:formatCode>
                <c:ptCount val="5"/>
                <c:pt idx="2">
                  <c:v>1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29-4D72-87D8-781FCFC5CEBF}"/>
            </c:ext>
          </c:extLst>
        </c:ser>
        <c:ser>
          <c:idx val="3"/>
          <c:order val="3"/>
          <c:tx>
            <c:strRef>
              <c:f>Backend!$I$13:$I$14</c:f>
              <c:strCache>
                <c:ptCount val="1"/>
                <c:pt idx="0">
                  <c:v>Colonel Rat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1" u="none" strike="noStrike" kern="1200" baseline="0">
                    <a:solidFill>
                      <a:schemeClr val="lt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Backend!$E$15:$E$20</c:f>
              <c:strCache>
                <c:ptCount val="5"/>
                <c:pt idx="0">
                  <c:v>beg</c:v>
                </c:pt>
                <c:pt idx="1">
                  <c:v>bigwin</c:v>
                </c:pt>
                <c:pt idx="2">
                  <c:v>loss</c:v>
                </c:pt>
                <c:pt idx="3">
                  <c:v>rage</c:v>
                </c:pt>
                <c:pt idx="4">
                  <c:v>win</c:v>
                </c:pt>
              </c:strCache>
            </c:strRef>
          </c:cat>
          <c:val>
            <c:numRef>
              <c:f>Backend!$I$15:$I$20</c:f>
              <c:numCache>
                <c:formatCode>General</c:formatCode>
                <c:ptCount val="5"/>
                <c:pt idx="0">
                  <c:v>1</c:v>
                </c:pt>
                <c:pt idx="2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29-4D72-87D8-781FCFC5CEBF}"/>
            </c:ext>
          </c:extLst>
        </c:ser>
        <c:ser>
          <c:idx val="4"/>
          <c:order val="4"/>
          <c:tx>
            <c:strRef>
              <c:f>Backend!$J$13:$J$14</c:f>
              <c:strCache>
                <c:ptCount val="1"/>
                <c:pt idx="0">
                  <c:v>ContentGoblin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1" u="none" strike="noStrike" kern="1200" baseline="0">
                    <a:solidFill>
                      <a:schemeClr val="lt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Backend!$E$15:$E$20</c:f>
              <c:strCache>
                <c:ptCount val="5"/>
                <c:pt idx="0">
                  <c:v>beg</c:v>
                </c:pt>
                <c:pt idx="1">
                  <c:v>bigwin</c:v>
                </c:pt>
                <c:pt idx="2">
                  <c:v>loss</c:v>
                </c:pt>
                <c:pt idx="3">
                  <c:v>rage</c:v>
                </c:pt>
                <c:pt idx="4">
                  <c:v>win</c:v>
                </c:pt>
              </c:strCache>
            </c:strRef>
          </c:cat>
          <c:val>
            <c:numRef>
              <c:f>Backend!$J$15:$J$20</c:f>
              <c:numCache>
                <c:formatCode>General</c:formatCode>
                <c:ptCount val="5"/>
                <c:pt idx="0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29-4D72-87D8-781FCFC5CEBF}"/>
            </c:ext>
          </c:extLst>
        </c:ser>
        <c:ser>
          <c:idx val="5"/>
          <c:order val="5"/>
          <c:tx>
            <c:strRef>
              <c:f>Backend!$K$13:$K$14</c:f>
              <c:strCache>
                <c:ptCount val="1"/>
                <c:pt idx="0">
                  <c:v>Door Repairman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lt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Backend!$E$15:$E$20</c:f>
              <c:strCache>
                <c:ptCount val="5"/>
                <c:pt idx="0">
                  <c:v>beg</c:v>
                </c:pt>
                <c:pt idx="1">
                  <c:v>bigwin</c:v>
                </c:pt>
                <c:pt idx="2">
                  <c:v>loss</c:v>
                </c:pt>
                <c:pt idx="3">
                  <c:v>rage</c:v>
                </c:pt>
                <c:pt idx="4">
                  <c:v>win</c:v>
                </c:pt>
              </c:strCache>
            </c:strRef>
          </c:cat>
          <c:val>
            <c:numRef>
              <c:f>Backend!$K$15:$K$20</c:f>
              <c:numCache>
                <c:formatCode>General</c:formatCode>
                <c:ptCount val="5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29-4D72-87D8-781FCFC5CEBF}"/>
            </c:ext>
          </c:extLst>
        </c:ser>
        <c:ser>
          <c:idx val="6"/>
          <c:order val="6"/>
          <c:tx>
            <c:strRef>
              <c:f>Backend!$L$13:$L$14</c:f>
              <c:strCache>
                <c:ptCount val="1"/>
                <c:pt idx="0">
                  <c:v>LOSSManJack</c:v>
                </c:pt>
              </c:strCache>
            </c:strRef>
          </c:tx>
          <c:spPr>
            <a:solidFill>
              <a:schemeClr val="accent1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Backend!$E$15:$E$20</c:f>
              <c:strCache>
                <c:ptCount val="5"/>
                <c:pt idx="0">
                  <c:v>beg</c:v>
                </c:pt>
                <c:pt idx="1">
                  <c:v>bigwin</c:v>
                </c:pt>
                <c:pt idx="2">
                  <c:v>loss</c:v>
                </c:pt>
                <c:pt idx="3">
                  <c:v>rage</c:v>
                </c:pt>
                <c:pt idx="4">
                  <c:v>win</c:v>
                </c:pt>
              </c:strCache>
            </c:strRef>
          </c:cat>
          <c:val>
            <c:numRef>
              <c:f>Backend!$L$15:$L$20</c:f>
              <c:numCache>
                <c:formatCode>General</c:formatCode>
                <c:ptCount val="5"/>
                <c:pt idx="2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29-4D72-87D8-781FCFC5CEB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832505295"/>
        <c:axId val="43079200"/>
      </c:barChart>
      <c:catAx>
        <c:axId val="183250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1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3079200"/>
        <c:crosses val="autoZero"/>
        <c:auto val="1"/>
        <c:lblAlgn val="ctr"/>
        <c:lblOffset val="100"/>
        <c:noMultiLvlLbl val="0"/>
      </c:catAx>
      <c:valAx>
        <c:axId val="430792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3250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962491868003679"/>
          <c:y val="0.33145887206903563"/>
          <c:w val="0.22897906992395181"/>
          <c:h val="0.4381889763779527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[Statistics.xlsx]Backend!PivotTable3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Reactions x Film ID</a:t>
            </a:r>
          </a:p>
        </c:rich>
      </c:tx>
      <c:layout>
        <c:manualLayout>
          <c:xMode val="edge"/>
          <c:yMode val="edge"/>
          <c:x val="0.38174085912528261"/>
          <c:y val="1.48698884758364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050" b="0" i="1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050" b="0" i="1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050" b="0" i="1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1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050" b="0" i="1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2724117987275883E-2"/>
          <c:y val="0.11895910780669144"/>
          <c:w val="0.97455176402544819"/>
          <c:h val="0.70536662471094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Backend!$B$35:$B$36</c:f>
              <c:strCache>
                <c:ptCount val="1"/>
                <c:pt idx="0">
                  <c:v>beg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0" i="1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Backend!$A$37:$A$51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strCache>
            </c:strRef>
          </c:cat>
          <c:val>
            <c:numRef>
              <c:f>Backend!$B$37:$B$51</c:f>
              <c:numCache>
                <c:formatCode>General</c:formatCode>
                <c:ptCount val="14"/>
                <c:pt idx="5">
                  <c:v>1</c:v>
                </c:pt>
                <c:pt idx="6">
                  <c:v>1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D8-416D-B6A6-98E303DD88BC}"/>
            </c:ext>
          </c:extLst>
        </c:ser>
        <c:ser>
          <c:idx val="1"/>
          <c:order val="1"/>
          <c:tx>
            <c:strRef>
              <c:f>Backend!$C$35:$C$36</c:f>
              <c:strCache>
                <c:ptCount val="1"/>
                <c:pt idx="0">
                  <c:v>bigwin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0" i="1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Backend!$A$37:$A$51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strCache>
            </c:strRef>
          </c:cat>
          <c:val>
            <c:numRef>
              <c:f>Backend!$C$37:$C$51</c:f>
              <c:numCache>
                <c:formatCode>General</c:formatCode>
                <c:ptCount val="14"/>
                <c:pt idx="5">
                  <c:v>1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D8-416D-B6A6-98E303DD88BC}"/>
            </c:ext>
          </c:extLst>
        </c:ser>
        <c:ser>
          <c:idx val="2"/>
          <c:order val="2"/>
          <c:tx>
            <c:strRef>
              <c:f>Backend!$D$35:$D$36</c:f>
              <c:strCache>
                <c:ptCount val="1"/>
                <c:pt idx="0">
                  <c:v>loss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0" i="1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Backend!$A$37:$A$51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strCache>
            </c:strRef>
          </c:cat>
          <c:val>
            <c:numRef>
              <c:f>Backend!$D$37:$D$51</c:f>
              <c:numCache>
                <c:formatCode>General</c:formatCode>
                <c:ptCount val="14"/>
                <c:pt idx="1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D8-416D-B6A6-98E303DD88BC}"/>
            </c:ext>
          </c:extLst>
        </c:ser>
        <c:ser>
          <c:idx val="3"/>
          <c:order val="3"/>
          <c:tx>
            <c:strRef>
              <c:f>Backend!$E$35:$E$36</c:f>
              <c:strCache>
                <c:ptCount val="1"/>
                <c:pt idx="0">
                  <c:v>rage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1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Backend!$A$37:$A$51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strCache>
            </c:strRef>
          </c:cat>
          <c:val>
            <c:numRef>
              <c:f>Backend!$E$37:$E$51</c:f>
              <c:numCache>
                <c:formatCode>General</c:formatCode>
                <c:ptCount val="14"/>
                <c:pt idx="2">
                  <c:v>1</c:v>
                </c:pt>
                <c:pt idx="3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D8-416D-B6A6-98E303DD88BC}"/>
            </c:ext>
          </c:extLst>
        </c:ser>
        <c:ser>
          <c:idx val="4"/>
          <c:order val="4"/>
          <c:tx>
            <c:strRef>
              <c:f>Backend!$F$35:$F$36</c:f>
              <c:strCache>
                <c:ptCount val="1"/>
                <c:pt idx="0">
                  <c:v>win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0" i="1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Backend!$A$37:$A$51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strCache>
            </c:strRef>
          </c:cat>
          <c:val>
            <c:numRef>
              <c:f>Backend!$F$37:$F$51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D8-416D-B6A6-98E303DD88B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8288992"/>
        <c:axId val="38291392"/>
      </c:barChart>
      <c:catAx>
        <c:axId val="3828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1392"/>
        <c:crosses val="autoZero"/>
        <c:auto val="1"/>
        <c:lblAlgn val="ctr"/>
        <c:lblOffset val="100"/>
        <c:noMultiLvlLbl val="0"/>
      </c:catAx>
      <c:valAx>
        <c:axId val="3829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8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1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7</xdr:col>
      <xdr:colOff>101600</xdr:colOff>
      <xdr:row>24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B4DF10-9D8F-467C-AFDD-340194B67D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158750</xdr:colOff>
      <xdr:row>6</xdr:row>
      <xdr:rowOff>38100</xdr:rowOff>
    </xdr:from>
    <xdr:to>
      <xdr:col>18</xdr:col>
      <xdr:colOff>577850</xdr:colOff>
      <xdr:row>24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0E2315-7897-47E2-A413-DE4A1F499C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25</xdr:row>
      <xdr:rowOff>6350</xdr:rowOff>
    </xdr:from>
    <xdr:to>
      <xdr:col>18</xdr:col>
      <xdr:colOff>571500</xdr:colOff>
      <xdr:row>43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B77996-2C6D-42CF-8B30-636EFC7040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eusz Borcz" refreshedDate="45438.703179050928" createdVersion="5" refreshedVersion="8" minRefreshableVersion="3" recordCount="0" supportSubquery="1" supportAdvancedDrill="1" xr:uid="{72062F78-FE7D-41CF-98FB-125D183F68A5}">
  <cacheSource type="external" connectionId="4"/>
  <cacheFields count="2">
    <cacheField name="[Films].[Film Title].[Film Title]" caption="Film Title" numFmtId="0" hierarchy="1" level="1">
      <sharedItems count="14">
        <s v="Another Episode of &quot;I Just Lost It All&quot; - Epic BossmanJack Keno Rage"/>
        <s v="Austin_07 Trash Talks Troll Viewers - Losing on Plinko/Dice BossmanJack Clench Jaw"/>
        <s v="BossmanJack Breaks Down Crying When Dope Bender Ends - This is Ruining My Life (pt.2)"/>
        <s v="bossmanjack DESTROYS keyboard"/>
        <s v="BossmanJack Destroys Parent's Property Again - Pure Addiction Withdrawal Desperate for Quick Money"/>
        <s v="bossmanjack door lore"/>
        <s v="BossmanJack Dragon Sickness - Losing over 12k, Rants About Rigged Gambling and a Ruined Life"/>
        <s v="BossmanJack Loses $14,000 &quot;Quits Streaming&quot; &amp; Deletes Discord"/>
        <s v="bossmanjack loses $300 donation in 5 minutes and freaks out"/>
        <s v="BossManJack Losses 2k In Minutes"/>
        <s v="Bossmanjack Rage Compilation 2023"/>
        <s v="BossmanJack Ridicules BJ Dealer For Laughing At Him + Huge Meltdown"/>
        <s v="BossmanJack wall kick &amp; chair spike (9/14/23)"/>
        <s v="Bossmanjack wins $6k on roulette. Will he.. n/m he loses it all. #gaming #twitch"/>
      </sharedItems>
    </cacheField>
    <cacheField name="[Films].[Film Author].[Film Author]" caption="Film Author" numFmtId="0" hierarchy="3" level="1">
      <sharedItems count="7">
        <s v="LOSSManJack"/>
        <s v="Austin_07 Schadenfreude"/>
        <s v="ContentGoblin"/>
        <s v="Colonel Rat"/>
        <s v="BossManLacks"/>
        <s v="Door Repairman"/>
        <s v="BossManCrack"/>
      </sharedItems>
    </cacheField>
  </cacheFields>
  <cacheHierarchies count="15">
    <cacheHierarchy uniqueName="[Films].[ID]" caption="ID" attribute="1" defaultMemberUniqueName="[Films].[ID].[All]" allUniqueName="[Films].[ID].[All]" dimensionUniqueName="[Films]" displayFolder="" count="0" memberValueDatatype="20" unbalanced="0"/>
    <cacheHierarchy uniqueName="[Films].[Film Title]" caption="Film Title" attribute="1" defaultMemberUniqueName="[Films].[Film Title].[All]" allUniqueName="[Films].[Film Title].[All]" dimensionUniqueName="[Films]" displayFolder="" count="2" memberValueDatatype="130" unbalanced="0">
      <fieldsUsage count="2">
        <fieldUsage x="-1"/>
        <fieldUsage x="0"/>
      </fieldsUsage>
    </cacheHierarchy>
    <cacheHierarchy uniqueName="[Films].[Film URL]" caption="Film URL" attribute="1" defaultMemberUniqueName="[Films].[Film URL].[All]" allUniqueName="[Films].[Film URL].[All]" dimensionUniqueName="[Films]" displayFolder="" count="0" memberValueDatatype="130" unbalanced="0"/>
    <cacheHierarchy uniqueName="[Films].[Film Author]" caption="Film Author" attribute="1" defaultMemberUniqueName="[Films].[Film Author].[All]" allUniqueName="[Films].[Film Author].[All]" dimensionUniqueName="[Films]" displayFolder="" count="2" memberValueDatatype="130" unbalanced="0">
      <fieldsUsage count="2">
        <fieldUsage x="-1"/>
        <fieldUsage x="1"/>
      </fieldsUsage>
    </cacheHierarchy>
    <cacheHierarchy uniqueName="[Reactions].[Type]" caption="Type" attribute="1" defaultMemberUniqueName="[Reactions].[Type].[All]" allUniqueName="[Reactions].[Type].[All]" dimensionUniqueName="[Reactions]" displayFolder="" count="0" memberValueDatatype="130" unbalanced="0"/>
    <cacheHierarchy uniqueName="[Reactions].[Num]" caption="Num" attribute="1" defaultMemberUniqueName="[Reactions].[Num].[All]" allUniqueName="[Reactions].[Num].[All]" dimensionUniqueName="[Reactions]" displayFolder="" count="0" memberValueDatatype="20" unbalanced="0"/>
    <cacheHierarchy uniqueName="[Reactions].[Source ID]" caption="Source ID" attribute="1" defaultMemberUniqueName="[Reactions].[Source ID].[All]" allUniqueName="[Reactions].[Source ID].[All]" dimensionUniqueName="[Reactions]" displayFolder="" count="0" memberValueDatatype="20" unbalanced="0"/>
    <cacheHierarchy uniqueName="[Reactions].[Timestamp (sec) start]" caption="Timestamp (sec) start" attribute="1" defaultMemberUniqueName="[Reactions].[Timestamp (sec) start].[All]" allUniqueName="[Reactions].[Timestamp (sec) start].[All]" dimensionUniqueName="[Reactions]" displayFolder="" count="0" memberValueDatatype="5" unbalanced="0"/>
    <cacheHierarchy uniqueName="[Reactions].[Timestamp (sec) end]" caption="Timestamp (sec) end" attribute="1" defaultMemberUniqueName="[Reactions].[Timestamp (sec) end].[All]" allUniqueName="[Reactions].[Timestamp (sec) end].[All]" dimensionUniqueName="[Reactions]" displayFolder="" count="0" memberValueDatatype="5" unbalanced="0"/>
    <cacheHierarchy uniqueName="[Reactions].[Total animation time]" caption="Total animation time" attribute="1" defaultMemberUniqueName="[Reactions].[Total animation time].[All]" allUniqueName="[Reactions].[Total animation time].[All]" dimensionUniqueName="[Reactions]" displayFolder="" count="0" memberValueDatatype="5" unbalanced="0"/>
    <cacheHierarchy uniqueName="[Reactions].[Timestamp (min:sec)]" caption="Timestamp (min:sec)" attribute="1" defaultMemberUniqueName="[Reactions].[Timestamp (min:sec)].[All]" allUniqueName="[Reactions].[Timestamp (min:sec)].[All]" dimensionUniqueName="[Reactions]" displayFolder="" count="0" memberValueDatatype="130" unbalanced="0"/>
    <cacheHierarchy uniqueName="[Measures].[__XL_Count Films]" caption="__XL_Count Films" measure="1" displayFolder="" measureGroup="Films" count="0" hidden="1"/>
    <cacheHierarchy uniqueName="[Measures].[__XL_Count Reactions]" caption="__XL_Count Reactions" measure="1" displayFolder="" measureGroup="Reactions" count="0" hidden="1"/>
    <cacheHierarchy uniqueName="[Measures].[__No measures defined]" caption="__No measures defined" measure="1" displayFolder="" count="0" hidden="1"/>
    <cacheHierarchy uniqueName="[Measures].[Count of Type]" caption="Count of Type" measure="1" displayFolder="" measureGroup="Reaction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Films" uniqueName="[Films]" caption="Films"/>
    <dimension measure="1" name="Measures" uniqueName="[Measures]" caption="Measures"/>
    <dimension name="Reactions" uniqueName="[Reactions]" caption="Reactions"/>
  </dimensions>
  <measureGroups count="2">
    <measureGroup name="Films" caption="Films"/>
    <measureGroup name="Reactions" caption="Reactions"/>
  </measureGroups>
  <maps count="3">
    <map measureGroup="0" dimension="0"/>
    <map measureGroup="1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eusz Borcz" refreshedDate="45438.703179745367" createdVersion="5" refreshedVersion="8" minRefreshableVersion="3" recordCount="0" supportSubquery="1" supportAdvancedDrill="1" xr:uid="{23DC3BD5-7281-4B2E-9749-1C1C68AD8CDA}">
  <cacheSource type="external" connectionId="4"/>
  <cacheFields count="3">
    <cacheField name="[Reactions].[Type].[Type]" caption="Type" numFmtId="0" hierarchy="4" level="1">
      <sharedItems count="5">
        <s v="beg"/>
        <s v="bigwin"/>
        <s v="loss"/>
        <s v="rage"/>
        <s v="win"/>
      </sharedItems>
    </cacheField>
    <cacheField name="[Measures].[Count of Type]" caption="Count of Type" numFmtId="0" hierarchy="14" level="32767"/>
    <cacheField name="[Films].[ID].[ID]" caption="ID" numFmtId="0" level="1">
      <sharedItems containsSemiMixedTypes="0" containsString="0" containsNumber="1" containsInteger="1" minValue="1" maxValue="14" count="1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</sharedItems>
      <extLst>
        <ext xmlns:x15="http://schemas.microsoft.com/office/spreadsheetml/2010/11/main" uri="{4F2E5C28-24EA-4eb8-9CBF-B6C8F9C3D259}">
          <x15:cachedUniqueNames>
            <x15:cachedUniqueName index="0" name="[Films].[ID].&amp;[1]"/>
            <x15:cachedUniqueName index="1" name="[Films].[ID].&amp;[2]"/>
            <x15:cachedUniqueName index="2" name="[Films].[ID].&amp;[3]"/>
            <x15:cachedUniqueName index="3" name="[Films].[ID].&amp;[4]"/>
            <x15:cachedUniqueName index="4" name="[Films].[ID].&amp;[5]"/>
            <x15:cachedUniqueName index="5" name="[Films].[ID].&amp;[6]"/>
            <x15:cachedUniqueName index="6" name="[Films].[ID].&amp;[7]"/>
            <x15:cachedUniqueName index="7" name="[Films].[ID].&amp;[8]"/>
            <x15:cachedUniqueName index="8" name="[Films].[ID].&amp;[9]"/>
            <x15:cachedUniqueName index="9" name="[Films].[ID].&amp;[10]"/>
            <x15:cachedUniqueName index="10" name="[Films].[ID].&amp;[11]"/>
            <x15:cachedUniqueName index="11" name="[Films].[ID].&amp;[12]"/>
            <x15:cachedUniqueName index="12" name="[Films].[ID].&amp;[13]"/>
            <x15:cachedUniqueName index="13" name="[Films].[ID].&amp;[14]"/>
          </x15:cachedUniqueNames>
        </ext>
      </extLst>
    </cacheField>
  </cacheFields>
  <cacheHierarchies count="15">
    <cacheHierarchy uniqueName="[Films].[ID]" caption="ID" attribute="1" defaultMemberUniqueName="[Films].[ID].[All]" allUniqueName="[Films].[ID].[All]" dimensionUniqueName="[Films]" displayFolder="" count="2" memberValueDatatype="20" unbalanced="0">
      <fieldsUsage count="2">
        <fieldUsage x="-1"/>
        <fieldUsage x="2"/>
      </fieldsUsage>
    </cacheHierarchy>
    <cacheHierarchy uniqueName="[Films].[Film Title]" caption="Film Title" attribute="1" defaultMemberUniqueName="[Films].[Film Title].[All]" allUniqueName="[Films].[Film Title].[All]" dimensionUniqueName="[Films]" displayFolder="" count="0" memberValueDatatype="130" unbalanced="0"/>
    <cacheHierarchy uniqueName="[Films].[Film URL]" caption="Film URL" attribute="1" defaultMemberUniqueName="[Films].[Film URL].[All]" allUniqueName="[Films].[Film URL].[All]" dimensionUniqueName="[Films]" displayFolder="" count="0" memberValueDatatype="130" unbalanced="0"/>
    <cacheHierarchy uniqueName="[Films].[Film Author]" caption="Film Author" attribute="1" defaultMemberUniqueName="[Films].[Film Author].[All]" allUniqueName="[Films].[Film Author].[All]" dimensionUniqueName="[Films]" displayFolder="" count="0" memberValueDatatype="130" unbalanced="0"/>
    <cacheHierarchy uniqueName="[Reactions].[Type]" caption="Type" attribute="1" defaultMemberUniqueName="[Reactions].[Type].[All]" allUniqueName="[Reactions].[Type].[All]" dimensionUniqueName="[Reactions]" displayFolder="" count="2" memberValueDatatype="130" unbalanced="0">
      <fieldsUsage count="2">
        <fieldUsage x="-1"/>
        <fieldUsage x="0"/>
      </fieldsUsage>
    </cacheHierarchy>
    <cacheHierarchy uniqueName="[Reactions].[Num]" caption="Num" attribute="1" defaultMemberUniqueName="[Reactions].[Num].[All]" allUniqueName="[Reactions].[Num].[All]" dimensionUniqueName="[Reactions]" displayFolder="" count="0" memberValueDatatype="20" unbalanced="0"/>
    <cacheHierarchy uniqueName="[Reactions].[Source ID]" caption="Source ID" attribute="1" defaultMemberUniqueName="[Reactions].[Source ID].[All]" allUniqueName="[Reactions].[Source ID].[All]" dimensionUniqueName="[Reactions]" displayFolder="" count="0" memberValueDatatype="20" unbalanced="0"/>
    <cacheHierarchy uniqueName="[Reactions].[Timestamp (sec) start]" caption="Timestamp (sec) start" attribute="1" defaultMemberUniqueName="[Reactions].[Timestamp (sec) start].[All]" allUniqueName="[Reactions].[Timestamp (sec) start].[All]" dimensionUniqueName="[Reactions]" displayFolder="" count="0" memberValueDatatype="5" unbalanced="0"/>
    <cacheHierarchy uniqueName="[Reactions].[Timestamp (sec) end]" caption="Timestamp (sec) end" attribute="1" defaultMemberUniqueName="[Reactions].[Timestamp (sec) end].[All]" allUniqueName="[Reactions].[Timestamp (sec) end].[All]" dimensionUniqueName="[Reactions]" displayFolder="" count="0" memberValueDatatype="5" unbalanced="0"/>
    <cacheHierarchy uniqueName="[Reactions].[Total animation time]" caption="Total animation time" attribute="1" defaultMemberUniqueName="[Reactions].[Total animation time].[All]" allUniqueName="[Reactions].[Total animation time].[All]" dimensionUniqueName="[Reactions]" displayFolder="" count="0" memberValueDatatype="5" unbalanced="0"/>
    <cacheHierarchy uniqueName="[Reactions].[Timestamp (min:sec)]" caption="Timestamp (min:sec)" attribute="1" defaultMemberUniqueName="[Reactions].[Timestamp (min:sec)].[All]" allUniqueName="[Reactions].[Timestamp (min:sec)].[All]" dimensionUniqueName="[Reactions]" displayFolder="" count="0" memberValueDatatype="130" unbalanced="0"/>
    <cacheHierarchy uniqueName="[Measures].[__XL_Count Films]" caption="__XL_Count Films" measure="1" displayFolder="" measureGroup="Films" count="0" hidden="1"/>
    <cacheHierarchy uniqueName="[Measures].[__XL_Count Reactions]" caption="__XL_Count Reactions" measure="1" displayFolder="" measureGroup="Reactions" count="0" hidden="1"/>
    <cacheHierarchy uniqueName="[Measures].[__No measures defined]" caption="__No measures defined" measure="1" displayFolder="" count="0" hidden="1"/>
    <cacheHierarchy uniqueName="[Measures].[Count of Type]" caption="Count of Type" measure="1" displayFolder="" measureGroup="Reaction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Films" uniqueName="[Films]" caption="Films"/>
    <dimension measure="1" name="Measures" uniqueName="[Measures]" caption="Measures"/>
    <dimension name="Reactions" uniqueName="[Reactions]" caption="Reactions"/>
  </dimensions>
  <measureGroups count="2">
    <measureGroup name="Films" caption="Films"/>
    <measureGroup name="Reactions" caption="Reactions"/>
  </measureGroups>
  <maps count="3">
    <map measureGroup="0" dimension="0"/>
    <map measureGroup="1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eusz Borcz" refreshedDate="45438.703180439814" createdVersion="5" refreshedVersion="8" minRefreshableVersion="3" recordCount="0" supportSubquery="1" supportAdvancedDrill="1" xr:uid="{9B600312-55D9-4909-9E3B-1AA8266980E2}">
  <cacheSource type="external" connectionId="4"/>
  <cacheFields count="3">
    <cacheField name="[Reactions].[Type].[Type]" caption="Type" numFmtId="0" hierarchy="4" level="1">
      <sharedItems count="5">
        <s v="beg"/>
        <s v="bigwin"/>
        <s v="loss"/>
        <s v="rage"/>
        <s v="win"/>
      </sharedItems>
    </cacheField>
    <cacheField name="[Measures].[Count of Type]" caption="Count of Type" numFmtId="0" hierarchy="14" level="32767"/>
    <cacheField name="[Films].[Film Author].[Film Author]" caption="Film Author" numFmtId="0" hierarchy="3" level="1">
      <sharedItems count="7">
        <s v="Austin_07 Schadenfreude"/>
        <s v="BossManCrack"/>
        <s v="BossManLacks"/>
        <s v="Colonel Rat"/>
        <s v="ContentGoblin"/>
        <s v="Door Repairman"/>
        <s v="LOSSManJack"/>
      </sharedItems>
    </cacheField>
  </cacheFields>
  <cacheHierarchies count="15">
    <cacheHierarchy uniqueName="[Films].[ID]" caption="ID" attribute="1" defaultMemberUniqueName="[Films].[ID].[All]" allUniqueName="[Films].[ID].[All]" dimensionUniqueName="[Films]" displayFolder="" count="0" memberValueDatatype="20" unbalanced="0"/>
    <cacheHierarchy uniqueName="[Films].[Film Title]" caption="Film Title" attribute="1" defaultMemberUniqueName="[Films].[Film Title].[All]" allUniqueName="[Films].[Film Title].[All]" dimensionUniqueName="[Films]" displayFolder="" count="0" memberValueDatatype="130" unbalanced="0"/>
    <cacheHierarchy uniqueName="[Films].[Film URL]" caption="Film URL" attribute="1" defaultMemberUniqueName="[Films].[Film URL].[All]" allUniqueName="[Films].[Film URL].[All]" dimensionUniqueName="[Films]" displayFolder="" count="0" memberValueDatatype="130" unbalanced="0"/>
    <cacheHierarchy uniqueName="[Films].[Film Author]" caption="Film Author" attribute="1" defaultMemberUniqueName="[Films].[Film Author].[All]" allUniqueName="[Films].[Film Author].[All]" dimensionUniqueName="[Films]" displayFolder="" count="2" memberValueDatatype="130" unbalanced="0">
      <fieldsUsage count="2">
        <fieldUsage x="-1"/>
        <fieldUsage x="2"/>
      </fieldsUsage>
    </cacheHierarchy>
    <cacheHierarchy uniqueName="[Reactions].[Type]" caption="Type" attribute="1" defaultMemberUniqueName="[Reactions].[Type].[All]" allUniqueName="[Reactions].[Type].[All]" dimensionUniqueName="[Reactions]" displayFolder="" count="2" memberValueDatatype="130" unbalanced="0">
      <fieldsUsage count="2">
        <fieldUsage x="-1"/>
        <fieldUsage x="0"/>
      </fieldsUsage>
    </cacheHierarchy>
    <cacheHierarchy uniqueName="[Reactions].[Num]" caption="Num" attribute="1" defaultMemberUniqueName="[Reactions].[Num].[All]" allUniqueName="[Reactions].[Num].[All]" dimensionUniqueName="[Reactions]" displayFolder="" count="0" memberValueDatatype="20" unbalanced="0"/>
    <cacheHierarchy uniqueName="[Reactions].[Source ID]" caption="Source ID" attribute="1" defaultMemberUniqueName="[Reactions].[Source ID].[All]" allUniqueName="[Reactions].[Source ID].[All]" dimensionUniqueName="[Reactions]" displayFolder="" count="0" memberValueDatatype="20" unbalanced="0"/>
    <cacheHierarchy uniqueName="[Reactions].[Timestamp (sec) start]" caption="Timestamp (sec) start" attribute="1" defaultMemberUniqueName="[Reactions].[Timestamp (sec) start].[All]" allUniqueName="[Reactions].[Timestamp (sec) start].[All]" dimensionUniqueName="[Reactions]" displayFolder="" count="0" memberValueDatatype="5" unbalanced="0"/>
    <cacheHierarchy uniqueName="[Reactions].[Timestamp (sec) end]" caption="Timestamp (sec) end" attribute="1" defaultMemberUniqueName="[Reactions].[Timestamp (sec) end].[All]" allUniqueName="[Reactions].[Timestamp (sec) end].[All]" dimensionUniqueName="[Reactions]" displayFolder="" count="0" memberValueDatatype="5" unbalanced="0"/>
    <cacheHierarchy uniqueName="[Reactions].[Total animation time]" caption="Total animation time" attribute="1" defaultMemberUniqueName="[Reactions].[Total animation time].[All]" allUniqueName="[Reactions].[Total animation time].[All]" dimensionUniqueName="[Reactions]" displayFolder="" count="0" memberValueDatatype="5" unbalanced="0"/>
    <cacheHierarchy uniqueName="[Reactions].[Timestamp (min:sec)]" caption="Timestamp (min:sec)" attribute="1" defaultMemberUniqueName="[Reactions].[Timestamp (min:sec)].[All]" allUniqueName="[Reactions].[Timestamp (min:sec)].[All]" dimensionUniqueName="[Reactions]" displayFolder="" count="0" memberValueDatatype="130" unbalanced="0"/>
    <cacheHierarchy uniqueName="[Measures].[__XL_Count Films]" caption="__XL_Count Films" measure="1" displayFolder="" measureGroup="Films" count="0" hidden="1"/>
    <cacheHierarchy uniqueName="[Measures].[__XL_Count Reactions]" caption="__XL_Count Reactions" measure="1" displayFolder="" measureGroup="Reactions" count="0" hidden="1"/>
    <cacheHierarchy uniqueName="[Measures].[__No measures defined]" caption="__No measures defined" measure="1" displayFolder="" count="0" hidden="1"/>
    <cacheHierarchy uniqueName="[Measures].[Count of Type]" caption="Count of Type" measure="1" displayFolder="" measureGroup="Reaction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Films" uniqueName="[Films]" caption="Films"/>
    <dimension measure="1" name="Measures" uniqueName="[Measures]" caption="Measures"/>
    <dimension name="Reactions" uniqueName="[Reactions]" caption="Reactions"/>
  </dimensions>
  <measureGroups count="2">
    <measureGroup name="Films" caption="Films"/>
    <measureGroup name="Reactions" caption="Reactions"/>
  </measureGroups>
  <maps count="3">
    <map measureGroup="0" dimension="0"/>
    <map measureGroup="1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eusz Borcz" refreshedDate="45438.70318113426" createdVersion="5" refreshedVersion="8" minRefreshableVersion="3" recordCount="0" supportSubquery="1" supportAdvancedDrill="1" xr:uid="{7D417592-F2C7-45AF-B1FC-920528DAD6E1}">
  <cacheSource type="external" connectionId="4"/>
  <cacheFields count="2">
    <cacheField name="[Reactions].[Type].[Type]" caption="Type" numFmtId="0" hierarchy="4" level="1">
      <sharedItems count="5">
        <s v="beg"/>
        <s v="bigwin"/>
        <s v="loss"/>
        <s v="rage"/>
        <s v="win"/>
      </sharedItems>
    </cacheField>
    <cacheField name="[Measures].[Count of Type]" caption="Count of Type" numFmtId="0" hierarchy="14" level="32767"/>
  </cacheFields>
  <cacheHierarchies count="15">
    <cacheHierarchy uniqueName="[Films].[ID]" caption="ID" attribute="1" defaultMemberUniqueName="[Films].[ID].[All]" allUniqueName="[Films].[ID].[All]" dimensionUniqueName="[Films]" displayFolder="" count="0" memberValueDatatype="20" unbalanced="0"/>
    <cacheHierarchy uniqueName="[Films].[Film Title]" caption="Film Title" attribute="1" defaultMemberUniqueName="[Films].[Film Title].[All]" allUniqueName="[Films].[Film Title].[All]" dimensionUniqueName="[Films]" displayFolder="" count="0" memberValueDatatype="130" unbalanced="0"/>
    <cacheHierarchy uniqueName="[Films].[Film URL]" caption="Film URL" attribute="1" defaultMemberUniqueName="[Films].[Film URL].[All]" allUniqueName="[Films].[Film URL].[All]" dimensionUniqueName="[Films]" displayFolder="" count="0" memberValueDatatype="130" unbalanced="0"/>
    <cacheHierarchy uniqueName="[Films].[Film Author]" caption="Film Author" attribute="1" defaultMemberUniqueName="[Films].[Film Author].[All]" allUniqueName="[Films].[Film Author].[All]" dimensionUniqueName="[Films]" displayFolder="" count="0" memberValueDatatype="130" unbalanced="0"/>
    <cacheHierarchy uniqueName="[Reactions].[Type]" caption="Type" attribute="1" defaultMemberUniqueName="[Reactions].[Type].[All]" allUniqueName="[Reactions].[Type].[All]" dimensionUniqueName="[Reactions]" displayFolder="" count="2" memberValueDatatype="130" unbalanced="0">
      <fieldsUsage count="2">
        <fieldUsage x="-1"/>
        <fieldUsage x="0"/>
      </fieldsUsage>
    </cacheHierarchy>
    <cacheHierarchy uniqueName="[Reactions].[Num]" caption="Num" attribute="1" defaultMemberUniqueName="[Reactions].[Num].[All]" allUniqueName="[Reactions].[Num].[All]" dimensionUniqueName="[Reactions]" displayFolder="" count="0" memberValueDatatype="20" unbalanced="0"/>
    <cacheHierarchy uniqueName="[Reactions].[Source ID]" caption="Source ID" attribute="1" defaultMemberUniqueName="[Reactions].[Source ID].[All]" allUniqueName="[Reactions].[Source ID].[All]" dimensionUniqueName="[Reactions]" displayFolder="" count="0" memberValueDatatype="20" unbalanced="0"/>
    <cacheHierarchy uniqueName="[Reactions].[Timestamp (sec) start]" caption="Timestamp (sec) start" attribute="1" defaultMemberUniqueName="[Reactions].[Timestamp (sec) start].[All]" allUniqueName="[Reactions].[Timestamp (sec) start].[All]" dimensionUniqueName="[Reactions]" displayFolder="" count="0" memberValueDatatype="5" unbalanced="0"/>
    <cacheHierarchy uniqueName="[Reactions].[Timestamp (sec) end]" caption="Timestamp (sec) end" attribute="1" defaultMemberUniqueName="[Reactions].[Timestamp (sec) end].[All]" allUniqueName="[Reactions].[Timestamp (sec) end].[All]" dimensionUniqueName="[Reactions]" displayFolder="" count="0" memberValueDatatype="5" unbalanced="0"/>
    <cacheHierarchy uniqueName="[Reactions].[Total animation time]" caption="Total animation time" attribute="1" defaultMemberUniqueName="[Reactions].[Total animation time].[All]" allUniqueName="[Reactions].[Total animation time].[All]" dimensionUniqueName="[Reactions]" displayFolder="" count="0" memberValueDatatype="5" unbalanced="0"/>
    <cacheHierarchy uniqueName="[Reactions].[Timestamp (min:sec)]" caption="Timestamp (min:sec)" attribute="1" defaultMemberUniqueName="[Reactions].[Timestamp (min:sec)].[All]" allUniqueName="[Reactions].[Timestamp (min:sec)].[All]" dimensionUniqueName="[Reactions]" displayFolder="" count="0" memberValueDatatype="130" unbalanced="0"/>
    <cacheHierarchy uniqueName="[Measures].[__XL_Count Films]" caption="__XL_Count Films" measure="1" displayFolder="" measureGroup="Films" count="0" hidden="1"/>
    <cacheHierarchy uniqueName="[Measures].[__XL_Count Reactions]" caption="__XL_Count Reactions" measure="1" displayFolder="" measureGroup="Reactions" count="0" hidden="1"/>
    <cacheHierarchy uniqueName="[Measures].[__No measures defined]" caption="__No measures defined" measure="1" displayFolder="" count="0" hidden="1"/>
    <cacheHierarchy uniqueName="[Measures].[Count of Type]" caption="Count of Type" measure="1" displayFolder="" measureGroup="Reaction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Films" uniqueName="[Films]" caption="Films"/>
    <dimension measure="1" name="Measures" uniqueName="[Measures]" caption="Measures"/>
    <dimension name="Reactions" uniqueName="[Reactions]" caption="Reactions"/>
  </dimensions>
  <measureGroups count="2">
    <measureGroup name="Films" caption="Films"/>
    <measureGroup name="Reactions" caption="Reactions"/>
  </measureGroups>
  <maps count="3">
    <map measureGroup="0" dimension="0"/>
    <map measureGroup="1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82599B-D449-4A1F-A08E-5EDEBB14816A}" name="PivotTable1" cacheId="15" applyNumberFormats="0" applyBorderFormats="0" applyFontFormats="0" applyPatternFormats="0" applyAlignmentFormats="0" applyWidthHeightFormats="1" dataCaption="Values" tag="35c238cc-226a-41db-8360-4513bf9bcb06" updatedVersion="8" minRefreshableVersion="3" useAutoFormatting="1" itemPrintTitles="1" createdVersion="5" indent="0" outline="1" outlineData="1" multipleFieldFilters="0" chartFormat="8">
  <location ref="A13:B19" firstHeaderRow="1" firstDataRow="1" firstDataCol="1"/>
  <pivotFields count="2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Type" fld="1" subtotal="count" baseField="0" baseItem="0"/>
  </dataFields>
  <chartFormats count="6"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eaction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793D38-6682-431A-B0B2-FE91DA0F80D8}" name="PivotTable3" cacheId="9" applyNumberFormats="0" applyBorderFormats="0" applyFontFormats="0" applyPatternFormats="0" applyAlignmentFormats="0" applyWidthHeightFormats="1" dataCaption="Values" tag="f293936c-eed2-4009-9c61-6d0e3f8ce565" updatedVersion="8" minRefreshableVersion="3" useAutoFormatting="1" itemPrintTitles="1" createdVersion="5" indent="0" outline="1" outlineData="1" multipleFieldFilters="0" chartFormat="22">
  <location ref="A35:G51" firstHeaderRow="1" firstDataRow="2" firstDataCol="1"/>
  <pivotFields count="3"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Type" fld="1" subtotal="count" baseField="0" baseItem="0"/>
  </dataFields>
  <chartFormats count="4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3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3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3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3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3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7"/>
          </reference>
        </references>
      </pivotArea>
    </chartFormat>
    <chartFormat chart="13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8"/>
          </reference>
        </references>
      </pivotArea>
    </chartFormat>
    <chartFormat chart="13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8"/>
          </reference>
        </references>
      </pivotArea>
    </chartFormat>
    <chartFormat chart="13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9"/>
          </reference>
        </references>
      </pivotArea>
    </chartFormat>
    <chartFormat chart="13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0"/>
          </reference>
        </references>
      </pivotArea>
    </chartFormat>
    <chartFormat chart="13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1"/>
          </reference>
        </references>
      </pivotArea>
    </chartFormat>
    <chartFormat chart="13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3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3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3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3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5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5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5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5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5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eactions]"/>
        <x15:activeTabTopLevelEntity name="[Film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DC682B-892C-49E9-BE28-B9B6CF1505FC}" name="PivotTable4" cacheId="6" applyNumberFormats="0" applyBorderFormats="0" applyFontFormats="0" applyPatternFormats="0" applyAlignmentFormats="0" applyWidthHeightFormats="1" dataCaption="Values" tag="60d97fa8-b15f-4aa0-9353-39f78e0daba1" updatedVersion="8" minRefreshableVersion="3" useAutoFormatting="1" rowGrandTotals="0" colGrandTotals="0" itemPrintTitles="1" createdVersion="5" indent="0" compact="0" compactData="0" multipleFieldFilters="0" chartFormat="12">
  <location ref="S13:T27" firstHeaderRow="1" firstDataRow="1" firstDataCol="2"/>
  <pivotFields count="2">
    <pivotField axis="axisRow" compact="0" allDrilled="1" outline="0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allDrilled="1" outline="0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</pivotFields>
  <rowFields count="2">
    <field x="0"/>
    <field x="1"/>
  </rowFields>
  <rowItems count="14">
    <i>
      <x/>
      <x/>
    </i>
    <i>
      <x v="1"/>
      <x v="1"/>
    </i>
    <i>
      <x v="2"/>
      <x v="1"/>
    </i>
    <i>
      <x v="3"/>
      <x v="2"/>
    </i>
    <i>
      <x v="4"/>
      <x v="1"/>
    </i>
    <i>
      <x v="5"/>
      <x v="2"/>
    </i>
    <i>
      <x v="6"/>
      <x v="1"/>
    </i>
    <i>
      <x v="7"/>
      <x v="3"/>
    </i>
    <i>
      <x v="8"/>
      <x v="2"/>
    </i>
    <i>
      <x v="9"/>
      <x v="4"/>
    </i>
    <i>
      <x v="10"/>
      <x v="4"/>
    </i>
    <i>
      <x v="11"/>
      <x v="3"/>
    </i>
    <i>
      <x v="12"/>
      <x v="5"/>
    </i>
    <i>
      <x v="13"/>
      <x v="6"/>
    </i>
  </rowItem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1"/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eactions]"/>
        <x15:activeTabTopLevelEntity name="[Film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25F684-BE52-4B03-801A-BED8ECD14BBF}" name="PivotTable2" cacheId="12" applyNumberFormats="0" applyBorderFormats="0" applyFontFormats="0" applyPatternFormats="0" applyAlignmentFormats="0" applyWidthHeightFormats="1" dataCaption="Values" tag="60d97fa8-b15f-4aa0-9353-39f78e0daba1" updatedVersion="8" minRefreshableVersion="3" useAutoFormatting="1" itemPrintTitles="1" createdVersion="5" indent="0" outline="1" outlineData="1" multipleFieldFilters="0" chartFormat="18">
  <location ref="E13:M20" firstHeaderRow="1" firstDataRow="2" firstDataCol="1"/>
  <pivotFields count="3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Type" fld="1" subtotal="count" baseField="0" baseItem="0"/>
  </dataFields>
  <chartFormats count="2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9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9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9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9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eactions]"/>
        <x15:activeTabTopLevelEntity name="[Film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6695-EB9C-4972-8BA2-8594F1CC4D0B}" name="Table1" displayName="Table1" ref="A1:A2" totalsRowShown="0">
  <autoFilter ref="A1:A2" xr:uid="{609B6695-EB9C-4972-8BA2-8594F1CC4D0B}"/>
  <tableColumns count="1">
    <tableColumn id="1" xr3:uid="{7811EFC3-4051-4F1A-B4A3-039B057BB30A}" name="Path">
      <calculatedColumnFormula array="1">LEFT(CELL("filename"), FIND("[", CELL("filename"))-1)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9"/>
  <sheetViews>
    <sheetView showGridLines="0" showRowColHeaders="0" tabSelected="1" workbookViewId="0">
      <selection activeCell="P5" sqref="P5:S6"/>
    </sheetView>
  </sheetViews>
  <sheetFormatPr defaultColWidth="0" defaultRowHeight="14.5" zeroHeight="1" x14ac:dyDescent="0.35"/>
  <cols>
    <col min="1" max="19" width="8.7265625" customWidth="1"/>
    <col min="20" max="16384" width="8.7265625" hidden="1"/>
  </cols>
  <sheetData>
    <row r="1" spans="1:19" ht="15.5" customHeight="1" thickTop="1" thickBot="1" x14ac:dyDescent="0.4">
      <c r="A1" s="7">
        <f>GETPIVOTDATA("[Measures].[Count of Type]",Backend!$A$13)</f>
        <v>29</v>
      </c>
      <c r="B1" s="8"/>
      <c r="C1" s="8"/>
      <c r="D1" s="9"/>
      <c r="E1" s="3"/>
      <c r="F1" s="7">
        <f>Backend!$T$2</f>
        <v>14</v>
      </c>
      <c r="G1" s="8"/>
      <c r="H1" s="8"/>
      <c r="I1" s="9"/>
      <c r="J1" s="3"/>
      <c r="K1" s="7">
        <f>Backend!$T$1</f>
        <v>7</v>
      </c>
      <c r="L1" s="8"/>
      <c r="M1" s="8"/>
      <c r="N1" s="9"/>
      <c r="O1" s="3"/>
      <c r="P1" s="7">
        <f>Backend!$T$3</f>
        <v>5</v>
      </c>
      <c r="Q1" s="8"/>
      <c r="R1" s="8"/>
      <c r="S1" s="9"/>
    </row>
    <row r="2" spans="1:19" ht="15.5" customHeight="1" thickTop="1" thickBot="1" x14ac:dyDescent="0.4">
      <c r="A2" s="7"/>
      <c r="B2" s="8"/>
      <c r="C2" s="8"/>
      <c r="D2" s="9"/>
      <c r="E2" s="3"/>
      <c r="F2" s="7"/>
      <c r="G2" s="8"/>
      <c r="H2" s="8"/>
      <c r="I2" s="9"/>
      <c r="J2" s="3"/>
      <c r="K2" s="7"/>
      <c r="L2" s="8"/>
      <c r="M2" s="8"/>
      <c r="N2" s="9"/>
      <c r="O2" s="3"/>
      <c r="P2" s="7"/>
      <c r="Q2" s="8"/>
      <c r="R2" s="8"/>
      <c r="S2" s="9"/>
    </row>
    <row r="3" spans="1:19" ht="15.5" customHeight="1" thickTop="1" thickBot="1" x14ac:dyDescent="0.4">
      <c r="A3" s="7"/>
      <c r="B3" s="8"/>
      <c r="C3" s="8"/>
      <c r="D3" s="9"/>
      <c r="E3" s="3"/>
      <c r="F3" s="7"/>
      <c r="G3" s="8"/>
      <c r="H3" s="8"/>
      <c r="I3" s="9"/>
      <c r="J3" s="3"/>
      <c r="K3" s="7"/>
      <c r="L3" s="8"/>
      <c r="M3" s="8"/>
      <c r="N3" s="9"/>
      <c r="O3" s="3"/>
      <c r="P3" s="7"/>
      <c r="Q3" s="8"/>
      <c r="R3" s="8"/>
      <c r="S3" s="9"/>
    </row>
    <row r="4" spans="1:19" ht="15.5" customHeight="1" thickTop="1" thickBot="1" x14ac:dyDescent="0.4">
      <c r="A4" s="7"/>
      <c r="B4" s="8"/>
      <c r="C4" s="8"/>
      <c r="D4" s="9"/>
      <c r="E4" s="3"/>
      <c r="F4" s="7"/>
      <c r="G4" s="8"/>
      <c r="H4" s="8"/>
      <c r="I4" s="9"/>
      <c r="J4" s="3"/>
      <c r="K4" s="7"/>
      <c r="L4" s="8"/>
      <c r="M4" s="8"/>
      <c r="N4" s="9"/>
      <c r="O4" s="3"/>
      <c r="P4" s="7"/>
      <c r="Q4" s="8"/>
      <c r="R4" s="8"/>
      <c r="S4" s="9"/>
    </row>
    <row r="5" spans="1:19" ht="15.5" customHeight="1" thickTop="1" thickBot="1" x14ac:dyDescent="0.4">
      <c r="A5" s="4" t="s">
        <v>34</v>
      </c>
      <c r="B5" s="5"/>
      <c r="C5" s="5"/>
      <c r="D5" s="6"/>
      <c r="E5" s="3"/>
      <c r="F5" s="4" t="str">
        <f>Backend!S2</f>
        <v xml:space="preserve">Unique Films used Count: </v>
      </c>
      <c r="G5" s="5"/>
      <c r="H5" s="5"/>
      <c r="I5" s="6"/>
      <c r="J5" s="3"/>
      <c r="K5" s="4" t="str">
        <f>Backend!S1</f>
        <v xml:space="preserve">Unique Youtubers Count: </v>
      </c>
      <c r="L5" s="5"/>
      <c r="M5" s="5"/>
      <c r="N5" s="6"/>
      <c r="O5" s="3"/>
      <c r="P5" s="4" t="str">
        <f>Backend!S3</f>
        <v xml:space="preserve">Unique Austin Reactions: </v>
      </c>
      <c r="Q5" s="5"/>
      <c r="R5" s="5"/>
      <c r="S5" s="6"/>
    </row>
    <row r="6" spans="1:19" ht="15.5" customHeight="1" thickTop="1" thickBot="1" x14ac:dyDescent="0.4">
      <c r="A6" s="4"/>
      <c r="B6" s="5"/>
      <c r="C6" s="5"/>
      <c r="D6" s="6"/>
      <c r="E6" s="3"/>
      <c r="F6" s="4"/>
      <c r="G6" s="5"/>
      <c r="H6" s="5"/>
      <c r="I6" s="6"/>
      <c r="J6" s="3"/>
      <c r="K6" s="4"/>
      <c r="L6" s="5"/>
      <c r="M6" s="5"/>
      <c r="N6" s="6"/>
      <c r="O6" s="3"/>
      <c r="P6" s="4"/>
      <c r="Q6" s="5"/>
      <c r="R6" s="5"/>
      <c r="S6" s="6"/>
    </row>
    <row r="7" spans="1:19" ht="15" thickTop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9" customFormat="1" hidden="1" x14ac:dyDescent="0.35"/>
  </sheetData>
  <mergeCells count="8">
    <mergeCell ref="P5:S6"/>
    <mergeCell ref="A1:D4"/>
    <mergeCell ref="F1:I4"/>
    <mergeCell ref="K1:N4"/>
    <mergeCell ref="P1:S4"/>
    <mergeCell ref="A5:D6"/>
    <mergeCell ref="F5:I6"/>
    <mergeCell ref="K5:N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3EF5-F98E-4A70-829E-DA21B85EE20C}">
  <sheetPr codeName="Sheet2"/>
  <dimension ref="A1:T51"/>
  <sheetViews>
    <sheetView topLeftCell="J1" workbookViewId="0">
      <selection activeCell="U2" sqref="U2"/>
    </sheetView>
  </sheetViews>
  <sheetFormatPr defaultRowHeight="14.5" x14ac:dyDescent="0.35"/>
  <cols>
    <col min="1" max="1" width="12.36328125" bestFit="1" customWidth="1"/>
    <col min="2" max="2" width="12.54296875" bestFit="1" customWidth="1"/>
    <col min="3" max="3" width="6.26953125" bestFit="1" customWidth="1"/>
    <col min="4" max="4" width="4" bestFit="1" customWidth="1"/>
    <col min="5" max="5" width="12.54296875" bestFit="1" customWidth="1"/>
    <col min="6" max="6" width="22.453125" bestFit="1" customWidth="1"/>
    <col min="7" max="7" width="13.1796875" bestFit="1" customWidth="1"/>
    <col min="8" max="8" width="13" bestFit="1" customWidth="1"/>
    <col min="9" max="9" width="10.36328125" bestFit="1" customWidth="1"/>
    <col min="10" max="10" width="13.1796875" bestFit="1" customWidth="1"/>
    <col min="11" max="11" width="14.6328125" bestFit="1" customWidth="1"/>
    <col min="12" max="12" width="12.08984375" bestFit="1" customWidth="1"/>
    <col min="13" max="13" width="10.7265625" bestFit="1" customWidth="1"/>
    <col min="14" max="14" width="3.81640625" bestFit="1" customWidth="1"/>
    <col min="15" max="15" width="4" bestFit="1" customWidth="1"/>
    <col min="16" max="16" width="3.81640625" bestFit="1" customWidth="1"/>
    <col min="17" max="18" width="4.6328125" bestFit="1" customWidth="1"/>
    <col min="19" max="19" width="81.453125" bestFit="1" customWidth="1"/>
    <col min="20" max="20" width="22.36328125" bestFit="1" customWidth="1"/>
    <col min="21" max="21" width="13.1796875" bestFit="1" customWidth="1"/>
    <col min="22" max="22" width="13" bestFit="1" customWidth="1"/>
    <col min="23" max="23" width="10.36328125" bestFit="1" customWidth="1"/>
    <col min="24" max="24" width="13.1796875" bestFit="1" customWidth="1"/>
    <col min="25" max="25" width="14.6328125" bestFit="1" customWidth="1"/>
    <col min="26" max="26" width="12.08984375" bestFit="1" customWidth="1"/>
    <col min="27" max="27" width="10.7265625" bestFit="1" customWidth="1"/>
  </cols>
  <sheetData>
    <row r="1" spans="1:20" x14ac:dyDescent="0.35">
      <c r="A1" t="s">
        <v>0</v>
      </c>
      <c r="S1" t="s">
        <v>32</v>
      </c>
      <c r="T1" cm="1">
        <f t="array" ref="T1">COUNTA(_xlfn._xlws.FILTER(_xlfn.UNIQUE(T14:T46), _xlfn.UNIQUE(T14:T46)&lt;&gt;""))</f>
        <v>7</v>
      </c>
    </row>
    <row r="2" spans="1:20" x14ac:dyDescent="0.35">
      <c r="A2" t="str" cm="1">
        <f t="array" aca="1" ref="A2" ca="1">LEFT(CELL("filename"), FIND("[", CELL("filename"))-1)</f>
        <v>D:\Moje programy\BSJ Simulator\Project\Reactions Source\</v>
      </c>
      <c r="S2" t="s">
        <v>31</v>
      </c>
      <c r="T2">
        <f>COUNTA(S14:S49)</f>
        <v>14</v>
      </c>
    </row>
    <row r="3" spans="1:20" x14ac:dyDescent="0.35">
      <c r="S3" t="s">
        <v>33</v>
      </c>
      <c r="T3" cm="1">
        <f t="array" ref="T3">COUNTA(_xlfn._xlws.FILTER(E15:E31, (E15:E31&lt;&gt;"Grand Total")*(E15:E31&lt;&gt;"")))</f>
        <v>5</v>
      </c>
    </row>
    <row r="13" spans="1:20" x14ac:dyDescent="0.35">
      <c r="A13" s="1" t="s">
        <v>1</v>
      </c>
      <c r="B13" t="s">
        <v>8</v>
      </c>
      <c r="E13" s="1" t="s">
        <v>8</v>
      </c>
      <c r="F13" s="1" t="s">
        <v>9</v>
      </c>
      <c r="S13" s="1" t="s">
        <v>30</v>
      </c>
      <c r="T13" s="1" t="s">
        <v>29</v>
      </c>
    </row>
    <row r="14" spans="1:20" x14ac:dyDescent="0.35">
      <c r="A14" s="2" t="s">
        <v>2</v>
      </c>
      <c r="B14" s="10">
        <v>5</v>
      </c>
      <c r="E14" s="1" t="s">
        <v>1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t="s">
        <v>16</v>
      </c>
      <c r="M14" t="s">
        <v>7</v>
      </c>
      <c r="S14" t="s">
        <v>17</v>
      </c>
      <c r="T14" t="s">
        <v>16</v>
      </c>
    </row>
    <row r="15" spans="1:20" x14ac:dyDescent="0.35">
      <c r="A15" s="2" t="s">
        <v>3</v>
      </c>
      <c r="B15" s="10">
        <v>3</v>
      </c>
      <c r="E15" s="2" t="s">
        <v>2</v>
      </c>
      <c r="F15" s="10">
        <v>2</v>
      </c>
      <c r="G15" s="10"/>
      <c r="H15" s="10"/>
      <c r="I15" s="10">
        <v>1</v>
      </c>
      <c r="J15" s="10">
        <v>2</v>
      </c>
      <c r="K15" s="10"/>
      <c r="L15" s="10"/>
      <c r="M15" s="10">
        <v>5</v>
      </c>
      <c r="S15" t="s">
        <v>35</v>
      </c>
      <c r="T15" t="s">
        <v>10</v>
      </c>
    </row>
    <row r="16" spans="1:20" x14ac:dyDescent="0.35">
      <c r="A16" s="2" t="s">
        <v>4</v>
      </c>
      <c r="B16" s="10">
        <v>5</v>
      </c>
      <c r="E16" s="2" t="s">
        <v>3</v>
      </c>
      <c r="F16" s="10">
        <v>3</v>
      </c>
      <c r="G16" s="10"/>
      <c r="H16" s="10"/>
      <c r="I16" s="10"/>
      <c r="J16" s="10"/>
      <c r="K16" s="10"/>
      <c r="L16" s="10"/>
      <c r="M16" s="10">
        <v>3</v>
      </c>
      <c r="S16" t="s">
        <v>18</v>
      </c>
      <c r="T16" t="s">
        <v>10</v>
      </c>
    </row>
    <row r="17" spans="1:20" x14ac:dyDescent="0.35">
      <c r="A17" s="2" t="s">
        <v>5</v>
      </c>
      <c r="B17" s="10">
        <v>8</v>
      </c>
      <c r="E17" s="2" t="s">
        <v>4</v>
      </c>
      <c r="F17" s="10">
        <v>2</v>
      </c>
      <c r="G17" s="10"/>
      <c r="H17" s="10">
        <v>1</v>
      </c>
      <c r="I17" s="10">
        <v>1</v>
      </c>
      <c r="J17" s="10"/>
      <c r="K17" s="10"/>
      <c r="L17" s="10">
        <v>1</v>
      </c>
      <c r="M17" s="10">
        <v>5</v>
      </c>
      <c r="S17" t="s">
        <v>19</v>
      </c>
      <c r="T17" t="s">
        <v>14</v>
      </c>
    </row>
    <row r="18" spans="1:20" x14ac:dyDescent="0.35">
      <c r="A18" s="2" t="s">
        <v>6</v>
      </c>
      <c r="B18" s="10">
        <v>8</v>
      </c>
      <c r="E18" s="2" t="s">
        <v>5</v>
      </c>
      <c r="F18" s="10">
        <v>2</v>
      </c>
      <c r="G18" s="10"/>
      <c r="H18" s="10">
        <v>3</v>
      </c>
      <c r="I18" s="10"/>
      <c r="J18" s="10">
        <v>2</v>
      </c>
      <c r="K18" s="10">
        <v>1</v>
      </c>
      <c r="L18" s="10"/>
      <c r="M18" s="10">
        <v>8</v>
      </c>
      <c r="S18" t="s">
        <v>36</v>
      </c>
      <c r="T18" t="s">
        <v>10</v>
      </c>
    </row>
    <row r="19" spans="1:20" x14ac:dyDescent="0.35">
      <c r="A19" s="2" t="s">
        <v>7</v>
      </c>
      <c r="B19" s="10">
        <v>29</v>
      </c>
      <c r="E19" s="2" t="s">
        <v>6</v>
      </c>
      <c r="F19" s="10">
        <v>2</v>
      </c>
      <c r="G19" s="10">
        <v>2</v>
      </c>
      <c r="H19" s="10">
        <v>1</v>
      </c>
      <c r="I19" s="10">
        <v>1</v>
      </c>
      <c r="J19" s="10"/>
      <c r="K19" s="10"/>
      <c r="L19" s="10">
        <v>2</v>
      </c>
      <c r="M19" s="10">
        <v>8</v>
      </c>
      <c r="S19" t="s">
        <v>20</v>
      </c>
      <c r="T19" t="s">
        <v>14</v>
      </c>
    </row>
    <row r="20" spans="1:20" x14ac:dyDescent="0.35">
      <c r="E20" s="2" t="s">
        <v>7</v>
      </c>
      <c r="F20" s="10">
        <v>11</v>
      </c>
      <c r="G20" s="10">
        <v>2</v>
      </c>
      <c r="H20" s="10">
        <v>5</v>
      </c>
      <c r="I20" s="10">
        <v>3</v>
      </c>
      <c r="J20" s="10">
        <v>4</v>
      </c>
      <c r="K20" s="10">
        <v>1</v>
      </c>
      <c r="L20" s="10">
        <v>3</v>
      </c>
      <c r="M20" s="10">
        <v>29</v>
      </c>
      <c r="S20" t="s">
        <v>21</v>
      </c>
      <c r="T20" t="s">
        <v>10</v>
      </c>
    </row>
    <row r="21" spans="1:20" x14ac:dyDescent="0.35">
      <c r="S21" t="s">
        <v>22</v>
      </c>
      <c r="T21" t="s">
        <v>13</v>
      </c>
    </row>
    <row r="22" spans="1:20" x14ac:dyDescent="0.35">
      <c r="S22" t="s">
        <v>23</v>
      </c>
      <c r="T22" t="s">
        <v>14</v>
      </c>
    </row>
    <row r="23" spans="1:20" x14ac:dyDescent="0.35">
      <c r="S23" t="s">
        <v>24</v>
      </c>
      <c r="T23" t="s">
        <v>12</v>
      </c>
    </row>
    <row r="24" spans="1:20" x14ac:dyDescent="0.35">
      <c r="S24" t="s">
        <v>25</v>
      </c>
      <c r="T24" t="s">
        <v>12</v>
      </c>
    </row>
    <row r="25" spans="1:20" x14ac:dyDescent="0.35">
      <c r="S25" t="s">
        <v>26</v>
      </c>
      <c r="T25" t="s">
        <v>13</v>
      </c>
    </row>
    <row r="26" spans="1:20" x14ac:dyDescent="0.35">
      <c r="S26" t="s">
        <v>27</v>
      </c>
      <c r="T26" t="s">
        <v>15</v>
      </c>
    </row>
    <row r="27" spans="1:20" x14ac:dyDescent="0.35">
      <c r="S27" t="s">
        <v>28</v>
      </c>
      <c r="T27" t="s">
        <v>11</v>
      </c>
    </row>
    <row r="35" spans="1:7" x14ac:dyDescent="0.35">
      <c r="A35" s="1" t="s">
        <v>8</v>
      </c>
      <c r="B35" s="1" t="s">
        <v>9</v>
      </c>
    </row>
    <row r="36" spans="1:7" x14ac:dyDescent="0.35">
      <c r="A36" s="1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</row>
    <row r="37" spans="1:7" x14ac:dyDescent="0.35">
      <c r="A37" s="2">
        <v>1</v>
      </c>
      <c r="B37" s="10"/>
      <c r="C37" s="10"/>
      <c r="D37" s="10"/>
      <c r="E37" s="10"/>
      <c r="F37" s="10">
        <v>2</v>
      </c>
      <c r="G37" s="10">
        <v>2</v>
      </c>
    </row>
    <row r="38" spans="1:7" x14ac:dyDescent="0.35">
      <c r="A38" s="2">
        <v>2</v>
      </c>
      <c r="B38" s="10"/>
      <c r="C38" s="10"/>
      <c r="D38" s="10">
        <v>1</v>
      </c>
      <c r="E38" s="10"/>
      <c r="F38" s="10">
        <v>2</v>
      </c>
      <c r="G38" s="10">
        <v>3</v>
      </c>
    </row>
    <row r="39" spans="1:7" x14ac:dyDescent="0.35">
      <c r="A39" s="2">
        <v>3</v>
      </c>
      <c r="B39" s="10"/>
      <c r="C39" s="10"/>
      <c r="D39" s="10"/>
      <c r="E39" s="10">
        <v>1</v>
      </c>
      <c r="F39" s="10"/>
      <c r="G39" s="10">
        <v>1</v>
      </c>
    </row>
    <row r="40" spans="1:7" x14ac:dyDescent="0.35">
      <c r="A40" s="2">
        <v>4</v>
      </c>
      <c r="B40" s="10"/>
      <c r="C40" s="10"/>
      <c r="D40" s="10"/>
      <c r="E40" s="10">
        <v>3</v>
      </c>
      <c r="F40" s="10"/>
      <c r="G40" s="10">
        <v>3</v>
      </c>
    </row>
    <row r="41" spans="1:7" x14ac:dyDescent="0.35">
      <c r="A41" s="2">
        <v>5</v>
      </c>
      <c r="B41" s="10"/>
      <c r="C41" s="10"/>
      <c r="D41" s="10">
        <v>1</v>
      </c>
      <c r="E41" s="10"/>
      <c r="F41" s="10"/>
      <c r="G41" s="10">
        <v>1</v>
      </c>
    </row>
    <row r="42" spans="1:7" x14ac:dyDescent="0.35">
      <c r="A42" s="2">
        <v>6</v>
      </c>
      <c r="B42" s="10">
        <v>1</v>
      </c>
      <c r="C42" s="10">
        <v>1</v>
      </c>
      <c r="D42" s="10">
        <v>1</v>
      </c>
      <c r="E42" s="10"/>
      <c r="F42" s="10">
        <v>1</v>
      </c>
      <c r="G42" s="10">
        <v>4</v>
      </c>
    </row>
    <row r="43" spans="1:7" x14ac:dyDescent="0.35">
      <c r="A43" s="2">
        <v>7</v>
      </c>
      <c r="B43" s="10">
        <v>1</v>
      </c>
      <c r="C43" s="10"/>
      <c r="D43" s="10"/>
      <c r="E43" s="10"/>
      <c r="F43" s="10"/>
      <c r="G43" s="10">
        <v>1</v>
      </c>
    </row>
    <row r="44" spans="1:7" x14ac:dyDescent="0.35">
      <c r="A44" s="2">
        <v>8</v>
      </c>
      <c r="B44" s="10"/>
      <c r="C44" s="10"/>
      <c r="D44" s="10">
        <v>1</v>
      </c>
      <c r="E44" s="10"/>
      <c r="F44" s="10">
        <v>1</v>
      </c>
      <c r="G44" s="10">
        <v>2</v>
      </c>
    </row>
    <row r="45" spans="1:7" x14ac:dyDescent="0.35">
      <c r="A45" s="2">
        <v>9</v>
      </c>
      <c r="B45" s="10"/>
      <c r="C45" s="10"/>
      <c r="D45" s="10">
        <v>1</v>
      </c>
      <c r="E45" s="10"/>
      <c r="F45" s="10">
        <v>1</v>
      </c>
      <c r="G45" s="10">
        <v>2</v>
      </c>
    </row>
    <row r="46" spans="1:7" x14ac:dyDescent="0.35">
      <c r="A46" s="2">
        <v>10</v>
      </c>
      <c r="B46" s="10"/>
      <c r="C46" s="10"/>
      <c r="D46" s="10"/>
      <c r="E46" s="10">
        <v>1</v>
      </c>
      <c r="F46" s="10"/>
      <c r="G46" s="10">
        <v>1</v>
      </c>
    </row>
    <row r="47" spans="1:7" x14ac:dyDescent="0.35">
      <c r="A47" s="2">
        <v>11</v>
      </c>
      <c r="B47" s="10"/>
      <c r="C47" s="10"/>
      <c r="D47" s="10"/>
      <c r="E47" s="10">
        <v>1</v>
      </c>
      <c r="F47" s="10"/>
      <c r="G47" s="10">
        <v>1</v>
      </c>
    </row>
    <row r="48" spans="1:7" x14ac:dyDescent="0.35">
      <c r="A48" s="2">
        <v>12</v>
      </c>
      <c r="B48" s="10">
        <v>2</v>
      </c>
      <c r="C48" s="10"/>
      <c r="D48" s="10"/>
      <c r="E48" s="10"/>
      <c r="F48" s="10"/>
      <c r="G48" s="10">
        <v>2</v>
      </c>
    </row>
    <row r="49" spans="1:7" x14ac:dyDescent="0.35">
      <c r="A49" s="2">
        <v>13</v>
      </c>
      <c r="B49" s="10">
        <v>1</v>
      </c>
      <c r="C49" s="10"/>
      <c r="D49" s="10"/>
      <c r="E49" s="10">
        <v>1</v>
      </c>
      <c r="F49" s="10"/>
      <c r="G49" s="10">
        <v>2</v>
      </c>
    </row>
    <row r="50" spans="1:7" x14ac:dyDescent="0.35">
      <c r="A50" s="2">
        <v>14</v>
      </c>
      <c r="B50" s="10"/>
      <c r="C50" s="10">
        <v>2</v>
      </c>
      <c r="D50" s="10"/>
      <c r="E50" s="10">
        <v>1</v>
      </c>
      <c r="F50" s="10">
        <v>1</v>
      </c>
      <c r="G50" s="10">
        <v>4</v>
      </c>
    </row>
    <row r="51" spans="1:7" x14ac:dyDescent="0.35">
      <c r="A51" s="2" t="s">
        <v>7</v>
      </c>
      <c r="B51" s="10">
        <v>5</v>
      </c>
      <c r="C51" s="10">
        <v>3</v>
      </c>
      <c r="D51" s="10">
        <v>5</v>
      </c>
      <c r="E51" s="10">
        <v>8</v>
      </c>
      <c r="F51" s="10">
        <v>8</v>
      </c>
      <c r="G51" s="10">
        <v>29</v>
      </c>
    </row>
  </sheetData>
  <pageMargins left="0.7" right="0.7" top="0.75" bottom="0.75" header="0.3" footer="0.3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3E05C456-9768-44F1-8916-D96EBF253317}">
  <ds:schemaRefs/>
</ds:datastoreItem>
</file>

<file path=customXml/itemProps2.xml><?xml version="1.0" encoding="utf-8"?>
<ds:datastoreItem xmlns:ds="http://schemas.openxmlformats.org/officeDocument/2006/customXml" ds:itemID="{7853BA46-CB62-4B62-96A3-1E4682E22B95}">
  <ds:schemaRefs/>
</ds:datastoreItem>
</file>

<file path=customXml/itemProps3.xml><?xml version="1.0" encoding="utf-8"?>
<ds:datastoreItem xmlns:ds="http://schemas.openxmlformats.org/officeDocument/2006/customXml" ds:itemID="{1550EACA-6DAE-4731-A9E7-36C7DC2372E1}">
  <ds:schemaRefs/>
</ds:datastoreItem>
</file>

<file path=customXml/itemProps4.xml><?xml version="1.0" encoding="utf-8"?>
<ds:datastoreItem xmlns:ds="http://schemas.openxmlformats.org/officeDocument/2006/customXml" ds:itemID="{1ECB7719-8488-470B-833D-C22564420FA2}">
  <ds:schemaRefs/>
</ds:datastoreItem>
</file>

<file path=customXml/itemProps5.xml><?xml version="1.0" encoding="utf-8"?>
<ds:datastoreItem xmlns:ds="http://schemas.openxmlformats.org/officeDocument/2006/customXml" ds:itemID="{FDB8FA0D-FFB6-454C-B938-0484524663BA}">
  <ds:schemaRefs/>
</ds:datastoreItem>
</file>

<file path=customXml/itemProps6.xml><?xml version="1.0" encoding="utf-8"?>
<ds:datastoreItem xmlns:ds="http://schemas.openxmlformats.org/officeDocument/2006/customXml" ds:itemID="{524B938D-5184-453C-B18C-AE7E2E101620}">
  <ds:schemaRefs/>
</ds:datastoreItem>
</file>

<file path=customXml/itemProps7.xml><?xml version="1.0" encoding="utf-8"?>
<ds:datastoreItem xmlns:ds="http://schemas.openxmlformats.org/officeDocument/2006/customXml" ds:itemID="{E4AD9FB2-B91E-4D99-ACBA-1C9B8CFDD406}">
  <ds:schemaRefs/>
</ds:datastoreItem>
</file>

<file path=customXml/itemProps8.xml><?xml version="1.0" encoding="utf-8"?>
<ds:datastoreItem xmlns:ds="http://schemas.openxmlformats.org/officeDocument/2006/customXml" ds:itemID="{037214ED-9EE0-4793-AFCB-9D97024972CA}">
  <ds:schemaRefs/>
</ds:datastoreItem>
</file>

<file path=customXml/itemProps9.xml><?xml version="1.0" encoding="utf-8"?>
<ds:datastoreItem xmlns:ds="http://schemas.openxmlformats.org/officeDocument/2006/customXml" ds:itemID="{68E17FC8-43FF-4A3B-9CCF-B45DCBBE5856}">
  <ds:schemaRefs/>
</ds:datastoreItem>
</file>

<file path=customXml/itemProps10.xml><?xml version="1.0" encoding="utf-8"?>
<ds:datastoreItem xmlns:ds="http://schemas.openxmlformats.org/officeDocument/2006/customXml" ds:itemID="{1FD2F3CB-7CC9-44DE-9878-23EB6F00DFB9}">
  <ds:schemaRefs/>
</ds:datastoreItem>
</file>

<file path=customXml/itemProps11.xml><?xml version="1.0" encoding="utf-8"?>
<ds:datastoreItem xmlns:ds="http://schemas.openxmlformats.org/officeDocument/2006/customXml" ds:itemID="{0E564259-96F6-4490-9910-089D98647264}">
  <ds:schemaRefs/>
</ds:datastoreItem>
</file>

<file path=customXml/itemProps12.xml><?xml version="1.0" encoding="utf-8"?>
<ds:datastoreItem xmlns:ds="http://schemas.openxmlformats.org/officeDocument/2006/customXml" ds:itemID="{5BCE5F56-36C1-41E5-8073-103B6D1A2F34}">
  <ds:schemaRefs/>
</ds:datastoreItem>
</file>

<file path=customXml/itemProps13.xml><?xml version="1.0" encoding="utf-8"?>
<ds:datastoreItem xmlns:ds="http://schemas.openxmlformats.org/officeDocument/2006/customXml" ds:itemID="{70B939A0-5158-453D-9A7B-B3A88F376FF8}">
  <ds:schemaRefs/>
</ds:datastoreItem>
</file>

<file path=customXml/itemProps14.xml><?xml version="1.0" encoding="utf-8"?>
<ds:datastoreItem xmlns:ds="http://schemas.openxmlformats.org/officeDocument/2006/customXml" ds:itemID="{0E641FC1-CBDD-4737-A1F3-B5B54AC1A71A}">
  <ds:schemaRefs/>
</ds:datastoreItem>
</file>

<file path=customXml/itemProps15.xml><?xml version="1.0" encoding="utf-8"?>
<ds:datastoreItem xmlns:ds="http://schemas.openxmlformats.org/officeDocument/2006/customXml" ds:itemID="{B53E751A-51C7-44A7-ACD5-1AAEAD0E5B75}">
  <ds:schemaRefs/>
</ds:datastoreItem>
</file>

<file path=customXml/itemProps16.xml><?xml version="1.0" encoding="utf-8"?>
<ds:datastoreItem xmlns:ds="http://schemas.openxmlformats.org/officeDocument/2006/customXml" ds:itemID="{EAFDCC6D-46D5-4FAB-984D-9A3B4226D3DC}">
  <ds:schemaRefs/>
</ds:datastoreItem>
</file>

<file path=customXml/itemProps17.xml><?xml version="1.0" encoding="utf-8"?>
<ds:datastoreItem xmlns:ds="http://schemas.openxmlformats.org/officeDocument/2006/customXml" ds:itemID="{E1500989-81C3-47D4-B3C8-08B605E88102}">
  <ds:schemaRefs/>
</ds:datastoreItem>
</file>

<file path=customXml/itemProps18.xml><?xml version="1.0" encoding="utf-8"?>
<ds:datastoreItem xmlns:ds="http://schemas.openxmlformats.org/officeDocument/2006/customXml" ds:itemID="{3845B899-9D25-4495-927E-D256C95292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Borcz</dc:creator>
  <cp:lastModifiedBy>Mateusz Borcz</cp:lastModifiedBy>
  <dcterms:created xsi:type="dcterms:W3CDTF">2015-06-05T18:17:20Z</dcterms:created>
  <dcterms:modified xsi:type="dcterms:W3CDTF">2024-05-26T14:52:55Z</dcterms:modified>
</cp:coreProperties>
</file>