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rinterSettings/printerSettings1.bin" ContentType="application/vnd.openxmlformats-officedocument.spreadsheetml.printerSettings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Workbook"/>
  <mc:AlternateContent xmlns:mc="http://schemas.openxmlformats.org/markup-compatibility/2006">
    <mc:Choice Requires="x15">
      <x15ac:absPath xmlns:x15ac="http://schemas.microsoft.com/office/spreadsheetml/2010/11/ac" url="D:\Moje programy\BSJ Simulator\Development project\"/>
    </mc:Choice>
  </mc:AlternateContent>
  <xr:revisionPtr revIDLastSave="0" documentId="13_ncr:1_{FE2CED01-9821-435A-BBCC-E9013137FF89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_Backend" sheetId="1" r:id="rId1"/>
    <sheet name="Games" sheetId="6" r:id="rId2"/>
    <sheet name="BlackJack" sheetId="11" state="veryHidden" r:id="rId3"/>
    <sheet name="CoinFlip" sheetId="8" state="veryHidden" r:id="rId4"/>
    <sheet name="Dice" sheetId="7" state="veryHidden" r:id="rId5"/>
    <sheet name="Limbo" sheetId="9" state="veryHidden" r:id="rId6"/>
    <sheet name="YesNo" sheetId="2" state="veryHidden" r:id="rId7"/>
    <sheet name="Wheel" sheetId="13" state="veryHidden" r:id="rId8"/>
    <sheet name="Mines" sheetId="3" state="veryHidden" r:id="rId9"/>
    <sheet name="Plinko" sheetId="14" r:id="rId10"/>
    <sheet name="Keno" sheetId="4" state="veryHidden" r:id="rId11"/>
  </sheets>
  <functionGroups builtInGroupCount="19"/>
  <externalReferences>
    <externalReference r:id="rId12"/>
  </externalReferences>
  <definedNames>
    <definedName name="ExternalData_1" localSheetId="0" hidden="1">_Backend!$A$21:$D$55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" l="1"/>
  <c r="G20" i="1"/>
  <c r="B14" i="1"/>
  <c r="B13" i="1"/>
  <c r="B10" i="1"/>
  <c r="J3" i="1"/>
  <c r="J2" i="1"/>
  <c r="F36" i="9"/>
  <c r="L36" i="9"/>
  <c r="B8" i="1"/>
  <c r="B7" i="1"/>
  <c r="B6" i="1"/>
  <c r="B5" i="1"/>
  <c r="B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Mateusz Borcz</author>
  </authors>
  <commentList>
    <comment ref="A20" authorId="0" shapeId="0" xr:uid="{C6B9A561-417A-4A47-AA34-D73D23A5EAF3}">
      <text>
        <r>
          <rPr>
            <sz val="9"/>
            <color indexed="81"/>
            <rFont val="Tahoma"/>
            <family val="2"/>
            <charset val="238"/>
          </rPr>
          <t>Each begging for donation will decrease the sanity counter by one. When sanity counter goes to 0, the police are coming to your parent's house for drug posession / domestic abuse.
Each win have 1% chance of increasing the sanity counter by one, by which the said events do not have place.</t>
        </r>
      </text>
    </comment>
    <comment ref="A21" authorId="0" shapeId="0" xr:uid="{8C13CF4B-52A6-466E-AD8C-78C0751292FA}">
      <text>
        <r>
          <rPr>
            <sz val="9"/>
            <color indexed="81"/>
            <rFont val="Tahoma"/>
            <family val="2"/>
            <charset val="238"/>
          </rPr>
          <t xml:space="preserve">This is the ammount of money that has been totally lost by your game.
</t>
        </r>
      </text>
    </comment>
    <comment ref="A22" authorId="0" shapeId="0" xr:uid="{457EA7E6-8C74-4D97-949B-C68D64AF3923}">
      <text>
        <r>
          <rPr>
            <sz val="9"/>
            <color indexed="81"/>
            <rFont val="Tahoma"/>
            <family val="2"/>
            <charset val="238"/>
          </rPr>
          <t>This is total ammount of money that has been gained in the game.</t>
        </r>
      </text>
    </comment>
    <comment ref="A23" authorId="0" shapeId="0" xr:uid="{7CCA0310-DDE7-47B3-8B2D-5C0D32A0F9FB}">
      <text>
        <r>
          <rPr>
            <sz val="9"/>
            <color indexed="81"/>
            <rFont val="Tahoma"/>
            <family val="2"/>
            <charset val="238"/>
          </rPr>
          <t>Setting it to True, will force application to show only BigWins and Rage at the end of the games.</t>
        </r>
      </text>
    </comment>
    <comment ref="C23" authorId="0" shapeId="0" xr:uid="{94DA7CA8-5524-469E-B58B-BC8CC8854E93}">
      <text>
        <r>
          <rPr>
            <sz val="9"/>
            <color indexed="81"/>
            <rFont val="Tahoma"/>
            <family val="2"/>
            <charset val="238"/>
          </rPr>
          <t xml:space="preserve">Setting it to False prevent Bossman animations from being shown. Use it if you do not like swearing, cursing, degenarcy etc.
</t>
        </r>
      </text>
    </comment>
    <comment ref="E23" authorId="0" shapeId="0" xr:uid="{6C8B1F1C-EE0D-4D5C-A38D-85F9EEB214A5}">
      <text>
        <r>
          <rPr>
            <sz val="9"/>
            <color indexed="81"/>
            <rFont val="Tahoma"/>
            <family val="2"/>
            <charset val="238"/>
          </rPr>
          <t xml:space="preserve">Setting it to True will make after lossing or winning some games in a row changing of the reactions from Win to BigWin or Loss to Rage, independently from balance account.
</t>
        </r>
      </text>
    </comment>
    <comment ref="G23" authorId="0" shapeId="0" xr:uid="{B9FB7C67-A91A-428F-BDC2-DC60EC81A2A9}">
      <text>
        <r>
          <rPr>
            <sz val="9"/>
            <color indexed="81"/>
            <rFont val="Tahoma"/>
            <family val="2"/>
            <charset val="238"/>
          </rPr>
          <t xml:space="preserve">Setting this flag to True will force reactions to be played in the full screen.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12BF66-5E92-40D3-9FE0-6D073D2E5785}" keepAlive="1" name="Zapytanie — Films(1)" description="Połączenie z zapytaniem „Films” w skoroszycie." type="5" refreshedVersion="0" background="1">
    <dbPr connection="Provider=Microsoft.Mashup.OleDb.1;Data Source=$Workbook$;Location=Films;Extended Properties=&quot;&quot;" command="SELECT * FROM [Films]"/>
  </connection>
  <connection id="2" xr16:uid="{CACECC0E-5978-455A-9681-D7045E487D18}" keepAlive="1" name="Zapytanie — Reactions(1)" description="Połączenie z zapytaniem „Reactions” w skoroszycie." type="5" refreshedVersion="0" background="1">
    <dbPr connection="Provider=Microsoft.Mashup.OleDb.1;Data Source=$Workbook$;Location=Reactions;Extended Properties=&quot;&quot;" command="SELECT * FROM [Reactions]"/>
  </connection>
  <connection id="3" xr16:uid="{00B5DE55-625A-45EF-AC77-87124032B8A9}" keepAlive="1" name="Zapytanie — tReactions" description="Połączenie z zapytaniem „tReactions” w skoroszycie." type="5" refreshedVersion="8" background="1" saveData="1">
    <dbPr connection="Provider=Microsoft.Mashup.OleDb.1;Data Source=$Workbook$;Location=tReactions;Extended Properties=&quot;&quot;" command="SELECT * FROM [tReactions]"/>
  </connection>
</connections>
</file>

<file path=xl/sharedStrings.xml><?xml version="1.0" encoding="utf-8"?>
<sst xmlns="http://schemas.openxmlformats.org/spreadsheetml/2006/main" count="415" uniqueCount="157">
  <si>
    <t>Ammount:</t>
  </si>
  <si>
    <t>Net gain on win:</t>
  </si>
  <si>
    <t>Winnings</t>
  </si>
  <si>
    <t>Roll Over</t>
  </si>
  <si>
    <t>CHANCE TO WIN</t>
  </si>
  <si>
    <t>WHO CARES?</t>
  </si>
  <si>
    <t>YesNo</t>
  </si>
  <si>
    <t>Mines</t>
  </si>
  <si>
    <t>Game Name</t>
  </si>
  <si>
    <t>Is Game Being Played</t>
  </si>
  <si>
    <t>Balance Account</t>
  </si>
  <si>
    <t>Waged Money</t>
  </si>
  <si>
    <t>Balance Account Address</t>
  </si>
  <si>
    <t>Waged Money Address</t>
  </si>
  <si>
    <t>Portrair Range Address</t>
  </si>
  <si>
    <t>Balance Account Range</t>
  </si>
  <si>
    <t>Waged Money Range</t>
  </si>
  <si>
    <t>$B$9</t>
  </si>
  <si>
    <t>Active Sheet Name</t>
  </si>
  <si>
    <t>$H$1</t>
  </si>
  <si>
    <t>Type</t>
  </si>
  <si>
    <t>Num</t>
  </si>
  <si>
    <t>win</t>
  </si>
  <si>
    <t>loss</t>
  </si>
  <si>
    <t>rage</t>
  </si>
  <si>
    <t>beg</t>
  </si>
  <si>
    <t>bigwin</t>
  </si>
  <si>
    <t>Austin Reacion Table</t>
  </si>
  <si>
    <t>Indeks</t>
  </si>
  <si>
    <t>Film Url</t>
  </si>
  <si>
    <t>https://www.youtube.com/watch?v=XF9OjwNTA3E&amp;t=324</t>
  </si>
  <si>
    <t>https://www.youtube.com/watch?v=XF9OjwNTA3E&amp;t=203</t>
  </si>
  <si>
    <t>https://www.youtube.com/watch?v=4s27l2nwTvY&amp;t=829</t>
  </si>
  <si>
    <t>https://www.youtube.com/watch?v=4s27l2nwTvY&amp;t=1098</t>
  </si>
  <si>
    <t>https://www.youtube.com/watch?v=Gm6LIxO8FSM&amp;t=12</t>
  </si>
  <si>
    <t>https://www.youtube.com/watch?v=4IuH7zNZg-k&amp;t=297</t>
  </si>
  <si>
    <t>https://www.youtube.com/watch?v=4IuH7zNZg-k&amp;t=136</t>
  </si>
  <si>
    <t>https://www.youtube.com/watch?v=4IuH7zNZg-k&amp;t=170</t>
  </si>
  <si>
    <t>https://www.youtube.com/watch?v=ENPU19zh-Jc&amp;t=551</t>
  </si>
  <si>
    <t>https://www.youtube.com/watch?v=L1-OGnK8O68&amp;t=1246</t>
  </si>
  <si>
    <t>https://www.youtube.com/watch?v=L1-OGnK8O68&amp;t=1533</t>
  </si>
  <si>
    <t>https://www.youtube.com/watch?v=L1-OGnK8O68&amp;t=937</t>
  </si>
  <si>
    <t>https://www.youtube.com/watch?v=L1-OGnK8O68&amp;t=87</t>
  </si>
  <si>
    <t>https://www.youtube.com/watch?v=gRfC-IU9k6I&amp;t=486</t>
  </si>
  <si>
    <t>https://www.youtube.com/watch?v=tHEBMV8Dros&amp;t=251</t>
  </si>
  <si>
    <t>https://www.youtube.com/watch?v=tHEBMV8Dros&amp;t=416</t>
  </si>
  <si>
    <t>https://www.youtube.com/watch?v=9iWGAfZrIL4&amp;t=33</t>
  </si>
  <si>
    <t>https://www.youtube.com/watch?v=9iWGAfZrIL4&amp;t=70</t>
  </si>
  <si>
    <t>https://www.youtube.com/watch?v=OAKYWrl6Zgg&amp;t=0</t>
  </si>
  <si>
    <t>https://www.youtube.com/watch?v=4JNjd9rUHJU&amp;t=13</t>
  </si>
  <si>
    <t>https://www.youtube.com/watch?v=4ke6awD9KRQ&amp;t=116</t>
  </si>
  <si>
    <t>https://www.youtube.com/watch?v=4ke6awD9KRQ&amp;t=8</t>
  </si>
  <si>
    <t>https://www.youtube.com/watch?v=qVcLlPqdlYw&amp;t=605</t>
  </si>
  <si>
    <t>https://www.youtube.com/watch?v=qVcLlPqdlYw&amp;t=556</t>
  </si>
  <si>
    <t>https://www.youtube.com/watch?v=MIg7fCDQo4k&amp;t=449</t>
  </si>
  <si>
    <t>https://www.youtube.com/watch?v=MIg7fCDQo4k&amp;t=393</t>
  </si>
  <si>
    <t>https://www.youtube.com/watch?v=MIg7fCDQo4k&amp;t=1572</t>
  </si>
  <si>
    <t>Mines:</t>
  </si>
  <si>
    <t>Money Realized on Cashout:</t>
  </si>
  <si>
    <t>Is Animation Play</t>
  </si>
  <si>
    <t>Risk Level:</t>
  </si>
  <si>
    <t>Not Found. It's the savest and definetelly not rigged game out there;x</t>
  </si>
  <si>
    <t>0.00x</t>
  </si>
  <si>
    <t>3.50x</t>
  </si>
  <si>
    <t>8.00x</t>
  </si>
  <si>
    <t>13.00x</t>
  </si>
  <si>
    <t>63.00x</t>
  </si>
  <si>
    <t>500.00x</t>
  </si>
  <si>
    <t>800.00x</t>
  </si>
  <si>
    <t>1000.00x</t>
  </si>
  <si>
    <t>0x</t>
  </si>
  <si>
    <t>1x</t>
  </si>
  <si>
    <t>2x</t>
  </si>
  <si>
    <t>3x</t>
  </si>
  <si>
    <t>4x</t>
  </si>
  <si>
    <t>5x</t>
  </si>
  <si>
    <t>6x</t>
  </si>
  <si>
    <t>7x</t>
  </si>
  <si>
    <t>8x</t>
  </si>
  <si>
    <t>9x</t>
  </si>
  <si>
    <t>10x</t>
  </si>
  <si>
    <t>Keno</t>
  </si>
  <si>
    <t>Is CrackMan Mode</t>
  </si>
  <si>
    <t>WINNINGS</t>
  </si>
  <si>
    <t>ROLL OVER</t>
  </si>
  <si>
    <t>WHO CARES? (2x)</t>
  </si>
  <si>
    <t>Dice</t>
  </si>
  <si>
    <t>$P$1:$R$12</t>
  </si>
  <si>
    <t>$N$1:$P$12</t>
  </si>
  <si>
    <t>CoinFlip</t>
  </si>
  <si>
    <t>Ammount won:</t>
  </si>
  <si>
    <t>Won in a Row</t>
  </si>
  <si>
    <t>Loss in a Row</t>
  </si>
  <si>
    <t>Is Save Mode</t>
  </si>
  <si>
    <t>Portrair Range</t>
  </si>
  <si>
    <t>SERIES</t>
  </si>
  <si>
    <t>MULTIPLIER</t>
  </si>
  <si>
    <t>Limbo</t>
  </si>
  <si>
    <t>Target Number:</t>
  </si>
  <si>
    <t>WELL, YOU MIGHT CARE</t>
  </si>
  <si>
    <t>https://www.youtube.com/watch?v=4s27l2nwTvY&amp;t=708,5</t>
  </si>
  <si>
    <t>BLACKJACK PAYS 3:2</t>
  </si>
  <si>
    <t>INSURANCE PAYS 2:1</t>
  </si>
  <si>
    <t>BlackJack</t>
  </si>
  <si>
    <t>$I$1</t>
  </si>
  <si>
    <t>Wheel</t>
  </si>
  <si>
    <t>1.70x</t>
  </si>
  <si>
    <t>2.00x</t>
  </si>
  <si>
    <t>3.00x</t>
  </si>
  <si>
    <t>1.50x</t>
  </si>
  <si>
    <t>4.00x</t>
  </si>
  <si>
    <t>]</t>
  </si>
  <si>
    <t>Segments:</t>
  </si>
  <si>
    <t>$Q$1:$T$12</t>
  </si>
  <si>
    <t>BOSSMAN JACK SIMULATOR 2023</t>
  </si>
  <si>
    <t>MINES</t>
  </si>
  <si>
    <t>DICE</t>
  </si>
  <si>
    <t>KENO</t>
  </si>
  <si>
    <t>COIN FLIP</t>
  </si>
  <si>
    <t>LIMBO</t>
  </si>
  <si>
    <t>WHEEL</t>
  </si>
  <si>
    <t>BLACK JACK</t>
  </si>
  <si>
    <t>Dynamic Reactions?</t>
  </si>
  <si>
    <t>Bossman Animations?</t>
  </si>
  <si>
    <t>Crackman Mode?</t>
  </si>
  <si>
    <t>YESNO</t>
  </si>
  <si>
    <t>Dynamic Reactions</t>
  </si>
  <si>
    <t>DATA:</t>
  </si>
  <si>
    <t>Sanity Count</t>
  </si>
  <si>
    <t>https://www.youtube.com/watch?v=zEzAfTZK-4g&amp;t=707</t>
  </si>
  <si>
    <t>https://www.youtube.com/watch?v=zEzAfTZK-4g&amp;t=1980</t>
  </si>
  <si>
    <t>https://www.youtube.com/watch?v=zEzAfTZK-4g&amp;t=2078</t>
  </si>
  <si>
    <t>https://www.youtube.com/watch?v=JVEwSGKJ_sU&amp;t=1161</t>
  </si>
  <si>
    <t>https://www.youtube.com/watch?v=JVEwSGKJ_sU&amp;t=2567</t>
  </si>
  <si>
    <t>Juicers burned:</t>
  </si>
  <si>
    <t>Total win:</t>
  </si>
  <si>
    <t>Total lost:</t>
  </si>
  <si>
    <t>Total juicers burned:</t>
  </si>
  <si>
    <t>Total juicers gained:</t>
  </si>
  <si>
    <t>Sanity Counter:</t>
  </si>
  <si>
    <t>Current Juicers:</t>
  </si>
  <si>
    <t>STATISTICS:</t>
  </si>
  <si>
    <t>Total Win:</t>
  </si>
  <si>
    <t>Total Loss:</t>
  </si>
  <si>
    <t>Juicers not-gained:</t>
  </si>
  <si>
    <t>https://www.youtube.com/watch?v=8DxOWA16UUI&amp;t=1577</t>
  </si>
  <si>
    <t>Reaction FullScreen?</t>
  </si>
  <si>
    <t>Is reaction FullScreen</t>
  </si>
  <si>
    <t>NO</t>
  </si>
  <si>
    <t>$O$1:$R$14</t>
  </si>
  <si>
    <t>Plinko</t>
  </si>
  <si>
    <t>o</t>
  </si>
  <si>
    <t>O</t>
  </si>
  <si>
    <t>100x</t>
  </si>
  <si>
    <t>1.5x</t>
  </si>
  <si>
    <t>4.5x</t>
  </si>
  <si>
    <t>0.3x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</si>
</sst>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zł&quot;"/>
    <numFmt numFmtId="165" formatCode="[$$-409]#,##0"/>
    <numFmt numFmtId="166" formatCode="[$$-409]#,##0.00"/>
  </numFmts>
  <fonts count="3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0"/>
      <name val="Times New Roman"/>
      <family val="1"/>
      <charset val="238"/>
    </font>
    <font>
      <sz val="140"/>
      <color theme="0"/>
      <name val="Times New Roman"/>
      <family val="1"/>
      <charset val="238"/>
    </font>
    <font>
      <b/>
      <i/>
      <sz val="11"/>
      <color theme="0"/>
      <name val="Calibri"/>
      <family val="2"/>
      <charset val="238"/>
      <scheme val="minor"/>
    </font>
    <font>
      <b/>
      <sz val="10"/>
      <color theme="0"/>
      <name val="Times New Roman"/>
      <family val="1"/>
      <charset val="238"/>
    </font>
    <font>
      <b/>
      <sz val="14"/>
      <color theme="0"/>
      <name val="Times New Roman"/>
      <family val="1"/>
      <charset val="238"/>
    </font>
    <font>
      <b/>
      <sz val="140"/>
      <color rgb="FFFF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b/>
      <sz val="24"/>
      <color theme="0"/>
      <name val="Times New Roman"/>
      <family val="1"/>
      <charset val="238"/>
    </font>
    <font>
      <b/>
      <i/>
      <sz val="12"/>
      <color theme="0"/>
      <name val="Times New Roman"/>
      <family val="1"/>
      <charset val="238"/>
    </font>
    <font>
      <b/>
      <i/>
      <sz val="43"/>
      <color rgb="FFFFFFFF"/>
      <name val="Times New Roman"/>
      <family val="1"/>
      <charset val="238"/>
    </font>
    <font>
      <b/>
      <i/>
      <sz val="16"/>
      <color rgb="FFFFFFFF"/>
      <name val="Times New Roman"/>
      <family val="1"/>
      <charset val="238"/>
    </font>
    <font>
      <u/>
      <sz val="11"/>
      <color theme="10"/>
      <name val="Calibri"/>
      <family val="2"/>
      <scheme val="minor"/>
    </font>
    <font>
      <sz val="48"/>
      <color theme="0"/>
      <name val="Times New Roman"/>
      <family val="1"/>
      <charset val="238"/>
    </font>
    <font>
      <b/>
      <sz val="11"/>
      <color theme="0"/>
      <name val="Times New Roman"/>
      <family val="1"/>
      <charset val="238"/>
    </font>
    <font>
      <sz val="8"/>
      <name val="Calibri"/>
      <family val="2"/>
      <scheme val="minor"/>
    </font>
    <font>
      <b/>
      <i/>
      <sz val="100"/>
      <color rgb="FFFF0000"/>
      <name val="Times New Roman"/>
      <family val="1"/>
      <charset val="238"/>
    </font>
    <font>
      <b/>
      <sz val="20"/>
      <color theme="0"/>
      <name val="Calibri"/>
      <family val="2"/>
      <charset val="238"/>
      <scheme val="minor"/>
    </font>
    <font>
      <b/>
      <i/>
      <sz val="16"/>
      <color theme="0"/>
      <name val="Times New Roman"/>
      <family val="1"/>
      <charset val="238"/>
    </font>
    <font>
      <b/>
      <i/>
      <sz val="14"/>
      <color theme="0"/>
      <name val="Times New Roman"/>
      <family val="1"/>
      <charset val="238"/>
    </font>
    <font>
      <b/>
      <sz val="140"/>
      <color rgb="FF00FF00"/>
      <name val="Times New Roman"/>
      <family val="1"/>
      <charset val="238"/>
    </font>
    <font>
      <sz val="9"/>
      <color indexed="81"/>
      <name val="Tahoma"/>
      <family val="2"/>
      <charset val="238"/>
    </font>
    <font>
      <b/>
      <i/>
      <sz val="8"/>
      <color theme="0"/>
      <name val="Times New Roman"/>
      <family val="1"/>
      <charset val="238"/>
    </font>
    <font>
      <b/>
      <i/>
      <u/>
      <sz val="11"/>
      <color theme="0"/>
      <name val="Calibri"/>
      <family val="2"/>
      <charset val="238"/>
      <scheme val="minor"/>
    </font>
    <font>
      <b/>
      <i/>
      <sz val="100"/>
      <color rgb="FF00FF00"/>
      <name val="Times New Roman"/>
      <family val="1"/>
      <charset val="238"/>
    </font>
    <font>
      <b/>
      <sz val="11"/>
      <color theme="1"/>
      <name val="Calibri"/>
      <family val="2"/>
      <charset val="238"/>
      <scheme val="minor"/>
    </font>
    <font>
      <i/>
      <sz val="8"/>
      <color theme="0"/>
      <name val="Times New Roman"/>
      <family val="1"/>
      <charset val="238"/>
    </font>
    <font>
      <sz val="11"/>
      <color rgb="FFFF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8B008B"/>
        <bgColor indexed="64"/>
      </patternFill>
    </fill>
  </fills>
  <borders count="51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 tint="0.34998626667073579"/>
      </left>
      <right/>
      <top style="thick">
        <color theme="1" tint="0.34998626667073579"/>
      </top>
      <bottom/>
      <diagonal/>
    </border>
    <border>
      <left/>
      <right style="thick">
        <color theme="1" tint="0.34998626667073579"/>
      </right>
      <top style="thick">
        <color theme="1" tint="0.34998626667073579"/>
      </top>
      <bottom/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theme="1" tint="0.34998626667073579"/>
      </top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/>
      <diagonal/>
    </border>
    <border>
      <left/>
      <right style="thick">
        <color theme="1" tint="0.34998626667073579"/>
      </right>
      <top/>
      <bottom/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/>
      <right style="thick">
        <color theme="1" tint="0.34998626667073579"/>
      </right>
      <top/>
      <bottom style="thick">
        <color theme="1" tint="0.34998626667073579"/>
      </bottom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theme="1" tint="0.34998626667073579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ck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medium">
        <color theme="0"/>
      </top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87">
    <xf numFmtId="0" fontId="0" fillId="0" borderId="0" xfId="0"/>
    <xf numFmtId="0" fontId="1" fillId="3" borderId="0" xfId="0" applyFont="1" applyFill="1"/>
    <xf numFmtId="0" fontId="1" fillId="4" borderId="0" xfId="0" applyFont="1" applyFill="1"/>
    <xf numFmtId="0" fontId="1" fillId="3" borderId="0" xfId="0" applyFont="1" applyFill="1" applyAlignment="1">
      <alignment vertical="center"/>
    </xf>
    <xf numFmtId="0" fontId="0" fillId="4" borderId="0" xfId="0" applyFill="1"/>
    <xf numFmtId="0" fontId="1" fillId="0" borderId="0" xfId="0" applyFont="1"/>
    <xf numFmtId="0" fontId="0" fillId="0" borderId="0" xfId="0" applyAlignment="1">
      <alignment horizontal="center" vertical="center"/>
    </xf>
    <xf numFmtId="0" fontId="0" fillId="6" borderId="0" xfId="0" applyFill="1"/>
    <xf numFmtId="0" fontId="1" fillId="3" borderId="0" xfId="0" applyFont="1" applyFill="1" applyProtection="1">
      <protection locked="0"/>
    </xf>
    <xf numFmtId="0" fontId="1" fillId="6" borderId="0" xfId="0" applyFont="1" applyFill="1"/>
    <xf numFmtId="0" fontId="1" fillId="8" borderId="1" xfId="0" applyFont="1" applyFill="1" applyBorder="1"/>
    <xf numFmtId="0" fontId="1" fillId="8" borderId="2" xfId="0" applyFont="1" applyFill="1" applyBorder="1"/>
    <xf numFmtId="0" fontId="1" fillId="9" borderId="2" xfId="0" applyFont="1" applyFill="1" applyBorder="1"/>
    <xf numFmtId="0" fontId="1" fillId="9" borderId="3" xfId="0" applyFont="1" applyFill="1" applyBorder="1"/>
    <xf numFmtId="0" fontId="1" fillId="8" borderId="6" xfId="0" applyFont="1" applyFill="1" applyBorder="1"/>
    <xf numFmtId="0" fontId="1" fillId="8" borderId="7" xfId="0" applyFont="1" applyFill="1" applyBorder="1"/>
    <xf numFmtId="0" fontId="1" fillId="9" borderId="7" xfId="0" applyFont="1" applyFill="1" applyBorder="1"/>
    <xf numFmtId="0" fontId="1" fillId="9" borderId="8" xfId="0" applyFont="1" applyFill="1" applyBorder="1"/>
    <xf numFmtId="0" fontId="1" fillId="2" borderId="0" xfId="0" applyFont="1" applyFill="1" applyAlignment="1">
      <alignment horizontal="center"/>
    </xf>
    <xf numFmtId="0" fontId="1" fillId="10" borderId="0" xfId="0" applyFont="1" applyFill="1" applyProtection="1"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1" fillId="3" borderId="0" xfId="0" applyFont="1" applyFill="1" applyAlignment="1">
      <alignment horizontal="center"/>
    </xf>
    <xf numFmtId="0" fontId="13" fillId="0" borderId="0" xfId="1" applyNumberFormat="1"/>
    <xf numFmtId="0" fontId="17" fillId="6" borderId="0" xfId="0" applyFont="1" applyFill="1" applyAlignment="1">
      <alignment horizontal="center" vertical="center"/>
    </xf>
    <xf numFmtId="0" fontId="14" fillId="6" borderId="0" xfId="0" applyFont="1" applyFill="1" applyAlignment="1">
      <alignment vertical="center"/>
    </xf>
    <xf numFmtId="0" fontId="18" fillId="3" borderId="0" xfId="0" applyFont="1" applyFill="1" applyAlignment="1">
      <alignment horizontal="center" vertical="center"/>
    </xf>
    <xf numFmtId="0" fontId="10" fillId="3" borderId="0" xfId="0" applyFont="1" applyFill="1" applyAlignment="1" applyProtection="1">
      <alignment horizontal="center" vertical="center" wrapText="1"/>
      <protection locked="0"/>
    </xf>
    <xf numFmtId="0" fontId="18" fillId="3" borderId="0" xfId="0" applyFont="1" applyFill="1" applyAlignment="1" applyProtection="1">
      <alignment horizontal="center" vertical="center"/>
      <protection locked="0"/>
    </xf>
    <xf numFmtId="0" fontId="19" fillId="3" borderId="0" xfId="0" applyFont="1" applyFill="1" applyAlignment="1" applyProtection="1">
      <alignment vertical="center"/>
      <protection locked="0"/>
    </xf>
    <xf numFmtId="0" fontId="1" fillId="2" borderId="0" xfId="0" applyFont="1" applyFill="1"/>
    <xf numFmtId="0" fontId="7" fillId="5" borderId="0" xfId="0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0" fillId="2" borderId="0" xfId="0" applyFill="1"/>
    <xf numFmtId="0" fontId="1" fillId="2" borderId="0" xfId="0" applyFont="1" applyFill="1" applyProtection="1">
      <protection locked="0"/>
    </xf>
    <xf numFmtId="0" fontId="23" fillId="2" borderId="4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6" fillId="0" borderId="0" xfId="0" applyFont="1"/>
    <xf numFmtId="164" fontId="0" fillId="0" borderId="0" xfId="0" applyNumberFormat="1"/>
    <xf numFmtId="0" fontId="27" fillId="2" borderId="41" xfId="0" applyFont="1" applyFill="1" applyBorder="1" applyAlignment="1">
      <alignment horizontal="center" vertical="center"/>
    </xf>
    <xf numFmtId="165" fontId="23" fillId="2" borderId="41" xfId="0" applyNumberFormat="1" applyFont="1" applyFill="1" applyBorder="1" applyAlignment="1">
      <alignment horizontal="center" vertical="center"/>
    </xf>
    <xf numFmtId="165" fontId="23" fillId="2" borderId="36" xfId="0" applyNumberFormat="1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4" xfId="0" applyFont="1" applyFill="1" applyBorder="1"/>
    <xf numFmtId="0" fontId="1" fillId="11" borderId="0" xfId="0" applyFont="1" applyFill="1"/>
    <xf numFmtId="0" fontId="1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8" fillId="0" borderId="0" xfId="0" applyFont="1"/>
    <xf numFmtId="0" fontId="29" fillId="2" borderId="0" xfId="0" applyFont="1" applyFill="1" applyAlignment="1">
      <alignment horizontal="center" vertical="center"/>
    </xf>
    <xf numFmtId="0" fontId="8" fillId="2" borderId="30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 vertical="center"/>
    </xf>
    <xf numFmtId="0" fontId="23" fillId="2" borderId="41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/>
    </xf>
    <xf numFmtId="0" fontId="23" fillId="2" borderId="36" xfId="0" applyFont="1" applyFill="1" applyBorder="1" applyAlignment="1">
      <alignment horizontal="center"/>
    </xf>
    <xf numFmtId="0" fontId="1" fillId="2" borderId="41" xfId="0" applyFont="1" applyFill="1" applyBorder="1" applyAlignment="1" applyProtection="1">
      <alignment horizontal="center"/>
      <protection locked="0"/>
    </xf>
    <xf numFmtId="0" fontId="23" fillId="2" borderId="36" xfId="0" applyFont="1" applyFill="1" applyBorder="1" applyAlignment="1">
      <alignment horizontal="center" vertical="center"/>
    </xf>
    <xf numFmtId="0" fontId="8" fillId="2" borderId="34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 vertical="center"/>
    </xf>
    <xf numFmtId="0" fontId="19" fillId="2" borderId="44" xfId="0" applyFont="1" applyFill="1" applyBorder="1" applyAlignment="1">
      <alignment horizontal="center" vertical="center" wrapText="1"/>
    </xf>
    <xf numFmtId="0" fontId="19" fillId="2" borderId="42" xfId="0" applyFont="1" applyFill="1" applyBorder="1" applyAlignment="1">
      <alignment horizontal="center" vertical="center" wrapText="1"/>
    </xf>
    <xf numFmtId="0" fontId="19" fillId="2" borderId="45" xfId="0" applyFont="1" applyFill="1" applyBorder="1" applyAlignment="1">
      <alignment horizontal="center" vertical="center" wrapText="1"/>
    </xf>
    <xf numFmtId="0" fontId="19" fillId="2" borderId="46" xfId="0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 vertical="center" wrapText="1"/>
    </xf>
    <xf numFmtId="0" fontId="19" fillId="2" borderId="47" xfId="0" applyFont="1" applyFill="1" applyBorder="1" applyAlignment="1">
      <alignment horizontal="center" vertical="center" wrapText="1"/>
    </xf>
    <xf numFmtId="0" fontId="19" fillId="2" borderId="48" xfId="0" applyFont="1" applyFill="1" applyBorder="1" applyAlignment="1">
      <alignment horizontal="center" vertical="center" wrapText="1"/>
    </xf>
    <xf numFmtId="0" fontId="19" fillId="2" borderId="49" xfId="0" applyFont="1" applyFill="1" applyBorder="1" applyAlignment="1">
      <alignment horizontal="center" vertical="center" wrapText="1"/>
    </xf>
    <xf numFmtId="0" fontId="19" fillId="2" borderId="50" xfId="0" applyFont="1" applyFill="1" applyBorder="1" applyAlignment="1">
      <alignment horizontal="center" vertical="center" wrapText="1"/>
    </xf>
    <xf numFmtId="0" fontId="24" fillId="2" borderId="39" xfId="0" applyFont="1" applyFill="1" applyBorder="1" applyAlignment="1">
      <alignment horizontal="center" vertical="center"/>
    </xf>
    <xf numFmtId="0" fontId="24" fillId="2" borderId="40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3" borderId="3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166" fontId="2" fillId="5" borderId="1" xfId="0" applyNumberFormat="1" applyFont="1" applyFill="1" applyBorder="1" applyAlignment="1">
      <alignment horizontal="center" vertical="center"/>
    </xf>
    <xf numFmtId="166" fontId="2" fillId="5" borderId="2" xfId="0" applyNumberFormat="1" applyFont="1" applyFill="1" applyBorder="1" applyAlignment="1">
      <alignment horizontal="center" vertical="center"/>
    </xf>
    <xf numFmtId="166" fontId="2" fillId="5" borderId="3" xfId="0" applyNumberFormat="1" applyFont="1" applyFill="1" applyBorder="1" applyAlignment="1">
      <alignment horizontal="center" vertical="center"/>
    </xf>
    <xf numFmtId="166" fontId="2" fillId="5" borderId="4" xfId="0" applyNumberFormat="1" applyFont="1" applyFill="1" applyBorder="1" applyAlignment="1">
      <alignment horizontal="center" vertical="center"/>
    </xf>
    <xf numFmtId="166" fontId="2" fillId="5" borderId="0" xfId="0" applyNumberFormat="1" applyFont="1" applyFill="1" applyAlignment="1">
      <alignment horizontal="center" vertical="center"/>
    </xf>
    <xf numFmtId="166" fontId="2" fillId="5" borderId="5" xfId="0" applyNumberFormat="1" applyFont="1" applyFill="1" applyBorder="1" applyAlignment="1">
      <alignment horizontal="center" vertical="center"/>
    </xf>
    <xf numFmtId="166" fontId="2" fillId="5" borderId="6" xfId="0" applyNumberFormat="1" applyFont="1" applyFill="1" applyBorder="1" applyAlignment="1">
      <alignment horizontal="center" vertical="center"/>
    </xf>
    <xf numFmtId="166" fontId="2" fillId="5" borderId="7" xfId="0" applyNumberFormat="1" applyFont="1" applyFill="1" applyBorder="1" applyAlignment="1">
      <alignment horizontal="center" vertical="center"/>
    </xf>
    <xf numFmtId="166" fontId="2" fillId="5" borderId="8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/>
    </xf>
    <xf numFmtId="166" fontId="2" fillId="5" borderId="4" xfId="0" applyNumberFormat="1" applyFont="1" applyFill="1" applyBorder="1" applyAlignment="1" applyProtection="1">
      <alignment horizontal="center" vertical="center"/>
      <protection locked="0"/>
    </xf>
    <xf numFmtId="166" fontId="2" fillId="5" borderId="0" xfId="0" applyNumberFormat="1" applyFont="1" applyFill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0" fontId="1" fillId="2" borderId="4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1" fillId="2" borderId="5" xfId="0" applyFont="1" applyFill="1" applyBorder="1" applyAlignment="1" applyProtection="1">
      <alignment horizontal="center"/>
      <protection locked="0"/>
    </xf>
    <xf numFmtId="0" fontId="1" fillId="2" borderId="6" xfId="0" applyFont="1" applyFill="1" applyBorder="1" applyAlignment="1" applyProtection="1">
      <alignment horizontal="center"/>
      <protection locked="0"/>
    </xf>
    <xf numFmtId="0" fontId="1" fillId="2" borderId="7" xfId="0" applyFont="1" applyFill="1" applyBorder="1" applyAlignment="1" applyProtection="1">
      <alignment horizontal="center"/>
      <protection locked="0"/>
    </xf>
    <xf numFmtId="0" fontId="1" fillId="2" borderId="8" xfId="0" applyFont="1" applyFill="1" applyBorder="1" applyAlignment="1" applyProtection="1">
      <alignment horizontal="center"/>
      <protection locked="0"/>
    </xf>
    <xf numFmtId="2" fontId="2" fillId="5" borderId="4" xfId="0" applyNumberFormat="1" applyFont="1" applyFill="1" applyBorder="1" applyAlignment="1">
      <alignment horizontal="center" vertical="center"/>
    </xf>
    <xf numFmtId="2" fontId="2" fillId="5" borderId="0" xfId="0" applyNumberFormat="1" applyFont="1" applyFill="1" applyAlignment="1">
      <alignment horizontal="center" vertical="center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1" fillId="6" borderId="2" xfId="0" applyFont="1" applyFill="1" applyBorder="1" applyAlignment="1" applyProtection="1">
      <alignment horizontal="center" vertical="center"/>
      <protection locked="0"/>
    </xf>
    <xf numFmtId="0" fontId="11" fillId="6" borderId="4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11" fillId="6" borderId="6" xfId="0" applyFont="1" applyFill="1" applyBorder="1" applyAlignment="1" applyProtection="1">
      <alignment horizontal="center" vertical="center"/>
      <protection locked="0"/>
    </xf>
    <xf numFmtId="0" fontId="11" fillId="6" borderId="7" xfId="0" applyFont="1" applyFill="1" applyBorder="1" applyAlignment="1" applyProtection="1">
      <alignment horizontal="center" vertical="center"/>
      <protection locked="0"/>
    </xf>
    <xf numFmtId="0" fontId="11" fillId="6" borderId="3" xfId="0" applyFont="1" applyFill="1" applyBorder="1" applyAlignment="1" applyProtection="1">
      <alignment horizontal="center" vertical="center"/>
      <protection locked="0"/>
    </xf>
    <xf numFmtId="0" fontId="11" fillId="6" borderId="5" xfId="0" applyFont="1" applyFill="1" applyBorder="1" applyAlignment="1" applyProtection="1">
      <alignment horizontal="center" vertical="center"/>
      <protection locked="0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12" fillId="6" borderId="1" xfId="0" applyFont="1" applyFill="1" applyBorder="1" applyAlignment="1" applyProtection="1">
      <alignment horizontal="center" vertical="center"/>
      <protection locked="0"/>
    </xf>
    <xf numFmtId="0" fontId="12" fillId="6" borderId="2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12" fillId="6" borderId="7" xfId="0" applyFont="1" applyFill="1" applyBorder="1" applyAlignment="1" applyProtection="1">
      <alignment horizontal="center" vertical="center"/>
      <protection locked="0"/>
    </xf>
    <xf numFmtId="0" fontId="12" fillId="6" borderId="3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" fillId="6" borderId="34" xfId="0" applyFont="1" applyFill="1" applyBorder="1" applyAlignment="1" applyProtection="1">
      <alignment horizontal="center"/>
      <protection locked="0"/>
    </xf>
    <xf numFmtId="0" fontId="1" fillId="6" borderId="35" xfId="0" applyFont="1" applyFill="1" applyBorder="1" applyAlignment="1" applyProtection="1">
      <alignment horizontal="center"/>
      <protection locked="0"/>
    </xf>
    <xf numFmtId="0" fontId="1" fillId="6" borderId="36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5" fillId="6" borderId="30" xfId="0" applyFont="1" applyFill="1" applyBorder="1" applyAlignment="1">
      <alignment horizontal="center" vertical="center"/>
    </xf>
    <xf numFmtId="0" fontId="5" fillId="6" borderId="31" xfId="0" applyFont="1" applyFill="1" applyBorder="1" applyAlignment="1">
      <alignment horizontal="center" vertical="center"/>
    </xf>
    <xf numFmtId="0" fontId="5" fillId="3" borderId="30" xfId="0" applyFont="1" applyFill="1" applyBorder="1" applyAlignment="1">
      <alignment horizontal="center" vertical="center"/>
    </xf>
    <xf numFmtId="0" fontId="5" fillId="3" borderId="31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5" fillId="2" borderId="3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2" fontId="2" fillId="5" borderId="4" xfId="0" applyNumberFormat="1" applyFont="1" applyFill="1" applyBorder="1" applyAlignment="1">
      <alignment horizontal="center" vertical="center" wrapText="1"/>
    </xf>
    <xf numFmtId="2" fontId="2" fillId="5" borderId="0" xfId="0" applyNumberFormat="1" applyFont="1" applyFill="1" applyAlignment="1">
      <alignment horizontal="center" vertical="center" wrapText="1"/>
    </xf>
    <xf numFmtId="2" fontId="2" fillId="5" borderId="23" xfId="0" applyNumberFormat="1" applyFont="1" applyFill="1" applyBorder="1" applyAlignment="1">
      <alignment horizontal="center" vertical="center" wrapText="1"/>
    </xf>
    <xf numFmtId="0" fontId="10" fillId="2" borderId="4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5" fillId="2" borderId="30" xfId="0" applyFont="1" applyFill="1" applyBorder="1" applyAlignment="1">
      <alignment horizontal="center" vertical="center" wrapText="1"/>
    </xf>
    <xf numFmtId="0" fontId="5" fillId="2" borderId="31" xfId="0" applyFont="1" applyFill="1" applyBorder="1" applyAlignment="1">
      <alignment horizontal="center" vertical="center" wrapText="1"/>
    </xf>
    <xf numFmtId="0" fontId="25" fillId="6" borderId="0" xfId="0" applyFont="1" applyFill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2" fillId="5" borderId="1" xfId="0" applyNumberFormat="1" applyFont="1" applyFill="1" applyBorder="1" applyAlignment="1" applyProtection="1">
      <alignment horizontal="center" vertical="center"/>
      <protection locked="0"/>
    </xf>
    <xf numFmtId="166" fontId="2" fillId="5" borderId="2" xfId="0" applyNumberFormat="1" applyFont="1" applyFill="1" applyBorder="1" applyAlignment="1" applyProtection="1">
      <alignment horizontal="center" vertical="center"/>
      <protection locked="0"/>
    </xf>
    <xf numFmtId="2" fontId="2" fillId="5" borderId="1" xfId="0" applyNumberFormat="1" applyFont="1" applyFill="1" applyBorder="1" applyAlignment="1">
      <alignment horizontal="center" vertical="center"/>
    </xf>
    <xf numFmtId="2" fontId="2" fillId="5" borderId="2" xfId="0" applyNumberFormat="1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20" fillId="12" borderId="38" xfId="0" applyFont="1" applyFill="1" applyBorder="1" applyAlignment="1">
      <alignment horizontal="center"/>
    </xf>
    <xf numFmtId="0" fontId="20" fillId="13" borderId="38" xfId="0" applyFont="1" applyFill="1" applyBorder="1" applyAlignment="1">
      <alignment horizontal="center"/>
    </xf>
    <xf numFmtId="0" fontId="20" fillId="15" borderId="38" xfId="0" applyFont="1" applyFill="1" applyBorder="1" applyAlignment="1">
      <alignment horizontal="center"/>
    </xf>
    <xf numFmtId="0" fontId="7" fillId="5" borderId="0" xfId="0" applyFont="1" applyFill="1" applyAlignment="1">
      <alignment horizontal="center" vertical="center"/>
    </xf>
    <xf numFmtId="0" fontId="20" fillId="3" borderId="38" xfId="0" applyFont="1" applyFill="1" applyBorder="1" applyAlignment="1">
      <alignment horizontal="center" vertical="center"/>
    </xf>
    <xf numFmtId="0" fontId="20" fillId="8" borderId="38" xfId="0" applyFont="1" applyFill="1" applyBorder="1" applyAlignment="1">
      <alignment horizontal="center"/>
    </xf>
    <xf numFmtId="0" fontId="20" fillId="11" borderId="38" xfId="0" applyFont="1" applyFill="1" applyBorder="1" applyAlignment="1">
      <alignment horizontal="center"/>
    </xf>
    <xf numFmtId="0" fontId="20" fillId="14" borderId="38" xfId="0" applyFont="1" applyFill="1" applyBorder="1" applyAlignment="1">
      <alignment horizontal="center"/>
    </xf>
    <xf numFmtId="2" fontId="2" fillId="5" borderId="1" xfId="0" applyNumberFormat="1" applyFont="1" applyFill="1" applyBorder="1" applyAlignment="1" applyProtection="1">
      <alignment horizontal="center" vertical="center"/>
      <protection locked="0"/>
    </xf>
    <xf numFmtId="2" fontId="2" fillId="5" borderId="2" xfId="0" applyNumberFormat="1" applyFont="1" applyFill="1" applyBorder="1" applyAlignment="1" applyProtection="1">
      <alignment horizontal="center" vertical="center"/>
      <protection locked="0"/>
    </xf>
    <xf numFmtId="2" fontId="2" fillId="5" borderId="4" xfId="0" applyNumberFormat="1" applyFont="1" applyFill="1" applyBorder="1" applyAlignment="1" applyProtection="1">
      <alignment horizontal="center" vertical="center"/>
      <protection locked="0"/>
    </xf>
    <xf numFmtId="2" fontId="2" fillId="5" borderId="0" xfId="0" applyNumberFormat="1" applyFont="1" applyFill="1" applyAlignment="1" applyProtection="1">
      <alignment horizontal="center" vertical="center"/>
      <protection locked="0"/>
    </xf>
    <xf numFmtId="0" fontId="7" fillId="2" borderId="1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9" fillId="6" borderId="21" xfId="0" applyFont="1" applyFill="1" applyBorder="1" applyAlignment="1">
      <alignment horizontal="center" vertical="center"/>
    </xf>
    <xf numFmtId="0" fontId="9" fillId="16" borderId="21" xfId="0" applyFont="1" applyFill="1" applyBorder="1" applyAlignment="1">
      <alignment horizontal="center" vertical="center"/>
    </xf>
    <xf numFmtId="0" fontId="9" fillId="6" borderId="26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10" fillId="7" borderId="43" xfId="0" applyFont="1" applyFill="1" applyBorder="1" applyAlignment="1">
      <alignment horizontal="center" vertical="center"/>
    </xf>
    <xf numFmtId="0" fontId="10" fillId="7" borderId="33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27" xfId="0" applyFont="1" applyFill="1" applyBorder="1" applyAlignment="1">
      <alignment horizontal="center" vertical="center"/>
    </xf>
    <xf numFmtId="0" fontId="9" fillId="16" borderId="26" xfId="0" applyFont="1" applyFill="1" applyBorder="1" applyAlignment="1">
      <alignment horizontal="center" vertical="center"/>
    </xf>
    <xf numFmtId="0" fontId="10" fillId="7" borderId="27" xfId="0" applyFont="1" applyFill="1" applyBorder="1" applyAlignment="1">
      <alignment horizontal="left" vertical="center"/>
    </xf>
    <xf numFmtId="0" fontId="10" fillId="7" borderId="33" xfId="0" applyFont="1" applyFill="1" applyBorder="1" applyAlignment="1">
      <alignment horizontal="left" vertical="center"/>
    </xf>
    <xf numFmtId="0" fontId="10" fillId="7" borderId="29" xfId="0" applyFont="1" applyFill="1" applyBorder="1" applyAlignment="1">
      <alignment horizontal="left" vertical="center"/>
    </xf>
    <xf numFmtId="0" fontId="10" fillId="7" borderId="43" xfId="0" applyFont="1" applyFill="1" applyBorder="1" applyAlignment="1">
      <alignment horizontal="left" vertical="center"/>
    </xf>
    <xf numFmtId="0" fontId="10" fillId="7" borderId="32" xfId="0" applyFont="1" applyFill="1" applyBorder="1" applyAlignment="1">
      <alignment horizontal="left" vertical="center"/>
    </xf>
    <xf numFmtId="0" fontId="10" fillId="7" borderId="28" xfId="0" applyFont="1" applyFill="1" applyBorder="1" applyAlignment="1">
      <alignment horizontal="left" vertical="center"/>
    </xf>
    <xf numFmtId="0" fontId="10" fillId="7" borderId="32" xfId="0" applyFont="1" applyFill="1" applyBorder="1" applyAlignment="1">
      <alignment horizontal="center" vertical="center"/>
    </xf>
    <xf numFmtId="0" fontId="30" fillId="3" borderId="0" xfId="0" applyFont="1" applyFill="1"/>
    <xf numFmtId="0" fontId="30" fillId="0" borderId="0" xfId="0" applyFont="1"/>
  </cellXfs>
  <cellStyles count="2">
    <cellStyle name="Hiperłącze" xfId="1" builtinId="8"/>
    <cellStyle name="Normalny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0"/>
  <ax:ocxPr ax:name="currentMarker" ax:value="0"/>
  <ax:ocxPr ax:name="invokeURLs" ax:value="-1"/>
  <ax:ocxPr ax:name="baseURL" ax:value=""/>
  <ax:ocxPr ax:name="volume" ax:value="50"/>
  <ax:ocxPr ax:name="mute" ax:value="0"/>
  <ax:ocxPr ax:name="uiMode" ax:value="none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5292"/>
  <ax:ocxPr ax:name="_cy" ax:value="3528"/>
</ax:ocx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0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hyperlink" Target="https://vinelink.vineapps.com/person-detail/offender/40273339;tabIndexToSelect=0" TargetMode="External"/><Relationship Id="rId5" Type="http://schemas.openxmlformats.org/officeDocument/2006/relationships/image" Target="../media/image5.jpeg"/><Relationship Id="rId10" Type="http://schemas.openxmlformats.org/officeDocument/2006/relationships/image" Target="../media/image9.jpeg"/><Relationship Id="rId4" Type="http://schemas.openxmlformats.org/officeDocument/2006/relationships/image" Target="../media/image4.png"/><Relationship Id="rId9" Type="http://schemas.openxmlformats.org/officeDocument/2006/relationships/hyperlink" Target="https://kiwifarms.st/threads/austin-curtis-peterson-austin_07-bossmanjack-irondollah.170347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jpeg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7.png"/><Relationship Id="rId5" Type="http://schemas.openxmlformats.org/officeDocument/2006/relationships/image" Target="../media/image13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3.png"/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3.pn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4.png"/><Relationship Id="rId1" Type="http://schemas.openxmlformats.org/officeDocument/2006/relationships/image" Target="../media/image11.png"/><Relationship Id="rId6" Type="http://schemas.openxmlformats.org/officeDocument/2006/relationships/image" Target="../media/image23.jpeg"/><Relationship Id="rId5" Type="http://schemas.openxmlformats.org/officeDocument/2006/relationships/image" Target="../media/image22.jpeg"/><Relationship Id="rId4" Type="http://schemas.openxmlformats.org/officeDocument/2006/relationships/image" Target="../media/image2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4.png"/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jpeg"/><Relationship Id="rId3" Type="http://schemas.openxmlformats.org/officeDocument/2006/relationships/image" Target="../media/image21.jpeg"/><Relationship Id="rId7" Type="http://schemas.openxmlformats.org/officeDocument/2006/relationships/image" Target="../media/image27.jpeg"/><Relationship Id="rId2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26.jpeg"/><Relationship Id="rId5" Type="http://schemas.openxmlformats.org/officeDocument/2006/relationships/image" Target="../media/image25.png"/><Relationship Id="rId4" Type="http://schemas.openxmlformats.org/officeDocument/2006/relationships/image" Target="../media/image24.jpeg"/><Relationship Id="rId9" Type="http://schemas.openxmlformats.org/officeDocument/2006/relationships/image" Target="../media/image29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3629</xdr:colOff>
      <xdr:row>4</xdr:row>
      <xdr:rowOff>14515</xdr:rowOff>
    </xdr:from>
    <xdr:to>
      <xdr:col>3</xdr:col>
      <xdr:colOff>678543</xdr:colOff>
      <xdr:row>8</xdr:row>
      <xdr:rowOff>181430</xdr:rowOff>
    </xdr:to>
    <xdr:sp macro="GoToGame_click" textlink="">
      <xdr:nvSpPr>
        <xdr:cNvPr id="29" name="Dice_Background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426029" y="762001"/>
          <a:ext cx="1284514" cy="90714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3629</xdr:colOff>
      <xdr:row>11</xdr:row>
      <xdr:rowOff>29028</xdr:rowOff>
    </xdr:from>
    <xdr:to>
      <xdr:col>8</xdr:col>
      <xdr:colOff>0</xdr:colOff>
      <xdr:row>15</xdr:row>
      <xdr:rowOff>188685</xdr:rowOff>
    </xdr:to>
    <xdr:sp macro="GoToGame_click" textlink="">
      <xdr:nvSpPr>
        <xdr:cNvPr id="36" name="Limbo_Background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3940629" y="2093685"/>
          <a:ext cx="1215571" cy="90714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</xdr:col>
      <xdr:colOff>0</xdr:colOff>
      <xdr:row>11</xdr:row>
      <xdr:rowOff>25399</xdr:rowOff>
    </xdr:from>
    <xdr:to>
      <xdr:col>5</xdr:col>
      <xdr:colOff>605971</xdr:colOff>
      <xdr:row>15</xdr:row>
      <xdr:rowOff>185056</xdr:rowOff>
    </xdr:to>
    <xdr:sp macro="GoToGame_click" textlink="">
      <xdr:nvSpPr>
        <xdr:cNvPr id="37" name="Wheel_Background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2717800" y="2090056"/>
          <a:ext cx="1215571" cy="90714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18143</xdr:colOff>
      <xdr:row>11</xdr:row>
      <xdr:rowOff>25399</xdr:rowOff>
    </xdr:from>
    <xdr:to>
      <xdr:col>1</xdr:col>
      <xdr:colOff>732971</xdr:colOff>
      <xdr:row>15</xdr:row>
      <xdr:rowOff>185056</xdr:rowOff>
    </xdr:to>
    <xdr:sp macro="GoToGame_click" textlink="">
      <xdr:nvSpPr>
        <xdr:cNvPr id="38" name="BlackJack_Background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8143" y="2090056"/>
          <a:ext cx="1400628" cy="90714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</xdr:col>
      <xdr:colOff>3629</xdr:colOff>
      <xdr:row>11</xdr:row>
      <xdr:rowOff>25400</xdr:rowOff>
    </xdr:from>
    <xdr:to>
      <xdr:col>3</xdr:col>
      <xdr:colOff>678543</xdr:colOff>
      <xdr:row>15</xdr:row>
      <xdr:rowOff>185057</xdr:rowOff>
    </xdr:to>
    <xdr:sp macro="GoToGame_click" textlink="">
      <xdr:nvSpPr>
        <xdr:cNvPr id="39" name="YesNo_Background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426029" y="2090057"/>
          <a:ext cx="1284514" cy="90714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3629</xdr:colOff>
      <xdr:row>4</xdr:row>
      <xdr:rowOff>18143</xdr:rowOff>
    </xdr:from>
    <xdr:to>
      <xdr:col>8</xdr:col>
      <xdr:colOff>0</xdr:colOff>
      <xdr:row>8</xdr:row>
      <xdr:rowOff>185058</xdr:rowOff>
    </xdr:to>
    <xdr:sp macro="GoToGame_click" textlink="">
      <xdr:nvSpPr>
        <xdr:cNvPr id="31" name="CoinFlip_Background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3940629" y="765629"/>
          <a:ext cx="1215571" cy="90714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</xdr:col>
      <xdr:colOff>0</xdr:colOff>
      <xdr:row>4</xdr:row>
      <xdr:rowOff>14514</xdr:rowOff>
    </xdr:from>
    <xdr:to>
      <xdr:col>5</xdr:col>
      <xdr:colOff>605971</xdr:colOff>
      <xdr:row>8</xdr:row>
      <xdr:rowOff>181429</xdr:rowOff>
    </xdr:to>
    <xdr:sp macro="GoToGame_click" textlink="">
      <xdr:nvSpPr>
        <xdr:cNvPr id="30" name="Keno_Background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2717800" y="762000"/>
          <a:ext cx="1215571" cy="90714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0</xdr:col>
      <xdr:colOff>18143</xdr:colOff>
      <xdr:row>4</xdr:row>
      <xdr:rowOff>14514</xdr:rowOff>
    </xdr:from>
    <xdr:to>
      <xdr:col>1</xdr:col>
      <xdr:colOff>732971</xdr:colOff>
      <xdr:row>8</xdr:row>
      <xdr:rowOff>181429</xdr:rowOff>
    </xdr:to>
    <xdr:sp macro="GoToGame_click" textlink="">
      <xdr:nvSpPr>
        <xdr:cNvPr id="28" name="Mines_Background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8143" y="762000"/>
          <a:ext cx="1400628" cy="90714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0</xdr:col>
      <xdr:colOff>134255</xdr:colOff>
      <xdr:row>4</xdr:row>
      <xdr:rowOff>76199</xdr:rowOff>
    </xdr:from>
    <xdr:to>
      <xdr:col>1</xdr:col>
      <xdr:colOff>464455</xdr:colOff>
      <xdr:row>8</xdr:row>
      <xdr:rowOff>141477</xdr:rowOff>
    </xdr:to>
    <xdr:pic macro="GoToGame_click">
      <xdr:nvPicPr>
        <xdr:cNvPr id="13" name="Mines_BTN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55" y="823685"/>
          <a:ext cx="1016000" cy="805506"/>
        </a:xfrm>
        <a:prstGeom prst="rect">
          <a:avLst/>
        </a:prstGeom>
        <a:ln w="38100">
          <a:solidFill>
            <a:srgbClr val="FF0000"/>
          </a:solidFill>
        </a:ln>
      </xdr:spPr>
    </xdr:pic>
    <xdr:clientData/>
  </xdr:twoCellAnchor>
  <xdr:twoCellAnchor editAs="oneCell">
    <xdr:from>
      <xdr:col>2</xdr:col>
      <xdr:colOff>170542</xdr:colOff>
      <xdr:row>4</xdr:row>
      <xdr:rowOff>79829</xdr:rowOff>
    </xdr:from>
    <xdr:to>
      <xdr:col>3</xdr:col>
      <xdr:colOff>576942</xdr:colOff>
      <xdr:row>8</xdr:row>
      <xdr:rowOff>145107</xdr:rowOff>
    </xdr:to>
    <xdr:pic macro="GoToGame_click">
      <xdr:nvPicPr>
        <xdr:cNvPr id="15" name="Dice_BTN" descr="BC.GAME: Crypto Casino Games &amp; Casino Slot Games - Crypto Gambling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95" y="821776"/>
          <a:ext cx="1014663" cy="800542"/>
        </a:xfrm>
        <a:prstGeom prst="rect">
          <a:avLst/>
        </a:prstGeom>
        <a:noFill/>
        <a:ln w="38100">
          <a:solidFill>
            <a:srgbClr val="FF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97972</xdr:colOff>
      <xdr:row>4</xdr:row>
      <xdr:rowOff>83457</xdr:rowOff>
    </xdr:from>
    <xdr:to>
      <xdr:col>5</xdr:col>
      <xdr:colOff>504372</xdr:colOff>
      <xdr:row>8</xdr:row>
      <xdr:rowOff>148735</xdr:rowOff>
    </xdr:to>
    <xdr:pic macro="GoToGame_click">
      <xdr:nvPicPr>
        <xdr:cNvPr id="17" name="Keno_BTN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515" y="830943"/>
          <a:ext cx="1016000" cy="805506"/>
        </a:xfrm>
        <a:prstGeom prst="rect">
          <a:avLst/>
        </a:prstGeom>
        <a:ln w="38100">
          <a:solidFill>
            <a:srgbClr val="FF0000"/>
          </a:solidFill>
        </a:ln>
      </xdr:spPr>
    </xdr:pic>
    <xdr:clientData/>
  </xdr:twoCellAnchor>
  <xdr:twoCellAnchor editAs="oneCell">
    <xdr:from>
      <xdr:col>6</xdr:col>
      <xdr:colOff>122950</xdr:colOff>
      <xdr:row>4</xdr:row>
      <xdr:rowOff>83457</xdr:rowOff>
    </xdr:from>
    <xdr:to>
      <xdr:col>7</xdr:col>
      <xdr:colOff>529350</xdr:colOff>
      <xdr:row>8</xdr:row>
      <xdr:rowOff>148735</xdr:rowOff>
    </xdr:to>
    <xdr:pic macro="GoToGame_click">
      <xdr:nvPicPr>
        <xdr:cNvPr id="19" name="CoinFlip_BTN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9950" y="830943"/>
          <a:ext cx="1016000" cy="805506"/>
        </a:xfrm>
        <a:prstGeom prst="rect">
          <a:avLst/>
        </a:prstGeom>
        <a:ln w="38100">
          <a:solidFill>
            <a:srgbClr val="FF0000"/>
          </a:solidFill>
        </a:ln>
      </xdr:spPr>
    </xdr:pic>
    <xdr:clientData/>
  </xdr:twoCellAnchor>
  <xdr:twoCellAnchor editAs="oneCell">
    <xdr:from>
      <xdr:col>2</xdr:col>
      <xdr:colOff>151922</xdr:colOff>
      <xdr:row>11</xdr:row>
      <xdr:rowOff>83458</xdr:rowOff>
    </xdr:from>
    <xdr:to>
      <xdr:col>3</xdr:col>
      <xdr:colOff>558322</xdr:colOff>
      <xdr:row>15</xdr:row>
      <xdr:rowOff>142386</xdr:rowOff>
    </xdr:to>
    <xdr:pic macro="GoToGame_click">
      <xdr:nvPicPr>
        <xdr:cNvPr id="20" name="YesNo_BTN" descr="Bossmanjack - AIEasyPi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5475" y="2132169"/>
          <a:ext cx="1014663" cy="800875"/>
        </a:xfrm>
        <a:prstGeom prst="rect">
          <a:avLst/>
        </a:prstGeom>
        <a:noFill/>
        <a:ln w="38100">
          <a:solidFill>
            <a:srgbClr val="FF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119742</xdr:colOff>
      <xdr:row>11</xdr:row>
      <xdr:rowOff>87085</xdr:rowOff>
    </xdr:from>
    <xdr:to>
      <xdr:col>5</xdr:col>
      <xdr:colOff>526142</xdr:colOff>
      <xdr:row>15</xdr:row>
      <xdr:rowOff>146013</xdr:rowOff>
    </xdr:to>
    <xdr:pic macro="GoToGame_click">
      <xdr:nvPicPr>
        <xdr:cNvPr id="22" name="Wheel_BTN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7542" y="2151742"/>
          <a:ext cx="1016000" cy="806414"/>
        </a:xfrm>
        <a:prstGeom prst="rect">
          <a:avLst/>
        </a:prstGeom>
        <a:ln w="38100">
          <a:solidFill>
            <a:srgbClr val="FF0000"/>
          </a:solidFill>
        </a:ln>
      </xdr:spPr>
    </xdr:pic>
    <xdr:clientData/>
  </xdr:twoCellAnchor>
  <xdr:twoCellAnchor editAs="oneCell">
    <xdr:from>
      <xdr:col>6</xdr:col>
      <xdr:colOff>130629</xdr:colOff>
      <xdr:row>11</xdr:row>
      <xdr:rowOff>94341</xdr:rowOff>
    </xdr:from>
    <xdr:to>
      <xdr:col>7</xdr:col>
      <xdr:colOff>537029</xdr:colOff>
      <xdr:row>15</xdr:row>
      <xdr:rowOff>153269</xdr:rowOff>
    </xdr:to>
    <xdr:pic macro="GoToGame_click">
      <xdr:nvPicPr>
        <xdr:cNvPr id="24" name="Limbo_BTN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7629" y="2158998"/>
          <a:ext cx="1016000" cy="806414"/>
        </a:xfrm>
        <a:prstGeom prst="rect">
          <a:avLst/>
        </a:prstGeom>
        <a:ln w="38100">
          <a:solidFill>
            <a:srgbClr val="FF0000"/>
          </a:solidFill>
        </a:ln>
      </xdr:spPr>
    </xdr:pic>
    <xdr:clientData/>
  </xdr:twoCellAnchor>
  <xdr:twoCellAnchor editAs="oneCell">
    <xdr:from>
      <xdr:col>0</xdr:col>
      <xdr:colOff>159658</xdr:colOff>
      <xdr:row>11</xdr:row>
      <xdr:rowOff>61686</xdr:rowOff>
    </xdr:from>
    <xdr:to>
      <xdr:col>1</xdr:col>
      <xdr:colOff>489858</xdr:colOff>
      <xdr:row>15</xdr:row>
      <xdr:rowOff>120614</xdr:rowOff>
    </xdr:to>
    <xdr:pic macro="GoToGame_click">
      <xdr:nvPicPr>
        <xdr:cNvPr id="27" name="BlackJack_BTN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658" y="2126343"/>
          <a:ext cx="1016000" cy="806414"/>
        </a:xfrm>
        <a:prstGeom prst="rect">
          <a:avLst/>
        </a:prstGeom>
        <a:ln w="38100">
          <a:solidFill>
            <a:srgbClr val="FFFF00"/>
          </a:solidFill>
        </a:ln>
      </xdr:spPr>
    </xdr:pic>
    <xdr:clientData/>
  </xdr:twoCellAnchor>
  <xdr:twoCellAnchor editAs="oneCell">
    <xdr:from>
      <xdr:col>0</xdr:col>
      <xdr:colOff>333830</xdr:colOff>
      <xdr:row>0</xdr:row>
      <xdr:rowOff>0</xdr:rowOff>
    </xdr:from>
    <xdr:to>
      <xdr:col>1</xdr:col>
      <xdr:colOff>361962</xdr:colOff>
      <xdr:row>3</xdr:row>
      <xdr:rowOff>156028</xdr:rowOff>
    </xdr:to>
    <xdr:pic>
      <xdr:nvPicPr>
        <xdr:cNvPr id="48" name="BJ_Portrair" descr="Bossman Keno Enthusiast Group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830" y="0"/>
          <a:ext cx="713932" cy="7184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250658</xdr:colOff>
      <xdr:row>0</xdr:row>
      <xdr:rowOff>0</xdr:rowOff>
    </xdr:from>
    <xdr:to>
      <xdr:col>7</xdr:col>
      <xdr:colOff>317501</xdr:colOff>
      <xdr:row>3</xdr:row>
      <xdr:rowOff>116974</xdr:rowOff>
    </xdr:to>
    <xdr:pic>
      <xdr:nvPicPr>
        <xdr:cNvPr id="49" name="Obraz 4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132" y="0"/>
          <a:ext cx="675106" cy="6751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7056</xdr:colOff>
      <xdr:row>19</xdr:row>
      <xdr:rowOff>0</xdr:rowOff>
    </xdr:from>
    <xdr:to>
      <xdr:col>8</xdr:col>
      <xdr:colOff>0</xdr:colOff>
      <xdr:row>21</xdr:row>
      <xdr:rowOff>194028</xdr:rowOff>
    </xdr:to>
    <xdr:sp macro="[0]!sGames.GoToAuthorGithub_click" textlink="">
      <xdr:nvSpPr>
        <xdr:cNvPr id="3" name="Prostoką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873500" y="3556000"/>
          <a:ext cx="1213556" cy="57502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Click to go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to author's project.</a:t>
          </a:r>
          <a:endParaRPr lang="pl-PL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335130</xdr:colOff>
      <xdr:row>13</xdr:row>
      <xdr:rowOff>96860</xdr:rowOff>
    </xdr:from>
    <xdr:to>
      <xdr:col>4</xdr:col>
      <xdr:colOff>646758</xdr:colOff>
      <xdr:row>16</xdr:row>
      <xdr:rowOff>48198</xdr:rowOff>
    </xdr:to>
    <xdr:sp macro="[0]!wBlackJack.BJStartGame_click" textlink="">
      <xdr:nvSpPr>
        <xdr:cNvPr id="3" name="Rectangle 998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5130" y="2476680"/>
          <a:ext cx="2485502" cy="500527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DONATE</a:t>
          </a:r>
          <a:r>
            <a:rPr lang="pl-PL" sz="1400" b="1" i="1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 SLAKE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23976</xdr:colOff>
      <xdr:row>24</xdr:row>
      <xdr:rowOff>39959</xdr:rowOff>
    </xdr:from>
    <xdr:to>
      <xdr:col>4</xdr:col>
      <xdr:colOff>671069</xdr:colOff>
      <xdr:row>26</xdr:row>
      <xdr:rowOff>171129</xdr:rowOff>
    </xdr:to>
    <xdr:sp macro="[0]!wBlackJack.BJClearBoard_click" textlink="">
      <xdr:nvSpPr>
        <xdr:cNvPr id="4" name="Rectangle 1000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0526" y="4459559"/>
          <a:ext cx="2475893" cy="499470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CLEAR BOARD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15203</xdr:colOff>
      <xdr:row>0</xdr:row>
      <xdr:rowOff>0</xdr:rowOff>
    </xdr:from>
    <xdr:to>
      <xdr:col>14</xdr:col>
      <xdr:colOff>11760</xdr:colOff>
      <xdr:row>3</xdr:row>
      <xdr:rowOff>6784</xdr:rowOff>
    </xdr:to>
    <xdr:sp macro="[0]!Wallet_click" textlink="">
      <xdr:nvSpPr>
        <xdr:cNvPr id="6" name="Rectangle 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454103" y="0"/>
          <a:ext cx="1711057" cy="5592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3</xdr:col>
      <xdr:colOff>21398</xdr:colOff>
      <xdr:row>4</xdr:row>
      <xdr:rowOff>122210</xdr:rowOff>
    </xdr:from>
    <xdr:to>
      <xdr:col>4</xdr:col>
      <xdr:colOff>483634</xdr:colOff>
      <xdr:row>7</xdr:row>
      <xdr:rowOff>58763</xdr:rowOff>
    </xdr:to>
    <xdr:sp macro="" textlink="">
      <xdr:nvSpPr>
        <xdr:cNvPr id="8" name="Oval 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577148" y="858810"/>
          <a:ext cx="1071836" cy="489003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11760</xdr:colOff>
      <xdr:row>4</xdr:row>
      <xdr:rowOff>99953</xdr:rowOff>
    </xdr:from>
    <xdr:to>
      <xdr:col>2</xdr:col>
      <xdr:colOff>579642</xdr:colOff>
      <xdr:row>7</xdr:row>
      <xdr:rowOff>36506</xdr:rowOff>
    </xdr:to>
    <xdr:sp macro="" textlink="">
      <xdr:nvSpPr>
        <xdr:cNvPr id="9" name="Oval 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48310" y="836553"/>
          <a:ext cx="1177482" cy="489003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164737</xdr:colOff>
      <xdr:row>4</xdr:row>
      <xdr:rowOff>174999</xdr:rowOff>
    </xdr:from>
    <xdr:to>
      <xdr:col>2</xdr:col>
      <xdr:colOff>412233</xdr:colOff>
      <xdr:row>6</xdr:row>
      <xdr:rowOff>126412</xdr:rowOff>
    </xdr:to>
    <xdr:sp macro="" textlink="">
      <xdr:nvSpPr>
        <xdr:cNvPr id="10" name="Rectangle 4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1287" y="911599"/>
          <a:ext cx="857096" cy="31971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222284</xdr:colOff>
      <xdr:row>5</xdr:row>
      <xdr:rowOff>10368</xdr:rowOff>
    </xdr:from>
    <xdr:to>
      <xdr:col>4</xdr:col>
      <xdr:colOff>348552</xdr:colOff>
      <xdr:row>6</xdr:row>
      <xdr:rowOff>144050</xdr:rowOff>
    </xdr:to>
    <xdr:sp macro="" textlink="">
      <xdr:nvSpPr>
        <xdr:cNvPr id="11" name="Rectangle 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778034" y="931118"/>
          <a:ext cx="735868" cy="3178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606596</xdr:colOff>
      <xdr:row>7</xdr:row>
      <xdr:rowOff>176388</xdr:rowOff>
    </xdr:from>
    <xdr:to>
      <xdr:col>4</xdr:col>
      <xdr:colOff>345669</xdr:colOff>
      <xdr:row>9</xdr:row>
      <xdr:rowOff>171998</xdr:rowOff>
    </xdr:to>
    <xdr:sp macro="[0]!DoubleWagedMoney_click" textlink="">
      <xdr:nvSpPr>
        <xdr:cNvPr id="12" name="Rectangle 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162346" y="1465438"/>
          <a:ext cx="348673" cy="36391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353362</xdr:colOff>
      <xdr:row>7</xdr:row>
      <xdr:rowOff>176388</xdr:rowOff>
    </xdr:from>
    <xdr:to>
      <xdr:col>4</xdr:col>
      <xdr:colOff>811390</xdr:colOff>
      <xdr:row>9</xdr:row>
      <xdr:rowOff>171998</xdr:rowOff>
    </xdr:to>
    <xdr:sp macro="[0]!HalfWagedMoney_click" textlink="">
      <xdr:nvSpPr>
        <xdr:cNvPr id="13" name="Rectangle 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8712" y="1465438"/>
          <a:ext cx="458028" cy="36391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xdr:twoCellAnchor editAs="oneCell">
    <xdr:from>
      <xdr:col>3</xdr:col>
      <xdr:colOff>203200</xdr:colOff>
      <xdr:row>0</xdr:row>
      <xdr:rowOff>0</xdr:rowOff>
    </xdr:from>
    <xdr:to>
      <xdr:col>6</xdr:col>
      <xdr:colOff>158833</xdr:colOff>
      <xdr:row>3</xdr:row>
      <xdr:rowOff>131361</xdr:rowOff>
    </xdr:to>
    <xdr:pic macro="[0]!SlakeIcon_click">
      <xdr:nvPicPr>
        <xdr:cNvPr id="14" name="Picture 998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8950" y="0"/>
          <a:ext cx="1981283" cy="683811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15</xdr:col>
      <xdr:colOff>584200</xdr:colOff>
      <xdr:row>0</xdr:row>
      <xdr:rowOff>0</xdr:rowOff>
    </xdr:from>
    <xdr:to>
      <xdr:col>17</xdr:col>
      <xdr:colOff>467840</xdr:colOff>
      <xdr:row>7</xdr:row>
      <xdr:rowOff>113381</xdr:rowOff>
    </xdr:to>
    <xdr:pic>
      <xdr:nvPicPr>
        <xdr:cNvPr id="15" name="Heap_Of_Cards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65732" y="0"/>
          <a:ext cx="1040484" cy="1394822"/>
        </a:xfrm>
        <a:prstGeom prst="rect">
          <a:avLst/>
        </a:prstGeom>
      </xdr:spPr>
    </xdr:pic>
    <xdr:clientData/>
  </xdr:twoCellAnchor>
  <xdr:twoCellAnchor editAs="oneCell">
    <xdr:from>
      <xdr:col>10</xdr:col>
      <xdr:colOff>263745</xdr:colOff>
      <xdr:row>0</xdr:row>
      <xdr:rowOff>45668</xdr:rowOff>
    </xdr:from>
    <xdr:to>
      <xdr:col>10</xdr:col>
      <xdr:colOff>563926</xdr:colOff>
      <xdr:row>2</xdr:row>
      <xdr:rowOff>127248</xdr:rowOff>
    </xdr:to>
    <xdr:pic>
      <xdr:nvPicPr>
        <xdr:cNvPr id="16" name="Picture 9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1145" y="45668"/>
          <a:ext cx="300181" cy="449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50800</xdr:rowOff>
    </xdr:from>
    <xdr:to>
      <xdr:col>3</xdr:col>
      <xdr:colOff>24699</xdr:colOff>
      <xdr:row>3</xdr:row>
      <xdr:rowOff>173162</xdr:rowOff>
    </xdr:to>
    <xdr:sp macro="[0]!ReturnToMenu_click" textlink="">
      <xdr:nvSpPr>
        <xdr:cNvPr id="17" name="Return_BTN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50800"/>
          <a:ext cx="1580449" cy="674812"/>
        </a:xfrm>
        <a:prstGeom prst="leftArrow">
          <a:avLst/>
        </a:prstGeom>
        <a:solidFill>
          <a:schemeClr val="tx1"/>
        </a:solidFill>
        <a:ln w="38100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RETURN</a:t>
          </a:r>
          <a:endParaRPr lang="pl-PL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66040</xdr:colOff>
      <xdr:row>12</xdr:row>
      <xdr:rowOff>6640</xdr:rowOff>
    </xdr:from>
    <xdr:to>
      <xdr:col>4</xdr:col>
      <xdr:colOff>452120</xdr:colOff>
      <xdr:row>14</xdr:row>
      <xdr:rowOff>10953</xdr:rowOff>
    </xdr:to>
    <xdr:pic>
      <xdr:nvPicPr>
        <xdr:cNvPr id="26" name="Picture 24139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0120" y="2201200"/>
          <a:ext cx="386080" cy="3700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500333" y="76546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36550" y="76084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086600" y="0"/>
          <a:ext cx="18923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9527" y="83589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702956" y="83589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Doubl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63748" y="1468003"/>
          <a:ext cx="430646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Half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500169" y="1468003"/>
          <a:ext cx="509731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xdr:twoCellAnchor>
    <xdr:from>
      <xdr:col>1</xdr:col>
      <xdr:colOff>23970</xdr:colOff>
      <xdr:row>14</xdr:row>
      <xdr:rowOff>47489</xdr:rowOff>
    </xdr:from>
    <xdr:to>
      <xdr:col>3</xdr:col>
      <xdr:colOff>135327</xdr:colOff>
      <xdr:row>17</xdr:row>
      <xdr:rowOff>165986</xdr:rowOff>
    </xdr:to>
    <xdr:sp macro="[1]!Sheet5.BetHeads_click" textlink="">
      <xdr:nvSpPr>
        <xdr:cNvPr id="15" name="Rectangle 6157" hidden="1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360520" y="2625589"/>
          <a:ext cx="1330557" cy="670947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HEADS</a:t>
          </a:r>
        </a:p>
      </xdr:txBody>
    </xdr:sp>
    <xdr:clientData/>
  </xdr:twoCellAnchor>
  <xdr:twoCellAnchor>
    <xdr:from>
      <xdr:col>3</xdr:col>
      <xdr:colOff>234222</xdr:colOff>
      <xdr:row>14</xdr:row>
      <xdr:rowOff>47488</xdr:rowOff>
    </xdr:from>
    <xdr:to>
      <xdr:col>4</xdr:col>
      <xdr:colOff>841237</xdr:colOff>
      <xdr:row>17</xdr:row>
      <xdr:rowOff>177745</xdr:rowOff>
    </xdr:to>
    <xdr:sp macro="[1]!Sheet5.BetTails_click" textlink="">
      <xdr:nvSpPr>
        <xdr:cNvPr id="16" name="Rectangle 6158" hidden="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789972" y="2625588"/>
          <a:ext cx="1216615" cy="682707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en-US" sz="1600" b="1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TAILS</a:t>
          </a:r>
        </a:p>
      </xdr:txBody>
    </xdr:sp>
    <xdr:clientData/>
  </xdr:twoCellAnchor>
  <xdr:twoCellAnchor>
    <xdr:from>
      <xdr:col>1</xdr:col>
      <xdr:colOff>23971</xdr:colOff>
      <xdr:row>18</xdr:row>
      <xdr:rowOff>53367</xdr:rowOff>
    </xdr:from>
    <xdr:to>
      <xdr:col>4</xdr:col>
      <xdr:colOff>817722</xdr:colOff>
      <xdr:row>21</xdr:row>
      <xdr:rowOff>18625</xdr:rowOff>
    </xdr:to>
    <xdr:sp macro="[1]!Sheet5.CashOut_click" textlink="">
      <xdr:nvSpPr>
        <xdr:cNvPr id="17" name="Rectangle 6159" hidden="1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360521" y="3368067"/>
          <a:ext cx="2622551" cy="51770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CASH OUT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208197</xdr:colOff>
      <xdr:row>14</xdr:row>
      <xdr:rowOff>136549</xdr:rowOff>
    </xdr:from>
    <xdr:to>
      <xdr:col>3</xdr:col>
      <xdr:colOff>208197</xdr:colOff>
      <xdr:row>17</xdr:row>
      <xdr:rowOff>67664</xdr:rowOff>
    </xdr:to>
    <xdr:pic macro="[1]!Sheet5.BetTails_click">
      <xdr:nvPicPr>
        <xdr:cNvPr id="18" name="Picture 30468" hidden="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3947" y="2714649"/>
          <a:ext cx="591710" cy="4835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5207</xdr:colOff>
      <xdr:row>14</xdr:row>
      <xdr:rowOff>114507</xdr:rowOff>
    </xdr:from>
    <xdr:to>
      <xdr:col>1</xdr:col>
      <xdr:colOff>5207</xdr:colOff>
      <xdr:row>17</xdr:row>
      <xdr:rowOff>88482</xdr:rowOff>
    </xdr:to>
    <xdr:pic macro="[1]!Sheet5.BetHeads_click">
      <xdr:nvPicPr>
        <xdr:cNvPr id="19" name="Picture 30469" hidden="1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1757" y="2692607"/>
          <a:ext cx="639284" cy="526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330449</xdr:colOff>
      <xdr:row>11</xdr:row>
      <xdr:rowOff>28773</xdr:rowOff>
    </xdr:from>
    <xdr:to>
      <xdr:col>4</xdr:col>
      <xdr:colOff>822960</xdr:colOff>
      <xdr:row>13</xdr:row>
      <xdr:rowOff>176912</xdr:rowOff>
    </xdr:to>
    <xdr:sp macro="[0]!wCoinFlip.StartGame_click" textlink="">
      <xdr:nvSpPr>
        <xdr:cNvPr id="20" name="DONATE_BTN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30449" y="2040453"/>
          <a:ext cx="2656591" cy="513899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DONATE</a:t>
          </a:r>
          <a:r>
            <a:rPr lang="pl-PL" sz="1400" b="1" i="1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 SLAKE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254000</xdr:colOff>
      <xdr:row>0</xdr:row>
      <xdr:rowOff>0</xdr:rowOff>
    </xdr:from>
    <xdr:to>
      <xdr:col>5</xdr:col>
      <xdr:colOff>771930</xdr:colOff>
      <xdr:row>3</xdr:row>
      <xdr:rowOff>133003</xdr:rowOff>
    </xdr:to>
    <xdr:pic macro="[0]!SlakeIcon_click">
      <xdr:nvPicPr>
        <xdr:cNvPr id="21" name="Picture 8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08480" y="0"/>
          <a:ext cx="1970810" cy="681643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0</xdr:col>
      <xdr:colOff>318483</xdr:colOff>
      <xdr:row>14</xdr:row>
      <xdr:rowOff>106681</xdr:rowOff>
    </xdr:from>
    <xdr:to>
      <xdr:col>3</xdr:col>
      <xdr:colOff>132080</xdr:colOff>
      <xdr:row>18</xdr:row>
      <xdr:rowOff>42298</xdr:rowOff>
    </xdr:to>
    <xdr:sp macro="[0]!wCoinFlip.SelectHeads_click" textlink="">
      <xdr:nvSpPr>
        <xdr:cNvPr id="22" name="HEADS_BTN" hidden="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318483" y="2667001"/>
          <a:ext cx="1368077" cy="667137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HEADS</a:t>
          </a:r>
        </a:p>
      </xdr:txBody>
    </xdr:sp>
    <xdr:clientData/>
  </xdr:twoCellAnchor>
  <xdr:twoCellAnchor>
    <xdr:from>
      <xdr:col>3</xdr:col>
      <xdr:colOff>187961</xdr:colOff>
      <xdr:row>14</xdr:row>
      <xdr:rowOff>106681</xdr:rowOff>
    </xdr:from>
    <xdr:to>
      <xdr:col>4</xdr:col>
      <xdr:colOff>807721</xdr:colOff>
      <xdr:row>18</xdr:row>
      <xdr:rowOff>45721</xdr:rowOff>
    </xdr:to>
    <xdr:sp macro="[0]!wCoinFlip.SelectTails_click" textlink="">
      <xdr:nvSpPr>
        <xdr:cNvPr id="23" name="TAILS_BTN" hidden="1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742441" y="2667001"/>
          <a:ext cx="1229360" cy="670560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en-US" sz="1600" b="1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TAILS</a:t>
          </a:r>
        </a:p>
      </xdr:txBody>
    </xdr:sp>
    <xdr:clientData/>
  </xdr:twoCellAnchor>
  <xdr:twoCellAnchor editAs="oneCell">
    <xdr:from>
      <xdr:col>3</xdr:col>
      <xdr:colOff>167430</xdr:colOff>
      <xdr:row>15</xdr:row>
      <xdr:rowOff>12861</xdr:rowOff>
    </xdr:from>
    <xdr:to>
      <xdr:col>4</xdr:col>
      <xdr:colOff>149540</xdr:colOff>
      <xdr:row>17</xdr:row>
      <xdr:rowOff>126856</xdr:rowOff>
    </xdr:to>
    <xdr:pic macro="[0]!wCoinFlip.SelectTails_click">
      <xdr:nvPicPr>
        <xdr:cNvPr id="24" name="TAILS_LOGO_BTN" hidden="1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1910" y="2756061"/>
          <a:ext cx="591710" cy="4797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299720</xdr:colOff>
      <xdr:row>14</xdr:row>
      <xdr:rowOff>173699</xdr:rowOff>
    </xdr:from>
    <xdr:to>
      <xdr:col>1</xdr:col>
      <xdr:colOff>603724</xdr:colOff>
      <xdr:row>17</xdr:row>
      <xdr:rowOff>147674</xdr:rowOff>
    </xdr:to>
    <xdr:pic macro="[0]!wCoinFlip.SelectHeads_click">
      <xdr:nvPicPr>
        <xdr:cNvPr id="25" name="HEADS_LOGO_BTN" hidden="1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720" y="2734019"/>
          <a:ext cx="639284" cy="5226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441961</xdr:colOff>
      <xdr:row>0</xdr:row>
      <xdr:rowOff>55880</xdr:rowOff>
    </xdr:from>
    <xdr:to>
      <xdr:col>10</xdr:col>
      <xdr:colOff>570</xdr:colOff>
      <xdr:row>2</xdr:row>
      <xdr:rowOff>132934</xdr:rowOff>
    </xdr:to>
    <xdr:pic>
      <xdr:nvPicPr>
        <xdr:cNvPr id="27" name="Picture 24140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0521" y="55880"/>
          <a:ext cx="369998" cy="4428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18</xdr:row>
      <xdr:rowOff>111760</xdr:rowOff>
    </xdr:from>
    <xdr:to>
      <xdr:col>4</xdr:col>
      <xdr:colOff>827791</xdr:colOff>
      <xdr:row>21</xdr:row>
      <xdr:rowOff>77019</xdr:rowOff>
    </xdr:to>
    <xdr:sp macro="[0]!wCoinFlip.Cashout_click" textlink="">
      <xdr:nvSpPr>
        <xdr:cNvPr id="28" name="CASHOUT_BTN" hidden="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335280" y="3403600"/>
          <a:ext cx="2656591" cy="513899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CASHOUT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76200</xdr:colOff>
      <xdr:row>0</xdr:row>
      <xdr:rowOff>0</xdr:rowOff>
    </xdr:from>
    <xdr:to>
      <xdr:col>3</xdr:col>
      <xdr:colOff>102169</xdr:colOff>
      <xdr:row>3</xdr:row>
      <xdr:rowOff>126172</xdr:rowOff>
    </xdr:to>
    <xdr:sp macro="[0]!ReturnToMenu_click" textlink="">
      <xdr:nvSpPr>
        <xdr:cNvPr id="29" name="Return_BTN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76200" y="0"/>
          <a:ext cx="1580449" cy="674812"/>
        </a:xfrm>
        <a:prstGeom prst="leftArrow">
          <a:avLst/>
        </a:prstGeom>
        <a:solidFill>
          <a:schemeClr val="tx1"/>
        </a:solidFill>
        <a:ln w="38100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RETURN</a:t>
          </a:r>
          <a:endParaRPr lang="pl-PL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449" name="Obraz 13448">
          <a:extLst>
            <a:ext uri="{FF2B5EF4-FFF2-40B4-BE49-F238E27FC236}">
              <a16:creationId xmlns:a16="http://schemas.microsoft.com/office/drawing/2014/main" id="{00000000-0008-0000-0300-0000893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451" name="Obraz 13450">
          <a:extLst>
            <a:ext uri="{FF2B5EF4-FFF2-40B4-BE49-F238E27FC236}">
              <a16:creationId xmlns:a16="http://schemas.microsoft.com/office/drawing/2014/main" id="{00000000-0008-0000-0300-00008B3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453" name="Obraz 13452">
          <a:extLst>
            <a:ext uri="{FF2B5EF4-FFF2-40B4-BE49-F238E27FC236}">
              <a16:creationId xmlns:a16="http://schemas.microsoft.com/office/drawing/2014/main" id="{00000000-0008-0000-0300-00008D3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455" name="Obraz 13454">
          <a:extLst>
            <a:ext uri="{FF2B5EF4-FFF2-40B4-BE49-F238E27FC236}">
              <a16:creationId xmlns:a16="http://schemas.microsoft.com/office/drawing/2014/main" id="{00000000-0008-0000-0300-00008F3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457" name="Obraz 13456">
          <a:extLst>
            <a:ext uri="{FF2B5EF4-FFF2-40B4-BE49-F238E27FC236}">
              <a16:creationId xmlns:a16="http://schemas.microsoft.com/office/drawing/2014/main" id="{00000000-0008-0000-0300-0000913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459" name="Obraz 13458">
          <a:extLst>
            <a:ext uri="{FF2B5EF4-FFF2-40B4-BE49-F238E27FC236}">
              <a16:creationId xmlns:a16="http://schemas.microsoft.com/office/drawing/2014/main" id="{00000000-0008-0000-0300-0000933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461" name="Obraz 13460">
          <a:extLst>
            <a:ext uri="{FF2B5EF4-FFF2-40B4-BE49-F238E27FC236}">
              <a16:creationId xmlns:a16="http://schemas.microsoft.com/office/drawing/2014/main" id="{00000000-0008-0000-0300-0000953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463" name="Obraz 13462">
          <a:extLst>
            <a:ext uri="{FF2B5EF4-FFF2-40B4-BE49-F238E27FC236}">
              <a16:creationId xmlns:a16="http://schemas.microsoft.com/office/drawing/2014/main" id="{00000000-0008-0000-0300-0000973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567" name="Obraz 13566">
          <a:extLst>
            <a:ext uri="{FF2B5EF4-FFF2-40B4-BE49-F238E27FC236}">
              <a16:creationId xmlns:a16="http://schemas.microsoft.com/office/drawing/2014/main" id="{00000000-0008-0000-0300-0000FF3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569" name="Obraz 13568">
          <a:extLst>
            <a:ext uri="{FF2B5EF4-FFF2-40B4-BE49-F238E27FC236}">
              <a16:creationId xmlns:a16="http://schemas.microsoft.com/office/drawing/2014/main" id="{00000000-0008-0000-0300-0000013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571" name="Obraz 13570">
          <a:extLst>
            <a:ext uri="{FF2B5EF4-FFF2-40B4-BE49-F238E27FC236}">
              <a16:creationId xmlns:a16="http://schemas.microsoft.com/office/drawing/2014/main" id="{00000000-0008-0000-0300-0000033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573" name="Obraz 13572">
          <a:extLst>
            <a:ext uri="{FF2B5EF4-FFF2-40B4-BE49-F238E27FC236}">
              <a16:creationId xmlns:a16="http://schemas.microsoft.com/office/drawing/2014/main" id="{00000000-0008-0000-0300-0000053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575" name="Obraz 13574">
          <a:extLst>
            <a:ext uri="{FF2B5EF4-FFF2-40B4-BE49-F238E27FC236}">
              <a16:creationId xmlns:a16="http://schemas.microsoft.com/office/drawing/2014/main" id="{00000000-0008-0000-0300-0000073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577" name="Obraz 13576">
          <a:extLst>
            <a:ext uri="{FF2B5EF4-FFF2-40B4-BE49-F238E27FC236}">
              <a16:creationId xmlns:a16="http://schemas.microsoft.com/office/drawing/2014/main" id="{00000000-0008-0000-0300-0000093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579" name="Obraz 13578">
          <a:extLst>
            <a:ext uri="{FF2B5EF4-FFF2-40B4-BE49-F238E27FC236}">
              <a16:creationId xmlns:a16="http://schemas.microsoft.com/office/drawing/2014/main" id="{00000000-0008-0000-0300-00000B3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581" name="Obraz 13580">
          <a:extLst>
            <a:ext uri="{FF2B5EF4-FFF2-40B4-BE49-F238E27FC236}">
              <a16:creationId xmlns:a16="http://schemas.microsoft.com/office/drawing/2014/main" id="{00000000-0008-0000-0300-00000D3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443" name="Obraz 14442">
          <a:extLst>
            <a:ext uri="{FF2B5EF4-FFF2-40B4-BE49-F238E27FC236}">
              <a16:creationId xmlns:a16="http://schemas.microsoft.com/office/drawing/2014/main" id="{00000000-0008-0000-0300-00006B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445" name="Obraz 14444">
          <a:extLst>
            <a:ext uri="{FF2B5EF4-FFF2-40B4-BE49-F238E27FC236}">
              <a16:creationId xmlns:a16="http://schemas.microsoft.com/office/drawing/2014/main" id="{00000000-0008-0000-0300-00006D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447" name="Obraz 14446">
          <a:extLst>
            <a:ext uri="{FF2B5EF4-FFF2-40B4-BE49-F238E27FC236}">
              <a16:creationId xmlns:a16="http://schemas.microsoft.com/office/drawing/2014/main" id="{00000000-0008-0000-0300-00006F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449" name="Obraz 14448">
          <a:extLst>
            <a:ext uri="{FF2B5EF4-FFF2-40B4-BE49-F238E27FC236}">
              <a16:creationId xmlns:a16="http://schemas.microsoft.com/office/drawing/2014/main" id="{00000000-0008-0000-0300-000071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451" name="Obraz 14450">
          <a:extLst>
            <a:ext uri="{FF2B5EF4-FFF2-40B4-BE49-F238E27FC236}">
              <a16:creationId xmlns:a16="http://schemas.microsoft.com/office/drawing/2014/main" id="{00000000-0008-0000-0300-000073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453" name="Obraz 14452">
          <a:extLst>
            <a:ext uri="{FF2B5EF4-FFF2-40B4-BE49-F238E27FC236}">
              <a16:creationId xmlns:a16="http://schemas.microsoft.com/office/drawing/2014/main" id="{00000000-0008-0000-0300-000075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455" name="Obraz 14454">
          <a:extLst>
            <a:ext uri="{FF2B5EF4-FFF2-40B4-BE49-F238E27FC236}">
              <a16:creationId xmlns:a16="http://schemas.microsoft.com/office/drawing/2014/main" id="{00000000-0008-0000-0300-000077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457" name="Obraz 14456">
          <a:extLst>
            <a:ext uri="{FF2B5EF4-FFF2-40B4-BE49-F238E27FC236}">
              <a16:creationId xmlns:a16="http://schemas.microsoft.com/office/drawing/2014/main" id="{00000000-0008-0000-0300-000079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561" name="Obraz 14560">
          <a:extLst>
            <a:ext uri="{FF2B5EF4-FFF2-40B4-BE49-F238E27FC236}">
              <a16:creationId xmlns:a16="http://schemas.microsoft.com/office/drawing/2014/main" id="{00000000-0008-0000-0300-0000E1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563" name="Obraz 14562">
          <a:extLst>
            <a:ext uri="{FF2B5EF4-FFF2-40B4-BE49-F238E27FC236}">
              <a16:creationId xmlns:a16="http://schemas.microsoft.com/office/drawing/2014/main" id="{00000000-0008-0000-0300-0000E3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565" name="Obraz 14564">
          <a:extLst>
            <a:ext uri="{FF2B5EF4-FFF2-40B4-BE49-F238E27FC236}">
              <a16:creationId xmlns:a16="http://schemas.microsoft.com/office/drawing/2014/main" id="{00000000-0008-0000-0300-0000E5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567" name="Obraz 14566">
          <a:extLst>
            <a:ext uri="{FF2B5EF4-FFF2-40B4-BE49-F238E27FC236}">
              <a16:creationId xmlns:a16="http://schemas.microsoft.com/office/drawing/2014/main" id="{00000000-0008-0000-0300-0000E7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569" name="Obraz 14568">
          <a:extLst>
            <a:ext uri="{FF2B5EF4-FFF2-40B4-BE49-F238E27FC236}">
              <a16:creationId xmlns:a16="http://schemas.microsoft.com/office/drawing/2014/main" id="{00000000-0008-0000-0300-0000E9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571" name="Obraz 14570">
          <a:extLst>
            <a:ext uri="{FF2B5EF4-FFF2-40B4-BE49-F238E27FC236}">
              <a16:creationId xmlns:a16="http://schemas.microsoft.com/office/drawing/2014/main" id="{00000000-0008-0000-0300-0000EB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573" name="Obraz 14572">
          <a:extLst>
            <a:ext uri="{FF2B5EF4-FFF2-40B4-BE49-F238E27FC236}">
              <a16:creationId xmlns:a16="http://schemas.microsoft.com/office/drawing/2014/main" id="{00000000-0008-0000-0300-0000ED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575" name="Obraz 14574">
          <a:extLst>
            <a:ext uri="{FF2B5EF4-FFF2-40B4-BE49-F238E27FC236}">
              <a16:creationId xmlns:a16="http://schemas.microsoft.com/office/drawing/2014/main" id="{00000000-0008-0000-0300-0000EF3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679" name="Obraz 14678">
          <a:extLst>
            <a:ext uri="{FF2B5EF4-FFF2-40B4-BE49-F238E27FC236}">
              <a16:creationId xmlns:a16="http://schemas.microsoft.com/office/drawing/2014/main" id="{00000000-0008-0000-0300-0000573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681" name="Obraz 14680">
          <a:extLst>
            <a:ext uri="{FF2B5EF4-FFF2-40B4-BE49-F238E27FC236}">
              <a16:creationId xmlns:a16="http://schemas.microsoft.com/office/drawing/2014/main" id="{00000000-0008-0000-0300-0000593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683" name="Obraz 14682">
          <a:extLst>
            <a:ext uri="{FF2B5EF4-FFF2-40B4-BE49-F238E27FC236}">
              <a16:creationId xmlns:a16="http://schemas.microsoft.com/office/drawing/2014/main" id="{00000000-0008-0000-0300-00005B3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685" name="Obraz 14684">
          <a:extLst>
            <a:ext uri="{FF2B5EF4-FFF2-40B4-BE49-F238E27FC236}">
              <a16:creationId xmlns:a16="http://schemas.microsoft.com/office/drawing/2014/main" id="{00000000-0008-0000-0300-00005D3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687" name="Obraz 14686">
          <a:extLst>
            <a:ext uri="{FF2B5EF4-FFF2-40B4-BE49-F238E27FC236}">
              <a16:creationId xmlns:a16="http://schemas.microsoft.com/office/drawing/2014/main" id="{00000000-0008-0000-0300-00005F3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689" name="Obraz 14688">
          <a:extLst>
            <a:ext uri="{FF2B5EF4-FFF2-40B4-BE49-F238E27FC236}">
              <a16:creationId xmlns:a16="http://schemas.microsoft.com/office/drawing/2014/main" id="{00000000-0008-0000-0300-0000613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691" name="Obraz 14690">
          <a:extLst>
            <a:ext uri="{FF2B5EF4-FFF2-40B4-BE49-F238E27FC236}">
              <a16:creationId xmlns:a16="http://schemas.microsoft.com/office/drawing/2014/main" id="{00000000-0008-0000-0300-0000633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4693" name="Obraz 14692">
          <a:extLst>
            <a:ext uri="{FF2B5EF4-FFF2-40B4-BE49-F238E27FC236}">
              <a16:creationId xmlns:a16="http://schemas.microsoft.com/office/drawing/2014/main" id="{00000000-0008-0000-0300-0000653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225" name="Obraz 15224">
          <a:extLst>
            <a:ext uri="{FF2B5EF4-FFF2-40B4-BE49-F238E27FC236}">
              <a16:creationId xmlns:a16="http://schemas.microsoft.com/office/drawing/2014/main" id="{00000000-0008-0000-0300-0000793B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227" name="Obraz 15226">
          <a:extLst>
            <a:ext uri="{FF2B5EF4-FFF2-40B4-BE49-F238E27FC236}">
              <a16:creationId xmlns:a16="http://schemas.microsoft.com/office/drawing/2014/main" id="{00000000-0008-0000-0300-00007B3B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229" name="Obraz 15228">
          <a:extLst>
            <a:ext uri="{FF2B5EF4-FFF2-40B4-BE49-F238E27FC236}">
              <a16:creationId xmlns:a16="http://schemas.microsoft.com/office/drawing/2014/main" id="{00000000-0008-0000-0300-00007D3B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231" name="Obraz 15230">
          <a:extLst>
            <a:ext uri="{FF2B5EF4-FFF2-40B4-BE49-F238E27FC236}">
              <a16:creationId xmlns:a16="http://schemas.microsoft.com/office/drawing/2014/main" id="{00000000-0008-0000-0300-00007F3B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233" name="Obraz 15232">
          <a:extLst>
            <a:ext uri="{FF2B5EF4-FFF2-40B4-BE49-F238E27FC236}">
              <a16:creationId xmlns:a16="http://schemas.microsoft.com/office/drawing/2014/main" id="{00000000-0008-0000-0300-0000813B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235" name="Obraz 15234">
          <a:extLst>
            <a:ext uri="{FF2B5EF4-FFF2-40B4-BE49-F238E27FC236}">
              <a16:creationId xmlns:a16="http://schemas.microsoft.com/office/drawing/2014/main" id="{00000000-0008-0000-0300-0000833B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237" name="Obraz 15236">
          <a:extLst>
            <a:ext uri="{FF2B5EF4-FFF2-40B4-BE49-F238E27FC236}">
              <a16:creationId xmlns:a16="http://schemas.microsoft.com/office/drawing/2014/main" id="{00000000-0008-0000-0300-0000853B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239" name="Obraz 15238">
          <a:extLst>
            <a:ext uri="{FF2B5EF4-FFF2-40B4-BE49-F238E27FC236}">
              <a16:creationId xmlns:a16="http://schemas.microsoft.com/office/drawing/2014/main" id="{00000000-0008-0000-0300-0000873B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089" name="Obraz 16088">
          <a:extLst>
            <a:ext uri="{FF2B5EF4-FFF2-40B4-BE49-F238E27FC236}">
              <a16:creationId xmlns:a16="http://schemas.microsoft.com/office/drawing/2014/main" id="{00000000-0008-0000-0300-0000D93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091" name="Obraz 16090">
          <a:extLst>
            <a:ext uri="{FF2B5EF4-FFF2-40B4-BE49-F238E27FC236}">
              <a16:creationId xmlns:a16="http://schemas.microsoft.com/office/drawing/2014/main" id="{00000000-0008-0000-0300-0000DB3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093" name="Obraz 16092">
          <a:extLst>
            <a:ext uri="{FF2B5EF4-FFF2-40B4-BE49-F238E27FC236}">
              <a16:creationId xmlns:a16="http://schemas.microsoft.com/office/drawing/2014/main" id="{00000000-0008-0000-0300-0000DD3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095" name="Obraz 16094">
          <a:extLst>
            <a:ext uri="{FF2B5EF4-FFF2-40B4-BE49-F238E27FC236}">
              <a16:creationId xmlns:a16="http://schemas.microsoft.com/office/drawing/2014/main" id="{00000000-0008-0000-0300-0000DF3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097" name="Obraz 16096">
          <a:extLst>
            <a:ext uri="{FF2B5EF4-FFF2-40B4-BE49-F238E27FC236}">
              <a16:creationId xmlns:a16="http://schemas.microsoft.com/office/drawing/2014/main" id="{00000000-0008-0000-0300-0000E13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099" name="Obraz 16098">
          <a:extLst>
            <a:ext uri="{FF2B5EF4-FFF2-40B4-BE49-F238E27FC236}">
              <a16:creationId xmlns:a16="http://schemas.microsoft.com/office/drawing/2014/main" id="{00000000-0008-0000-0300-0000E33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101" name="Obraz 16100">
          <a:extLst>
            <a:ext uri="{FF2B5EF4-FFF2-40B4-BE49-F238E27FC236}">
              <a16:creationId xmlns:a16="http://schemas.microsoft.com/office/drawing/2014/main" id="{00000000-0008-0000-0300-0000E53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103" name="Obraz 16102">
          <a:extLst>
            <a:ext uri="{FF2B5EF4-FFF2-40B4-BE49-F238E27FC236}">
              <a16:creationId xmlns:a16="http://schemas.microsoft.com/office/drawing/2014/main" id="{00000000-0008-0000-0300-0000E73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207" name="Obraz 16206">
          <a:extLst>
            <a:ext uri="{FF2B5EF4-FFF2-40B4-BE49-F238E27FC236}">
              <a16:creationId xmlns:a16="http://schemas.microsoft.com/office/drawing/2014/main" id="{00000000-0008-0000-0300-00004F3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209" name="Obraz 16208">
          <a:extLst>
            <a:ext uri="{FF2B5EF4-FFF2-40B4-BE49-F238E27FC236}">
              <a16:creationId xmlns:a16="http://schemas.microsoft.com/office/drawing/2014/main" id="{00000000-0008-0000-0300-0000513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211" name="Obraz 16210">
          <a:extLst>
            <a:ext uri="{FF2B5EF4-FFF2-40B4-BE49-F238E27FC236}">
              <a16:creationId xmlns:a16="http://schemas.microsoft.com/office/drawing/2014/main" id="{00000000-0008-0000-0300-0000533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213" name="Obraz 16212">
          <a:extLst>
            <a:ext uri="{FF2B5EF4-FFF2-40B4-BE49-F238E27FC236}">
              <a16:creationId xmlns:a16="http://schemas.microsoft.com/office/drawing/2014/main" id="{00000000-0008-0000-0300-0000553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215" name="Obraz 16214">
          <a:extLst>
            <a:ext uri="{FF2B5EF4-FFF2-40B4-BE49-F238E27FC236}">
              <a16:creationId xmlns:a16="http://schemas.microsoft.com/office/drawing/2014/main" id="{00000000-0008-0000-0300-0000573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217" name="Obraz 16216">
          <a:extLst>
            <a:ext uri="{FF2B5EF4-FFF2-40B4-BE49-F238E27FC236}">
              <a16:creationId xmlns:a16="http://schemas.microsoft.com/office/drawing/2014/main" id="{00000000-0008-0000-0300-0000593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219" name="Obraz 16218">
          <a:extLst>
            <a:ext uri="{FF2B5EF4-FFF2-40B4-BE49-F238E27FC236}">
              <a16:creationId xmlns:a16="http://schemas.microsoft.com/office/drawing/2014/main" id="{00000000-0008-0000-0300-00005B3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6221" name="Obraz 16220">
          <a:extLst>
            <a:ext uri="{FF2B5EF4-FFF2-40B4-BE49-F238E27FC236}">
              <a16:creationId xmlns:a16="http://schemas.microsoft.com/office/drawing/2014/main" id="{00000000-0008-0000-0300-00005D3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567" name="Obraz 17566">
          <a:extLst>
            <a:ext uri="{FF2B5EF4-FFF2-40B4-BE49-F238E27FC236}">
              <a16:creationId xmlns:a16="http://schemas.microsoft.com/office/drawing/2014/main" id="{00000000-0008-0000-0300-00009F4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569" name="Obraz 17568">
          <a:extLst>
            <a:ext uri="{FF2B5EF4-FFF2-40B4-BE49-F238E27FC236}">
              <a16:creationId xmlns:a16="http://schemas.microsoft.com/office/drawing/2014/main" id="{00000000-0008-0000-0300-0000A14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571" name="Obraz 17570">
          <a:extLst>
            <a:ext uri="{FF2B5EF4-FFF2-40B4-BE49-F238E27FC236}">
              <a16:creationId xmlns:a16="http://schemas.microsoft.com/office/drawing/2014/main" id="{00000000-0008-0000-0300-0000A34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573" name="Obraz 17572">
          <a:extLst>
            <a:ext uri="{FF2B5EF4-FFF2-40B4-BE49-F238E27FC236}">
              <a16:creationId xmlns:a16="http://schemas.microsoft.com/office/drawing/2014/main" id="{00000000-0008-0000-0300-0000A54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575" name="Obraz 17574">
          <a:extLst>
            <a:ext uri="{FF2B5EF4-FFF2-40B4-BE49-F238E27FC236}">
              <a16:creationId xmlns:a16="http://schemas.microsoft.com/office/drawing/2014/main" id="{00000000-0008-0000-0300-0000A74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577" name="Obraz 17576">
          <a:extLst>
            <a:ext uri="{FF2B5EF4-FFF2-40B4-BE49-F238E27FC236}">
              <a16:creationId xmlns:a16="http://schemas.microsoft.com/office/drawing/2014/main" id="{00000000-0008-0000-0300-0000A94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579" name="Obraz 17578">
          <a:extLst>
            <a:ext uri="{FF2B5EF4-FFF2-40B4-BE49-F238E27FC236}">
              <a16:creationId xmlns:a16="http://schemas.microsoft.com/office/drawing/2014/main" id="{00000000-0008-0000-0300-0000AB4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581" name="Obraz 17580">
          <a:extLst>
            <a:ext uri="{FF2B5EF4-FFF2-40B4-BE49-F238E27FC236}">
              <a16:creationId xmlns:a16="http://schemas.microsoft.com/office/drawing/2014/main" id="{00000000-0008-0000-0300-0000AD4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685" name="Obraz 17684">
          <a:extLst>
            <a:ext uri="{FF2B5EF4-FFF2-40B4-BE49-F238E27FC236}">
              <a16:creationId xmlns:a16="http://schemas.microsoft.com/office/drawing/2014/main" id="{00000000-0008-0000-0300-000015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687" name="Obraz 17686">
          <a:extLst>
            <a:ext uri="{FF2B5EF4-FFF2-40B4-BE49-F238E27FC236}">
              <a16:creationId xmlns:a16="http://schemas.microsoft.com/office/drawing/2014/main" id="{00000000-0008-0000-0300-000017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689" name="Obraz 17688">
          <a:extLst>
            <a:ext uri="{FF2B5EF4-FFF2-40B4-BE49-F238E27FC236}">
              <a16:creationId xmlns:a16="http://schemas.microsoft.com/office/drawing/2014/main" id="{00000000-0008-0000-0300-000019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691" name="Obraz 17690">
          <a:extLst>
            <a:ext uri="{FF2B5EF4-FFF2-40B4-BE49-F238E27FC236}">
              <a16:creationId xmlns:a16="http://schemas.microsoft.com/office/drawing/2014/main" id="{00000000-0008-0000-0300-00001B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693" name="Obraz 17692">
          <a:extLst>
            <a:ext uri="{FF2B5EF4-FFF2-40B4-BE49-F238E27FC236}">
              <a16:creationId xmlns:a16="http://schemas.microsoft.com/office/drawing/2014/main" id="{00000000-0008-0000-0300-00001D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695" name="Obraz 17694">
          <a:extLst>
            <a:ext uri="{FF2B5EF4-FFF2-40B4-BE49-F238E27FC236}">
              <a16:creationId xmlns:a16="http://schemas.microsoft.com/office/drawing/2014/main" id="{00000000-0008-0000-0300-00001F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697" name="Obraz 17696">
          <a:extLst>
            <a:ext uri="{FF2B5EF4-FFF2-40B4-BE49-F238E27FC236}">
              <a16:creationId xmlns:a16="http://schemas.microsoft.com/office/drawing/2014/main" id="{00000000-0008-0000-0300-000021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699" name="Obraz 17698">
          <a:extLst>
            <a:ext uri="{FF2B5EF4-FFF2-40B4-BE49-F238E27FC236}">
              <a16:creationId xmlns:a16="http://schemas.microsoft.com/office/drawing/2014/main" id="{00000000-0008-0000-0300-000023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803" name="Obraz 17802">
          <a:extLst>
            <a:ext uri="{FF2B5EF4-FFF2-40B4-BE49-F238E27FC236}">
              <a16:creationId xmlns:a16="http://schemas.microsoft.com/office/drawing/2014/main" id="{00000000-0008-0000-0300-00008B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805" name="Obraz 17804">
          <a:extLst>
            <a:ext uri="{FF2B5EF4-FFF2-40B4-BE49-F238E27FC236}">
              <a16:creationId xmlns:a16="http://schemas.microsoft.com/office/drawing/2014/main" id="{00000000-0008-0000-0300-00008D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807" name="Obraz 17806">
          <a:extLst>
            <a:ext uri="{FF2B5EF4-FFF2-40B4-BE49-F238E27FC236}">
              <a16:creationId xmlns:a16="http://schemas.microsoft.com/office/drawing/2014/main" id="{00000000-0008-0000-0300-00008F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809" name="Obraz 17808">
          <a:extLst>
            <a:ext uri="{FF2B5EF4-FFF2-40B4-BE49-F238E27FC236}">
              <a16:creationId xmlns:a16="http://schemas.microsoft.com/office/drawing/2014/main" id="{00000000-0008-0000-0300-000091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811" name="Obraz 17810">
          <a:extLst>
            <a:ext uri="{FF2B5EF4-FFF2-40B4-BE49-F238E27FC236}">
              <a16:creationId xmlns:a16="http://schemas.microsoft.com/office/drawing/2014/main" id="{00000000-0008-0000-0300-000093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813" name="Obraz 17812">
          <a:extLst>
            <a:ext uri="{FF2B5EF4-FFF2-40B4-BE49-F238E27FC236}">
              <a16:creationId xmlns:a16="http://schemas.microsoft.com/office/drawing/2014/main" id="{00000000-0008-0000-0300-000095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815" name="Obraz 17814">
          <a:extLst>
            <a:ext uri="{FF2B5EF4-FFF2-40B4-BE49-F238E27FC236}">
              <a16:creationId xmlns:a16="http://schemas.microsoft.com/office/drawing/2014/main" id="{00000000-0008-0000-0300-000097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817" name="Obraz 17816">
          <a:extLst>
            <a:ext uri="{FF2B5EF4-FFF2-40B4-BE49-F238E27FC236}">
              <a16:creationId xmlns:a16="http://schemas.microsoft.com/office/drawing/2014/main" id="{00000000-0008-0000-0300-0000994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921" name="Obraz 17920">
          <a:extLst>
            <a:ext uri="{FF2B5EF4-FFF2-40B4-BE49-F238E27FC236}">
              <a16:creationId xmlns:a16="http://schemas.microsoft.com/office/drawing/2014/main" id="{00000000-0008-0000-0300-000001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923" name="Obraz 17922">
          <a:extLst>
            <a:ext uri="{FF2B5EF4-FFF2-40B4-BE49-F238E27FC236}">
              <a16:creationId xmlns:a16="http://schemas.microsoft.com/office/drawing/2014/main" id="{00000000-0008-0000-0300-000003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925" name="Obraz 17924">
          <a:extLst>
            <a:ext uri="{FF2B5EF4-FFF2-40B4-BE49-F238E27FC236}">
              <a16:creationId xmlns:a16="http://schemas.microsoft.com/office/drawing/2014/main" id="{00000000-0008-0000-0300-000005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927" name="Obraz 17926">
          <a:extLst>
            <a:ext uri="{FF2B5EF4-FFF2-40B4-BE49-F238E27FC236}">
              <a16:creationId xmlns:a16="http://schemas.microsoft.com/office/drawing/2014/main" id="{00000000-0008-0000-0300-000007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929" name="Obraz 17928">
          <a:extLst>
            <a:ext uri="{FF2B5EF4-FFF2-40B4-BE49-F238E27FC236}">
              <a16:creationId xmlns:a16="http://schemas.microsoft.com/office/drawing/2014/main" id="{00000000-0008-0000-0300-000009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931" name="Obraz 17930">
          <a:extLst>
            <a:ext uri="{FF2B5EF4-FFF2-40B4-BE49-F238E27FC236}">
              <a16:creationId xmlns:a16="http://schemas.microsoft.com/office/drawing/2014/main" id="{00000000-0008-0000-0300-00000B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933" name="Obraz 17932">
          <a:extLst>
            <a:ext uri="{FF2B5EF4-FFF2-40B4-BE49-F238E27FC236}">
              <a16:creationId xmlns:a16="http://schemas.microsoft.com/office/drawing/2014/main" id="{00000000-0008-0000-0300-00000D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7935" name="Obraz 17934">
          <a:extLst>
            <a:ext uri="{FF2B5EF4-FFF2-40B4-BE49-F238E27FC236}">
              <a16:creationId xmlns:a16="http://schemas.microsoft.com/office/drawing/2014/main" id="{00000000-0008-0000-0300-00000F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8039" name="Obraz 18038">
          <a:extLst>
            <a:ext uri="{FF2B5EF4-FFF2-40B4-BE49-F238E27FC236}">
              <a16:creationId xmlns:a16="http://schemas.microsoft.com/office/drawing/2014/main" id="{00000000-0008-0000-0300-000077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8041" name="Obraz 18040">
          <a:extLst>
            <a:ext uri="{FF2B5EF4-FFF2-40B4-BE49-F238E27FC236}">
              <a16:creationId xmlns:a16="http://schemas.microsoft.com/office/drawing/2014/main" id="{00000000-0008-0000-0300-000079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8043" name="Obraz 18042">
          <a:extLst>
            <a:ext uri="{FF2B5EF4-FFF2-40B4-BE49-F238E27FC236}">
              <a16:creationId xmlns:a16="http://schemas.microsoft.com/office/drawing/2014/main" id="{00000000-0008-0000-0300-00007B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8045" name="Obraz 18044">
          <a:extLst>
            <a:ext uri="{FF2B5EF4-FFF2-40B4-BE49-F238E27FC236}">
              <a16:creationId xmlns:a16="http://schemas.microsoft.com/office/drawing/2014/main" id="{00000000-0008-0000-0300-00007D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8047" name="Obraz 18046">
          <a:extLst>
            <a:ext uri="{FF2B5EF4-FFF2-40B4-BE49-F238E27FC236}">
              <a16:creationId xmlns:a16="http://schemas.microsoft.com/office/drawing/2014/main" id="{00000000-0008-0000-0300-00007F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8049" name="Obraz 18048">
          <a:extLst>
            <a:ext uri="{FF2B5EF4-FFF2-40B4-BE49-F238E27FC236}">
              <a16:creationId xmlns:a16="http://schemas.microsoft.com/office/drawing/2014/main" id="{00000000-0008-0000-0300-000081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8051" name="Obraz 18050">
          <a:extLst>
            <a:ext uri="{FF2B5EF4-FFF2-40B4-BE49-F238E27FC236}">
              <a16:creationId xmlns:a16="http://schemas.microsoft.com/office/drawing/2014/main" id="{00000000-0008-0000-0300-000083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8053" name="Obraz 18052">
          <a:extLst>
            <a:ext uri="{FF2B5EF4-FFF2-40B4-BE49-F238E27FC236}">
              <a16:creationId xmlns:a16="http://schemas.microsoft.com/office/drawing/2014/main" id="{00000000-0008-0000-0300-0000854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133" name="Obraz 20132">
          <a:extLst>
            <a:ext uri="{FF2B5EF4-FFF2-40B4-BE49-F238E27FC236}">
              <a16:creationId xmlns:a16="http://schemas.microsoft.com/office/drawing/2014/main" id="{00000000-0008-0000-0300-0000A54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135" name="Obraz 20134">
          <a:extLst>
            <a:ext uri="{FF2B5EF4-FFF2-40B4-BE49-F238E27FC236}">
              <a16:creationId xmlns:a16="http://schemas.microsoft.com/office/drawing/2014/main" id="{00000000-0008-0000-0300-0000A74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137" name="Obraz 20136">
          <a:extLst>
            <a:ext uri="{FF2B5EF4-FFF2-40B4-BE49-F238E27FC236}">
              <a16:creationId xmlns:a16="http://schemas.microsoft.com/office/drawing/2014/main" id="{00000000-0008-0000-0300-0000A94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139" name="Obraz 20138">
          <a:extLst>
            <a:ext uri="{FF2B5EF4-FFF2-40B4-BE49-F238E27FC236}">
              <a16:creationId xmlns:a16="http://schemas.microsoft.com/office/drawing/2014/main" id="{00000000-0008-0000-0300-0000AB4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141" name="Obraz 20140">
          <a:extLst>
            <a:ext uri="{FF2B5EF4-FFF2-40B4-BE49-F238E27FC236}">
              <a16:creationId xmlns:a16="http://schemas.microsoft.com/office/drawing/2014/main" id="{00000000-0008-0000-0300-0000AD4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143" name="Obraz 20142">
          <a:extLst>
            <a:ext uri="{FF2B5EF4-FFF2-40B4-BE49-F238E27FC236}">
              <a16:creationId xmlns:a16="http://schemas.microsoft.com/office/drawing/2014/main" id="{00000000-0008-0000-0300-0000AF4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145" name="Obraz 20144">
          <a:extLst>
            <a:ext uri="{FF2B5EF4-FFF2-40B4-BE49-F238E27FC236}">
              <a16:creationId xmlns:a16="http://schemas.microsoft.com/office/drawing/2014/main" id="{00000000-0008-0000-0300-0000B14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147" name="Obraz 20146">
          <a:extLst>
            <a:ext uri="{FF2B5EF4-FFF2-40B4-BE49-F238E27FC236}">
              <a16:creationId xmlns:a16="http://schemas.microsoft.com/office/drawing/2014/main" id="{00000000-0008-0000-0300-0000B34E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251" name="Obraz 20250">
          <a:extLst>
            <a:ext uri="{FF2B5EF4-FFF2-40B4-BE49-F238E27FC236}">
              <a16:creationId xmlns:a16="http://schemas.microsoft.com/office/drawing/2014/main" id="{00000000-0008-0000-0300-00001B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253" name="Obraz 20252">
          <a:extLst>
            <a:ext uri="{FF2B5EF4-FFF2-40B4-BE49-F238E27FC236}">
              <a16:creationId xmlns:a16="http://schemas.microsoft.com/office/drawing/2014/main" id="{00000000-0008-0000-0300-00001D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255" name="Obraz 20254">
          <a:extLst>
            <a:ext uri="{FF2B5EF4-FFF2-40B4-BE49-F238E27FC236}">
              <a16:creationId xmlns:a16="http://schemas.microsoft.com/office/drawing/2014/main" id="{00000000-0008-0000-0300-00001F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257" name="Obraz 20256">
          <a:extLst>
            <a:ext uri="{FF2B5EF4-FFF2-40B4-BE49-F238E27FC236}">
              <a16:creationId xmlns:a16="http://schemas.microsoft.com/office/drawing/2014/main" id="{00000000-0008-0000-0300-000021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259" name="Obraz 20258">
          <a:extLst>
            <a:ext uri="{FF2B5EF4-FFF2-40B4-BE49-F238E27FC236}">
              <a16:creationId xmlns:a16="http://schemas.microsoft.com/office/drawing/2014/main" id="{00000000-0008-0000-0300-000023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261" name="Obraz 20260">
          <a:extLst>
            <a:ext uri="{FF2B5EF4-FFF2-40B4-BE49-F238E27FC236}">
              <a16:creationId xmlns:a16="http://schemas.microsoft.com/office/drawing/2014/main" id="{00000000-0008-0000-0300-000025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263" name="Obraz 20262">
          <a:extLst>
            <a:ext uri="{FF2B5EF4-FFF2-40B4-BE49-F238E27FC236}">
              <a16:creationId xmlns:a16="http://schemas.microsoft.com/office/drawing/2014/main" id="{00000000-0008-0000-0300-000027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265" name="Obraz 20264">
          <a:extLst>
            <a:ext uri="{FF2B5EF4-FFF2-40B4-BE49-F238E27FC236}">
              <a16:creationId xmlns:a16="http://schemas.microsoft.com/office/drawing/2014/main" id="{00000000-0008-0000-0300-000029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369" name="Obraz 20368">
          <a:extLst>
            <a:ext uri="{FF2B5EF4-FFF2-40B4-BE49-F238E27FC236}">
              <a16:creationId xmlns:a16="http://schemas.microsoft.com/office/drawing/2014/main" id="{00000000-0008-0000-0300-000091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371" name="Obraz 20370">
          <a:extLst>
            <a:ext uri="{FF2B5EF4-FFF2-40B4-BE49-F238E27FC236}">
              <a16:creationId xmlns:a16="http://schemas.microsoft.com/office/drawing/2014/main" id="{00000000-0008-0000-0300-000093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373" name="Obraz 20372">
          <a:extLst>
            <a:ext uri="{FF2B5EF4-FFF2-40B4-BE49-F238E27FC236}">
              <a16:creationId xmlns:a16="http://schemas.microsoft.com/office/drawing/2014/main" id="{00000000-0008-0000-0300-000095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375" name="Obraz 20374">
          <a:extLst>
            <a:ext uri="{FF2B5EF4-FFF2-40B4-BE49-F238E27FC236}">
              <a16:creationId xmlns:a16="http://schemas.microsoft.com/office/drawing/2014/main" id="{00000000-0008-0000-0300-000097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377" name="Obraz 20376">
          <a:extLst>
            <a:ext uri="{FF2B5EF4-FFF2-40B4-BE49-F238E27FC236}">
              <a16:creationId xmlns:a16="http://schemas.microsoft.com/office/drawing/2014/main" id="{00000000-0008-0000-0300-000099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379" name="Obraz 20378">
          <a:extLst>
            <a:ext uri="{FF2B5EF4-FFF2-40B4-BE49-F238E27FC236}">
              <a16:creationId xmlns:a16="http://schemas.microsoft.com/office/drawing/2014/main" id="{00000000-0008-0000-0300-00009B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381" name="Obraz 20380">
          <a:extLst>
            <a:ext uri="{FF2B5EF4-FFF2-40B4-BE49-F238E27FC236}">
              <a16:creationId xmlns:a16="http://schemas.microsoft.com/office/drawing/2014/main" id="{00000000-0008-0000-0300-00009D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0383" name="Obraz 20382">
          <a:extLst>
            <a:ext uri="{FF2B5EF4-FFF2-40B4-BE49-F238E27FC236}">
              <a16:creationId xmlns:a16="http://schemas.microsoft.com/office/drawing/2014/main" id="{00000000-0008-0000-0300-00009F4F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375" name="Obraz 21374">
          <a:extLst>
            <a:ext uri="{FF2B5EF4-FFF2-40B4-BE49-F238E27FC236}">
              <a16:creationId xmlns:a16="http://schemas.microsoft.com/office/drawing/2014/main" id="{00000000-0008-0000-0300-00007F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377" name="Obraz 21376">
          <a:extLst>
            <a:ext uri="{FF2B5EF4-FFF2-40B4-BE49-F238E27FC236}">
              <a16:creationId xmlns:a16="http://schemas.microsoft.com/office/drawing/2014/main" id="{00000000-0008-0000-0300-000081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379" name="Obraz 21378">
          <a:extLst>
            <a:ext uri="{FF2B5EF4-FFF2-40B4-BE49-F238E27FC236}">
              <a16:creationId xmlns:a16="http://schemas.microsoft.com/office/drawing/2014/main" id="{00000000-0008-0000-0300-000083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381" name="Obraz 21380">
          <a:extLst>
            <a:ext uri="{FF2B5EF4-FFF2-40B4-BE49-F238E27FC236}">
              <a16:creationId xmlns:a16="http://schemas.microsoft.com/office/drawing/2014/main" id="{00000000-0008-0000-0300-000085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383" name="Obraz 21382">
          <a:extLst>
            <a:ext uri="{FF2B5EF4-FFF2-40B4-BE49-F238E27FC236}">
              <a16:creationId xmlns:a16="http://schemas.microsoft.com/office/drawing/2014/main" id="{00000000-0008-0000-0300-000087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385" name="Obraz 21384">
          <a:extLst>
            <a:ext uri="{FF2B5EF4-FFF2-40B4-BE49-F238E27FC236}">
              <a16:creationId xmlns:a16="http://schemas.microsoft.com/office/drawing/2014/main" id="{00000000-0008-0000-0300-000089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387" name="Obraz 21386">
          <a:extLst>
            <a:ext uri="{FF2B5EF4-FFF2-40B4-BE49-F238E27FC236}">
              <a16:creationId xmlns:a16="http://schemas.microsoft.com/office/drawing/2014/main" id="{00000000-0008-0000-0300-00008B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389" name="Obraz 21388">
          <a:extLst>
            <a:ext uri="{FF2B5EF4-FFF2-40B4-BE49-F238E27FC236}">
              <a16:creationId xmlns:a16="http://schemas.microsoft.com/office/drawing/2014/main" id="{00000000-0008-0000-0300-00008D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493" name="Obraz 21492">
          <a:extLst>
            <a:ext uri="{FF2B5EF4-FFF2-40B4-BE49-F238E27FC236}">
              <a16:creationId xmlns:a16="http://schemas.microsoft.com/office/drawing/2014/main" id="{00000000-0008-0000-0300-0000F5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495" name="Obraz 21494">
          <a:extLst>
            <a:ext uri="{FF2B5EF4-FFF2-40B4-BE49-F238E27FC236}">
              <a16:creationId xmlns:a16="http://schemas.microsoft.com/office/drawing/2014/main" id="{00000000-0008-0000-0300-0000F7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497" name="Obraz 21496">
          <a:extLst>
            <a:ext uri="{FF2B5EF4-FFF2-40B4-BE49-F238E27FC236}">
              <a16:creationId xmlns:a16="http://schemas.microsoft.com/office/drawing/2014/main" id="{00000000-0008-0000-0300-0000F9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499" name="Obraz 21498">
          <a:extLst>
            <a:ext uri="{FF2B5EF4-FFF2-40B4-BE49-F238E27FC236}">
              <a16:creationId xmlns:a16="http://schemas.microsoft.com/office/drawing/2014/main" id="{00000000-0008-0000-0300-0000FB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501" name="Obraz 21500">
          <a:extLst>
            <a:ext uri="{FF2B5EF4-FFF2-40B4-BE49-F238E27FC236}">
              <a16:creationId xmlns:a16="http://schemas.microsoft.com/office/drawing/2014/main" id="{00000000-0008-0000-0300-0000FD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503" name="Obraz 21502">
          <a:extLst>
            <a:ext uri="{FF2B5EF4-FFF2-40B4-BE49-F238E27FC236}">
              <a16:creationId xmlns:a16="http://schemas.microsoft.com/office/drawing/2014/main" id="{00000000-0008-0000-0300-0000FF5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505" name="Obraz 21504">
          <a:extLst>
            <a:ext uri="{FF2B5EF4-FFF2-40B4-BE49-F238E27FC236}">
              <a16:creationId xmlns:a16="http://schemas.microsoft.com/office/drawing/2014/main" id="{00000000-0008-0000-0300-000001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507" name="Obraz 21506">
          <a:extLst>
            <a:ext uri="{FF2B5EF4-FFF2-40B4-BE49-F238E27FC236}">
              <a16:creationId xmlns:a16="http://schemas.microsoft.com/office/drawing/2014/main" id="{00000000-0008-0000-0300-000003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611" name="Obraz 21610">
          <a:extLst>
            <a:ext uri="{FF2B5EF4-FFF2-40B4-BE49-F238E27FC236}">
              <a16:creationId xmlns:a16="http://schemas.microsoft.com/office/drawing/2014/main" id="{00000000-0008-0000-0300-00006B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613" name="Obraz 21612">
          <a:extLst>
            <a:ext uri="{FF2B5EF4-FFF2-40B4-BE49-F238E27FC236}">
              <a16:creationId xmlns:a16="http://schemas.microsoft.com/office/drawing/2014/main" id="{00000000-0008-0000-0300-00006D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615" name="Obraz 21614">
          <a:extLst>
            <a:ext uri="{FF2B5EF4-FFF2-40B4-BE49-F238E27FC236}">
              <a16:creationId xmlns:a16="http://schemas.microsoft.com/office/drawing/2014/main" id="{00000000-0008-0000-0300-00006F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617" name="Obraz 21616">
          <a:extLst>
            <a:ext uri="{FF2B5EF4-FFF2-40B4-BE49-F238E27FC236}">
              <a16:creationId xmlns:a16="http://schemas.microsoft.com/office/drawing/2014/main" id="{00000000-0008-0000-0300-000071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619" name="Obraz 21618">
          <a:extLst>
            <a:ext uri="{FF2B5EF4-FFF2-40B4-BE49-F238E27FC236}">
              <a16:creationId xmlns:a16="http://schemas.microsoft.com/office/drawing/2014/main" id="{00000000-0008-0000-0300-000073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621" name="Obraz 21620">
          <a:extLst>
            <a:ext uri="{FF2B5EF4-FFF2-40B4-BE49-F238E27FC236}">
              <a16:creationId xmlns:a16="http://schemas.microsoft.com/office/drawing/2014/main" id="{00000000-0008-0000-0300-000075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623" name="Obraz 21622">
          <a:extLst>
            <a:ext uri="{FF2B5EF4-FFF2-40B4-BE49-F238E27FC236}">
              <a16:creationId xmlns:a16="http://schemas.microsoft.com/office/drawing/2014/main" id="{00000000-0008-0000-0300-000077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625" name="Obraz 21624">
          <a:extLst>
            <a:ext uri="{FF2B5EF4-FFF2-40B4-BE49-F238E27FC236}">
              <a16:creationId xmlns:a16="http://schemas.microsoft.com/office/drawing/2014/main" id="{00000000-0008-0000-0300-000079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729" name="Obraz 21728">
          <a:extLst>
            <a:ext uri="{FF2B5EF4-FFF2-40B4-BE49-F238E27FC236}">
              <a16:creationId xmlns:a16="http://schemas.microsoft.com/office/drawing/2014/main" id="{00000000-0008-0000-0300-0000E1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731" name="Obraz 21730">
          <a:extLst>
            <a:ext uri="{FF2B5EF4-FFF2-40B4-BE49-F238E27FC236}">
              <a16:creationId xmlns:a16="http://schemas.microsoft.com/office/drawing/2014/main" id="{00000000-0008-0000-0300-0000E3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733" name="Obraz 21732">
          <a:extLst>
            <a:ext uri="{FF2B5EF4-FFF2-40B4-BE49-F238E27FC236}">
              <a16:creationId xmlns:a16="http://schemas.microsoft.com/office/drawing/2014/main" id="{00000000-0008-0000-0300-0000E5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735" name="Obraz 21734">
          <a:extLst>
            <a:ext uri="{FF2B5EF4-FFF2-40B4-BE49-F238E27FC236}">
              <a16:creationId xmlns:a16="http://schemas.microsoft.com/office/drawing/2014/main" id="{00000000-0008-0000-0300-0000E7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737" name="Obraz 21736">
          <a:extLst>
            <a:ext uri="{FF2B5EF4-FFF2-40B4-BE49-F238E27FC236}">
              <a16:creationId xmlns:a16="http://schemas.microsoft.com/office/drawing/2014/main" id="{00000000-0008-0000-0300-0000E9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739" name="Obraz 21738">
          <a:extLst>
            <a:ext uri="{FF2B5EF4-FFF2-40B4-BE49-F238E27FC236}">
              <a16:creationId xmlns:a16="http://schemas.microsoft.com/office/drawing/2014/main" id="{00000000-0008-0000-0300-0000EB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741" name="Obraz 21740">
          <a:extLst>
            <a:ext uri="{FF2B5EF4-FFF2-40B4-BE49-F238E27FC236}">
              <a16:creationId xmlns:a16="http://schemas.microsoft.com/office/drawing/2014/main" id="{00000000-0008-0000-0300-0000ED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743" name="Obraz 21742">
          <a:extLst>
            <a:ext uri="{FF2B5EF4-FFF2-40B4-BE49-F238E27FC236}">
              <a16:creationId xmlns:a16="http://schemas.microsoft.com/office/drawing/2014/main" id="{00000000-0008-0000-0300-0000EF5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847" name="Obraz 21846">
          <a:extLst>
            <a:ext uri="{FF2B5EF4-FFF2-40B4-BE49-F238E27FC236}">
              <a16:creationId xmlns:a16="http://schemas.microsoft.com/office/drawing/2014/main" id="{00000000-0008-0000-0300-000057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849" name="Obraz 21848">
          <a:extLst>
            <a:ext uri="{FF2B5EF4-FFF2-40B4-BE49-F238E27FC236}">
              <a16:creationId xmlns:a16="http://schemas.microsoft.com/office/drawing/2014/main" id="{00000000-0008-0000-0300-000059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851" name="Obraz 21850">
          <a:extLst>
            <a:ext uri="{FF2B5EF4-FFF2-40B4-BE49-F238E27FC236}">
              <a16:creationId xmlns:a16="http://schemas.microsoft.com/office/drawing/2014/main" id="{00000000-0008-0000-0300-00005B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853" name="Obraz 21852">
          <a:extLst>
            <a:ext uri="{FF2B5EF4-FFF2-40B4-BE49-F238E27FC236}">
              <a16:creationId xmlns:a16="http://schemas.microsoft.com/office/drawing/2014/main" id="{00000000-0008-0000-0300-00005D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855" name="Obraz 21854">
          <a:extLst>
            <a:ext uri="{FF2B5EF4-FFF2-40B4-BE49-F238E27FC236}">
              <a16:creationId xmlns:a16="http://schemas.microsoft.com/office/drawing/2014/main" id="{00000000-0008-0000-0300-00005F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857" name="Obraz 21856">
          <a:extLst>
            <a:ext uri="{FF2B5EF4-FFF2-40B4-BE49-F238E27FC236}">
              <a16:creationId xmlns:a16="http://schemas.microsoft.com/office/drawing/2014/main" id="{00000000-0008-0000-0300-000061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859" name="Obraz 21858">
          <a:extLst>
            <a:ext uri="{FF2B5EF4-FFF2-40B4-BE49-F238E27FC236}">
              <a16:creationId xmlns:a16="http://schemas.microsoft.com/office/drawing/2014/main" id="{00000000-0008-0000-0300-000063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861" name="Obraz 21860">
          <a:extLst>
            <a:ext uri="{FF2B5EF4-FFF2-40B4-BE49-F238E27FC236}">
              <a16:creationId xmlns:a16="http://schemas.microsoft.com/office/drawing/2014/main" id="{00000000-0008-0000-0300-000065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965" name="Obraz 21964">
          <a:extLst>
            <a:ext uri="{FF2B5EF4-FFF2-40B4-BE49-F238E27FC236}">
              <a16:creationId xmlns:a16="http://schemas.microsoft.com/office/drawing/2014/main" id="{00000000-0008-0000-0300-0000CD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967" name="Obraz 21966">
          <a:extLst>
            <a:ext uri="{FF2B5EF4-FFF2-40B4-BE49-F238E27FC236}">
              <a16:creationId xmlns:a16="http://schemas.microsoft.com/office/drawing/2014/main" id="{00000000-0008-0000-0300-0000CF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969" name="Obraz 21968">
          <a:extLst>
            <a:ext uri="{FF2B5EF4-FFF2-40B4-BE49-F238E27FC236}">
              <a16:creationId xmlns:a16="http://schemas.microsoft.com/office/drawing/2014/main" id="{00000000-0008-0000-0300-0000D1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971" name="Obraz 21970">
          <a:extLst>
            <a:ext uri="{FF2B5EF4-FFF2-40B4-BE49-F238E27FC236}">
              <a16:creationId xmlns:a16="http://schemas.microsoft.com/office/drawing/2014/main" id="{00000000-0008-0000-0300-0000D3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973" name="Obraz 21972">
          <a:extLst>
            <a:ext uri="{FF2B5EF4-FFF2-40B4-BE49-F238E27FC236}">
              <a16:creationId xmlns:a16="http://schemas.microsoft.com/office/drawing/2014/main" id="{00000000-0008-0000-0300-0000D5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975" name="Obraz 21974">
          <a:extLst>
            <a:ext uri="{FF2B5EF4-FFF2-40B4-BE49-F238E27FC236}">
              <a16:creationId xmlns:a16="http://schemas.microsoft.com/office/drawing/2014/main" id="{00000000-0008-0000-0300-0000D7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977" name="Obraz 21976">
          <a:extLst>
            <a:ext uri="{FF2B5EF4-FFF2-40B4-BE49-F238E27FC236}">
              <a16:creationId xmlns:a16="http://schemas.microsoft.com/office/drawing/2014/main" id="{00000000-0008-0000-0300-0000D9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979" name="Obraz 21978">
          <a:extLst>
            <a:ext uri="{FF2B5EF4-FFF2-40B4-BE49-F238E27FC236}">
              <a16:creationId xmlns:a16="http://schemas.microsoft.com/office/drawing/2014/main" id="{00000000-0008-0000-0300-0000DB5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083" name="Obraz 22082">
          <a:extLst>
            <a:ext uri="{FF2B5EF4-FFF2-40B4-BE49-F238E27FC236}">
              <a16:creationId xmlns:a16="http://schemas.microsoft.com/office/drawing/2014/main" id="{00000000-0008-0000-0300-000043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085" name="Obraz 22084">
          <a:extLst>
            <a:ext uri="{FF2B5EF4-FFF2-40B4-BE49-F238E27FC236}">
              <a16:creationId xmlns:a16="http://schemas.microsoft.com/office/drawing/2014/main" id="{00000000-0008-0000-0300-000045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087" name="Obraz 22086">
          <a:extLst>
            <a:ext uri="{FF2B5EF4-FFF2-40B4-BE49-F238E27FC236}">
              <a16:creationId xmlns:a16="http://schemas.microsoft.com/office/drawing/2014/main" id="{00000000-0008-0000-0300-000047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089" name="Obraz 22088">
          <a:extLst>
            <a:ext uri="{FF2B5EF4-FFF2-40B4-BE49-F238E27FC236}">
              <a16:creationId xmlns:a16="http://schemas.microsoft.com/office/drawing/2014/main" id="{00000000-0008-0000-0300-000049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091" name="Obraz 22090">
          <a:extLst>
            <a:ext uri="{FF2B5EF4-FFF2-40B4-BE49-F238E27FC236}">
              <a16:creationId xmlns:a16="http://schemas.microsoft.com/office/drawing/2014/main" id="{00000000-0008-0000-0300-00004B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093" name="Obraz 22092">
          <a:extLst>
            <a:ext uri="{FF2B5EF4-FFF2-40B4-BE49-F238E27FC236}">
              <a16:creationId xmlns:a16="http://schemas.microsoft.com/office/drawing/2014/main" id="{00000000-0008-0000-0300-00004D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095" name="Obraz 22094">
          <a:extLst>
            <a:ext uri="{FF2B5EF4-FFF2-40B4-BE49-F238E27FC236}">
              <a16:creationId xmlns:a16="http://schemas.microsoft.com/office/drawing/2014/main" id="{00000000-0008-0000-0300-00004F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097" name="Obraz 22096">
          <a:extLst>
            <a:ext uri="{FF2B5EF4-FFF2-40B4-BE49-F238E27FC236}">
              <a16:creationId xmlns:a16="http://schemas.microsoft.com/office/drawing/2014/main" id="{00000000-0008-0000-0300-000051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201" name="Obraz 22200">
          <a:extLst>
            <a:ext uri="{FF2B5EF4-FFF2-40B4-BE49-F238E27FC236}">
              <a16:creationId xmlns:a16="http://schemas.microsoft.com/office/drawing/2014/main" id="{00000000-0008-0000-0300-0000B9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203" name="Obraz 22202">
          <a:extLst>
            <a:ext uri="{FF2B5EF4-FFF2-40B4-BE49-F238E27FC236}">
              <a16:creationId xmlns:a16="http://schemas.microsoft.com/office/drawing/2014/main" id="{00000000-0008-0000-0300-0000BB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205" name="Obraz 22204">
          <a:extLst>
            <a:ext uri="{FF2B5EF4-FFF2-40B4-BE49-F238E27FC236}">
              <a16:creationId xmlns:a16="http://schemas.microsoft.com/office/drawing/2014/main" id="{00000000-0008-0000-0300-0000BD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207" name="Obraz 22206">
          <a:extLst>
            <a:ext uri="{FF2B5EF4-FFF2-40B4-BE49-F238E27FC236}">
              <a16:creationId xmlns:a16="http://schemas.microsoft.com/office/drawing/2014/main" id="{00000000-0008-0000-0300-0000BF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209" name="Obraz 22208">
          <a:extLst>
            <a:ext uri="{FF2B5EF4-FFF2-40B4-BE49-F238E27FC236}">
              <a16:creationId xmlns:a16="http://schemas.microsoft.com/office/drawing/2014/main" id="{00000000-0008-0000-0300-0000C1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211" name="Obraz 22210">
          <a:extLst>
            <a:ext uri="{FF2B5EF4-FFF2-40B4-BE49-F238E27FC236}">
              <a16:creationId xmlns:a16="http://schemas.microsoft.com/office/drawing/2014/main" id="{00000000-0008-0000-0300-0000C3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213" name="Obraz 22212">
          <a:extLst>
            <a:ext uri="{FF2B5EF4-FFF2-40B4-BE49-F238E27FC236}">
              <a16:creationId xmlns:a16="http://schemas.microsoft.com/office/drawing/2014/main" id="{00000000-0008-0000-0300-0000C5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2215" name="Obraz 22214">
          <a:extLst>
            <a:ext uri="{FF2B5EF4-FFF2-40B4-BE49-F238E27FC236}">
              <a16:creationId xmlns:a16="http://schemas.microsoft.com/office/drawing/2014/main" id="{00000000-0008-0000-0300-0000C75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352552</xdr:colOff>
      <xdr:row>10</xdr:row>
      <xdr:rowOff>101600</xdr:rowOff>
    </xdr:from>
    <xdr:to>
      <xdr:col>11</xdr:col>
      <xdr:colOff>809752</xdr:colOff>
      <xdr:row>16</xdr:row>
      <xdr:rowOff>12700</xdr:rowOff>
    </xdr:to>
    <xdr:sp macro="" textlink="">
      <xdr:nvSpPr>
        <xdr:cNvPr id="2" name="Dic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426452" y="1943100"/>
          <a:ext cx="1270000" cy="1016000"/>
        </a:xfrm>
        <a:prstGeom prst="flowChartDecision">
          <a:avLst/>
        </a:prstGeom>
        <a:solidFill>
          <a:srgbClr val="000000"/>
        </a:solidFill>
        <a:ln w="50800">
          <a:solidFill>
            <a:srgbClr val="92D050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1">
              <a:solidFill>
                <a:srgbClr val="FFFF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76,71</a:t>
          </a:r>
        </a:p>
      </xdr:txBody>
    </xdr:sp>
    <xdr:clientData/>
  </xdr:twoCellAnchor>
  <xdr:twoCellAnchor>
    <xdr:from>
      <xdr:col>8</xdr:col>
      <xdr:colOff>749300</xdr:colOff>
      <xdr:row>16</xdr:row>
      <xdr:rowOff>0</xdr:rowOff>
    </xdr:from>
    <xdr:to>
      <xdr:col>9</xdr:col>
      <xdr:colOff>63500</xdr:colOff>
      <xdr:row>18</xdr:row>
      <xdr:rowOff>0</xdr:rowOff>
    </xdr:to>
    <xdr:sp macro="" textlink="">
      <xdr:nvSpPr>
        <xdr:cNvPr id="3" name="Border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197600" y="2946400"/>
          <a:ext cx="127000" cy="3683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4" name="Oval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500333" y="76546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5" name="Oval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36550" y="76084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Wallet_click" textlink="">
      <xdr:nvSpPr>
        <xdr:cNvPr id="6" name="Rectangle 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086600" y="0"/>
          <a:ext cx="18923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7" name="Rectangl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89527" y="83589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8" name="Rectangle 5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702956" y="83589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DoubleWagedMoney_click" textlink="">
      <xdr:nvSpPr>
        <xdr:cNvPr id="9" name="Rectangle 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063748" y="1468003"/>
          <a:ext cx="430646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HalfWagedMoney_click" textlink="">
      <xdr:nvSpPr>
        <xdr:cNvPr id="10" name="Rectangle 7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2500169" y="1468003"/>
          <a:ext cx="509731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xdr:twoCellAnchor>
    <xdr:from>
      <xdr:col>11</xdr:col>
      <xdr:colOff>111252</xdr:colOff>
      <xdr:row>16</xdr:row>
      <xdr:rowOff>0</xdr:rowOff>
    </xdr:from>
    <xdr:to>
      <xdr:col>11</xdr:col>
      <xdr:colOff>238252</xdr:colOff>
      <xdr:row>18</xdr:row>
      <xdr:rowOff>0</xdr:rowOff>
    </xdr:to>
    <xdr:sp macro="" textlink="">
      <xdr:nvSpPr>
        <xdr:cNvPr id="17" name="Move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7997952" y="2946400"/>
          <a:ext cx="127000" cy="368300"/>
        </a:xfrm>
        <a:prstGeom prst="rect">
          <a:avLst/>
        </a:prstGeom>
        <a:solidFill>
          <a:srgbClr val="92D050"/>
        </a:solidFill>
        <a:ln w="12700">
          <a:solidFill>
            <a:srgbClr val="FFFFFF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17637</xdr:colOff>
      <xdr:row>18</xdr:row>
      <xdr:rowOff>47039</xdr:rowOff>
    </xdr:from>
    <xdr:to>
      <xdr:col>5</xdr:col>
      <xdr:colOff>605600</xdr:colOff>
      <xdr:row>20</xdr:row>
      <xdr:rowOff>47037</xdr:rowOff>
    </xdr:to>
    <xdr:sp macro="" textlink="">
      <xdr:nvSpPr>
        <xdr:cNvPr id="18" name="TextBox 1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3027537" y="3361739"/>
          <a:ext cx="587963" cy="3682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0.00</a:t>
          </a:r>
        </a:p>
      </xdr:txBody>
    </xdr:sp>
    <xdr:clientData/>
  </xdr:twoCellAnchor>
  <xdr:twoCellAnchor>
    <xdr:from>
      <xdr:col>8</xdr:col>
      <xdr:colOff>523287</xdr:colOff>
      <xdr:row>18</xdr:row>
      <xdr:rowOff>35277</xdr:rowOff>
    </xdr:from>
    <xdr:to>
      <xdr:col>9</xdr:col>
      <xdr:colOff>299861</xdr:colOff>
      <xdr:row>20</xdr:row>
      <xdr:rowOff>35275</xdr:rowOff>
    </xdr:to>
    <xdr:sp macro="" textlink="">
      <xdr:nvSpPr>
        <xdr:cNvPr id="19" name="TextBox 17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971587" y="3349977"/>
          <a:ext cx="589374" cy="3682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50.00</a:t>
          </a:r>
        </a:p>
      </xdr:txBody>
    </xdr:sp>
    <xdr:clientData/>
  </xdr:twoCellAnchor>
  <xdr:twoCellAnchor>
    <xdr:from>
      <xdr:col>6</xdr:col>
      <xdr:colOff>576204</xdr:colOff>
      <xdr:row>18</xdr:row>
      <xdr:rowOff>29399</xdr:rowOff>
    </xdr:from>
    <xdr:to>
      <xdr:col>7</xdr:col>
      <xdr:colOff>352778</xdr:colOff>
      <xdr:row>20</xdr:row>
      <xdr:rowOff>29397</xdr:rowOff>
    </xdr:to>
    <xdr:sp macro="" textlink="">
      <xdr:nvSpPr>
        <xdr:cNvPr id="20" name="TextBox 18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4398904" y="3344099"/>
          <a:ext cx="589374" cy="3682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25.00</a:t>
          </a:r>
        </a:p>
      </xdr:txBody>
    </xdr:sp>
    <xdr:clientData/>
  </xdr:twoCellAnchor>
  <xdr:twoCellAnchor>
    <xdr:from>
      <xdr:col>12</xdr:col>
      <xdr:colOff>135231</xdr:colOff>
      <xdr:row>18</xdr:row>
      <xdr:rowOff>52917</xdr:rowOff>
    </xdr:from>
    <xdr:to>
      <xdr:col>13</xdr:col>
      <xdr:colOff>0</xdr:colOff>
      <xdr:row>20</xdr:row>
      <xdr:rowOff>52915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8834731" y="3367617"/>
          <a:ext cx="677569" cy="3682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100.00</a:t>
          </a:r>
        </a:p>
      </xdr:txBody>
    </xdr:sp>
    <xdr:clientData/>
  </xdr:twoCellAnchor>
  <xdr:twoCellAnchor>
    <xdr:from>
      <xdr:col>10</xdr:col>
      <xdr:colOff>440973</xdr:colOff>
      <xdr:row>18</xdr:row>
      <xdr:rowOff>47038</xdr:rowOff>
    </xdr:from>
    <xdr:to>
      <xdr:col>11</xdr:col>
      <xdr:colOff>217547</xdr:colOff>
      <xdr:row>20</xdr:row>
      <xdr:rowOff>47036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7514873" y="3361738"/>
          <a:ext cx="589374" cy="3682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75.00</a:t>
          </a:r>
        </a:p>
      </xdr:txBody>
    </xdr:sp>
    <xdr:clientData/>
  </xdr:twoCellAnchor>
  <xdr:twoCellAnchor>
    <xdr:from>
      <xdr:col>1</xdr:col>
      <xdr:colOff>5879</xdr:colOff>
      <xdr:row>15</xdr:row>
      <xdr:rowOff>76435</xdr:rowOff>
    </xdr:from>
    <xdr:to>
      <xdr:col>4</xdr:col>
      <xdr:colOff>824958</xdr:colOff>
      <xdr:row>18</xdr:row>
      <xdr:rowOff>41405</xdr:rowOff>
    </xdr:to>
    <xdr:sp macro="[0]!wDice.DonateToSlake_click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42375" y="2844384"/>
          <a:ext cx="2642668" cy="518559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DONATE</a:t>
          </a:r>
          <a:r>
            <a:rPr lang="pl-PL" sz="1400" b="1" i="1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 SLAKE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5570</xdr:colOff>
      <xdr:row>0</xdr:row>
      <xdr:rowOff>0</xdr:rowOff>
    </xdr:from>
    <xdr:to>
      <xdr:col>3</xdr:col>
      <xdr:colOff>33797</xdr:colOff>
      <xdr:row>3</xdr:row>
      <xdr:rowOff>121222</xdr:rowOff>
    </xdr:to>
    <xdr:sp macro="[0]!ReturnToMenu_click" textlink="">
      <xdr:nvSpPr>
        <xdr:cNvPr id="24" name="Return_BTN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5570" y="0"/>
          <a:ext cx="1576736" cy="672669"/>
        </a:xfrm>
        <a:prstGeom prst="leftArrow">
          <a:avLst/>
        </a:prstGeom>
        <a:solidFill>
          <a:schemeClr val="tx1"/>
        </a:solidFill>
        <a:ln w="38100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RETURN</a:t>
          </a:r>
          <a:endParaRPr lang="pl-PL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168429</xdr:colOff>
      <xdr:row>0</xdr:row>
      <xdr:rowOff>0</xdr:rowOff>
    </xdr:from>
    <xdr:to>
      <xdr:col>5</xdr:col>
      <xdr:colOff>553325</xdr:colOff>
      <xdr:row>3</xdr:row>
      <xdr:rowOff>135996</xdr:rowOff>
    </xdr:to>
    <xdr:pic macro="[0]!SlakeIcon_click">
      <xdr:nvPicPr>
        <xdr:cNvPr id="25" name="Picture 24136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938" y="0"/>
          <a:ext cx="1838712" cy="687443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9</xdr:col>
      <xdr:colOff>428760</xdr:colOff>
      <xdr:row>0</xdr:row>
      <xdr:rowOff>54274</xdr:rowOff>
    </xdr:from>
    <xdr:to>
      <xdr:col>9</xdr:col>
      <xdr:colOff>794625</xdr:colOff>
      <xdr:row>2</xdr:row>
      <xdr:rowOff>130384</xdr:rowOff>
    </xdr:to>
    <xdr:pic>
      <xdr:nvPicPr>
        <xdr:cNvPr id="26" name="Picture 11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91922" y="54274"/>
          <a:ext cx="365865" cy="445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8944" name="Obraz 28943">
          <a:extLst>
            <a:ext uri="{FF2B5EF4-FFF2-40B4-BE49-F238E27FC236}">
              <a16:creationId xmlns:a16="http://schemas.microsoft.com/office/drawing/2014/main" id="{00000000-0008-0000-0400-0000107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0</xdr:row>
      <xdr:rowOff>0</xdr:rowOff>
    </xdr:from>
    <xdr:to>
      <xdr:col>16</xdr:col>
      <xdr:colOff>0</xdr:colOff>
      <xdr:row>12</xdr:row>
      <xdr:rowOff>0</xdr:rowOff>
    </xdr:to>
    <xdr:sp macro="AustinPortrair_click" textlink="">
      <xdr:nvSpPr>
        <xdr:cNvPr id="11" name="SHAPE_TRIGGER_beg2" title="beg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9512300" y="0"/>
          <a:ext cx="2921000" cy="2209800"/>
        </a:xfrm>
        <a:prstGeom prst="rect">
          <a:avLst/>
        </a:prstGeom>
        <a:solidFill>
          <a:schemeClr val="accent1">
            <a:alpha val="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15</xdr:col>
          <xdr:colOff>304800</xdr:colOff>
          <xdr:row>6</xdr:row>
          <xdr:rowOff>165100</xdr:rowOff>
        </xdr:to>
        <xdr:sp macro="" textlink="">
          <xdr:nvSpPr>
            <xdr:cNvPr id="10248" name="AUSTIN_PORTRAIR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4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4" name="Oval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500333" y="76546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5" name="Oval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36550" y="76084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Wallet_click" textlink="">
      <xdr:nvSpPr>
        <xdr:cNvPr id="6" name="Rectangle 3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086600" y="0"/>
          <a:ext cx="18923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7" name="Rectangle 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489527" y="83589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8" name="Rectangle 5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702956" y="83589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DoubleWagedMoney_click" textlink="">
      <xdr:nvSpPr>
        <xdr:cNvPr id="9" name="Rectangle 6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060220" y="1470662"/>
          <a:ext cx="428909" cy="36328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HalfWagedMoney_click" textlink="">
      <xdr:nvSpPr>
        <xdr:cNvPr id="10" name="Rectangle 7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494904" y="1470662"/>
          <a:ext cx="604113" cy="36328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xdr:twoCellAnchor>
    <xdr:from>
      <xdr:col>1</xdr:col>
      <xdr:colOff>11307</xdr:colOff>
      <xdr:row>14</xdr:row>
      <xdr:rowOff>87290</xdr:rowOff>
    </xdr:from>
    <xdr:to>
      <xdr:col>4</xdr:col>
      <xdr:colOff>830386</xdr:colOff>
      <xdr:row>17</xdr:row>
      <xdr:rowOff>52259</xdr:rowOff>
    </xdr:to>
    <xdr:sp macro="[0]!wLimbo.DonateSlake_click" textlink="">
      <xdr:nvSpPr>
        <xdr:cNvPr id="17" name="Rectangle 22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347803" y="2670709"/>
          <a:ext cx="2642668" cy="518559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DONATE</a:t>
          </a:r>
          <a:r>
            <a:rPr lang="pl-PL" sz="1400" b="1" i="1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 SLAKE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5570</xdr:colOff>
      <xdr:row>0</xdr:row>
      <xdr:rowOff>0</xdr:rowOff>
    </xdr:from>
    <xdr:to>
      <xdr:col>3</xdr:col>
      <xdr:colOff>33797</xdr:colOff>
      <xdr:row>3</xdr:row>
      <xdr:rowOff>121222</xdr:rowOff>
    </xdr:to>
    <xdr:sp macro="[0]!ReturnToMenu_click" textlink="">
      <xdr:nvSpPr>
        <xdr:cNvPr id="18" name="Return_BTN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5570" y="0"/>
          <a:ext cx="1583977" cy="673672"/>
        </a:xfrm>
        <a:prstGeom prst="leftArrow">
          <a:avLst/>
        </a:prstGeom>
        <a:solidFill>
          <a:schemeClr val="tx1"/>
        </a:solidFill>
        <a:ln w="38100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RETURN</a:t>
          </a:r>
          <a:endParaRPr lang="pl-PL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168429</xdr:colOff>
      <xdr:row>0</xdr:row>
      <xdr:rowOff>0</xdr:rowOff>
    </xdr:from>
    <xdr:to>
      <xdr:col>5</xdr:col>
      <xdr:colOff>553325</xdr:colOff>
      <xdr:row>3</xdr:row>
      <xdr:rowOff>135996</xdr:rowOff>
    </xdr:to>
    <xdr:pic macro="[0]!SlakeIcon_click">
      <xdr:nvPicPr>
        <xdr:cNvPr id="19" name="Picture 24136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4179" y="0"/>
          <a:ext cx="1839046" cy="688446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9</xdr:col>
      <xdr:colOff>428760</xdr:colOff>
      <xdr:row>0</xdr:row>
      <xdr:rowOff>54274</xdr:rowOff>
    </xdr:from>
    <xdr:to>
      <xdr:col>9</xdr:col>
      <xdr:colOff>794625</xdr:colOff>
      <xdr:row>2</xdr:row>
      <xdr:rowOff>130384</xdr:rowOff>
    </xdr:to>
    <xdr:pic>
      <xdr:nvPicPr>
        <xdr:cNvPr id="20" name="Picture 1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9860" y="54274"/>
          <a:ext cx="365865" cy="4444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1" name="Obraz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21524</xdr:colOff>
      <xdr:row>3</xdr:row>
      <xdr:rowOff>123771</xdr:rowOff>
    </xdr:to>
    <xdr:sp macro="[0]!ReturnToMenu_click" textlink="">
      <xdr:nvSpPr>
        <xdr:cNvPr id="5899" name="Return_BTN">
          <a:extLst>
            <a:ext uri="{FF2B5EF4-FFF2-40B4-BE49-F238E27FC236}">
              <a16:creationId xmlns:a16="http://schemas.microsoft.com/office/drawing/2014/main" id="{00000000-0008-0000-0600-00000B170000}"/>
            </a:ext>
          </a:extLst>
        </xdr:cNvPr>
        <xdr:cNvSpPr/>
      </xdr:nvSpPr>
      <xdr:spPr>
        <a:xfrm>
          <a:off x="0" y="0"/>
          <a:ext cx="1576736" cy="672669"/>
        </a:xfrm>
        <a:prstGeom prst="leftArrow">
          <a:avLst/>
        </a:prstGeom>
        <a:solidFill>
          <a:schemeClr val="tx1"/>
        </a:solidFill>
        <a:ln w="38100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RETURN</a:t>
          </a:r>
          <a:endParaRPr lang="pl-PL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18" name="Oval 2413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19" name="Oval 23289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Wallet_click" textlink="">
      <xdr:nvSpPr>
        <xdr:cNvPr id="20" name="Rectangle 23286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563880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21" name="Rectangle 2328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22" name="Rectangle 2328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57726</xdr:colOff>
      <xdr:row>8</xdr:row>
      <xdr:rowOff>0</xdr:rowOff>
    </xdr:from>
    <xdr:to>
      <xdr:col>3</xdr:col>
      <xdr:colOff>490681</xdr:colOff>
      <xdr:row>9</xdr:row>
      <xdr:rowOff>178955</xdr:rowOff>
    </xdr:to>
    <xdr:sp macro="[0]!DoubleWagedMoney_click" textlink="">
      <xdr:nvSpPr>
        <xdr:cNvPr id="23" name="Rectangle 2413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613476" y="1479550"/>
          <a:ext cx="432955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3</xdr:col>
      <xdr:colOff>548409</xdr:colOff>
      <xdr:row>8</xdr:row>
      <xdr:rowOff>0</xdr:rowOff>
    </xdr:from>
    <xdr:to>
      <xdr:col>4</xdr:col>
      <xdr:colOff>411019</xdr:colOff>
      <xdr:row>9</xdr:row>
      <xdr:rowOff>178955</xdr:rowOff>
    </xdr:to>
    <xdr:sp macro="[0]!HalfWagedMoney_click" textlink="">
      <xdr:nvSpPr>
        <xdr:cNvPr id="24" name="Rectangle 2413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2104159" y="1479550"/>
          <a:ext cx="472210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156156</xdr:colOff>
      <xdr:row>0</xdr:row>
      <xdr:rowOff>0</xdr:rowOff>
    </xdr:from>
    <xdr:to>
      <xdr:col>6</xdr:col>
      <xdr:colOff>364317</xdr:colOff>
      <xdr:row>3</xdr:row>
      <xdr:rowOff>138545</xdr:rowOff>
    </xdr:to>
    <xdr:pic macro="[0]!SlakeIcon_click">
      <xdr:nvPicPr>
        <xdr:cNvPr id="25" name="Picture 24136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1368" y="0"/>
          <a:ext cx="1838712" cy="687443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5773</xdr:colOff>
      <xdr:row>14</xdr:row>
      <xdr:rowOff>40409</xdr:rowOff>
    </xdr:from>
    <xdr:to>
      <xdr:col>4</xdr:col>
      <xdr:colOff>409864</xdr:colOff>
      <xdr:row>17</xdr:row>
      <xdr:rowOff>1</xdr:rowOff>
    </xdr:to>
    <xdr:sp macro="[0]!wYesNo.DonateSlake_Click" textlink="">
      <xdr:nvSpPr>
        <xdr:cNvPr id="26" name="Rectangle 24137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342323" y="2624859"/>
          <a:ext cx="2232891" cy="512042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</a:t>
          </a:r>
          <a:r>
            <a:rPr lang="en-US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TO SLAKE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34638</xdr:colOff>
      <xdr:row>11</xdr:row>
      <xdr:rowOff>161638</xdr:rowOff>
    </xdr:from>
    <xdr:to>
      <xdr:col>4</xdr:col>
      <xdr:colOff>386774</xdr:colOff>
      <xdr:row>14</xdr:row>
      <xdr:rowOff>2289</xdr:rowOff>
    </xdr:to>
    <xdr:pic>
      <xdr:nvPicPr>
        <xdr:cNvPr id="27" name="Picture 241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9988" y="2193638"/>
          <a:ext cx="352136" cy="3931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10</xdr:col>
      <xdr:colOff>2885</xdr:colOff>
      <xdr:row>2</xdr:row>
      <xdr:rowOff>108804</xdr:rowOff>
    </xdr:to>
    <xdr:pic>
      <xdr:nvPicPr>
        <xdr:cNvPr id="28" name="Picture 24140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2454" y="109682"/>
          <a:ext cx="30653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9" name="Picture 29512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30" name="Picture 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31" name="Picture 4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32" name="Picture 6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33" name="Picture 8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344406</xdr:colOff>
      <xdr:row>9</xdr:row>
      <xdr:rowOff>177584</xdr:rowOff>
    </xdr:from>
    <xdr:to>
      <xdr:col>14</xdr:col>
      <xdr:colOff>263687</xdr:colOff>
      <xdr:row>33</xdr:row>
      <xdr:rowOff>0</xdr:rowOff>
    </xdr:to>
    <xdr:sp macro="" textlink="">
      <xdr:nvSpPr>
        <xdr:cNvPr id="14488" name="WHEEL_BACKGROUND">
          <a:extLst>
            <a:ext uri="{FF2B5EF4-FFF2-40B4-BE49-F238E27FC236}">
              <a16:creationId xmlns:a16="http://schemas.microsoft.com/office/drawing/2014/main" id="{00000000-0008-0000-0700-000098380000}"/>
            </a:ext>
          </a:extLst>
        </xdr:cNvPr>
        <xdr:cNvSpPr/>
      </xdr:nvSpPr>
      <xdr:spPr>
        <a:xfrm>
          <a:off x="4138262" y="1824279"/>
          <a:ext cx="4175933" cy="4213602"/>
        </a:xfrm>
        <a:prstGeom prst="ellipse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l-PL" sz="6000" b="1">
              <a:solidFill>
                <a:srgbClr val="0000FF"/>
              </a:solidFill>
            </a:rPr>
            <a:t>1.50x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21524</xdr:colOff>
      <xdr:row>3</xdr:row>
      <xdr:rowOff>123771</xdr:rowOff>
    </xdr:to>
    <xdr:sp macro="[0]!ReturnToMenu_click" textlink="">
      <xdr:nvSpPr>
        <xdr:cNvPr id="2" name="Return_BTN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1577274" cy="676221"/>
        </a:xfrm>
        <a:prstGeom prst="leftArrow">
          <a:avLst/>
        </a:prstGeom>
        <a:solidFill>
          <a:schemeClr val="tx1"/>
        </a:solidFill>
        <a:ln w="38100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RETURN</a:t>
          </a:r>
          <a:endParaRPr lang="pl-PL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3" name="Oval 24138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4" name="Oval 23289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Wallet_click" textlink="">
      <xdr:nvSpPr>
        <xdr:cNvPr id="5" name="Rectangle 23286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563880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6" name="Rectangle 23287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7" name="Rectangle 23288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57726</xdr:colOff>
      <xdr:row>8</xdr:row>
      <xdr:rowOff>0</xdr:rowOff>
    </xdr:from>
    <xdr:to>
      <xdr:col>3</xdr:col>
      <xdr:colOff>490681</xdr:colOff>
      <xdr:row>9</xdr:row>
      <xdr:rowOff>178955</xdr:rowOff>
    </xdr:to>
    <xdr:sp macro="[0]!DoubleWagedMoney_click" textlink="">
      <xdr:nvSpPr>
        <xdr:cNvPr id="8" name="Rectangle 24130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613476" y="1479550"/>
          <a:ext cx="432955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3</xdr:col>
      <xdr:colOff>548409</xdr:colOff>
      <xdr:row>8</xdr:row>
      <xdr:rowOff>0</xdr:rowOff>
    </xdr:from>
    <xdr:to>
      <xdr:col>4</xdr:col>
      <xdr:colOff>411019</xdr:colOff>
      <xdr:row>9</xdr:row>
      <xdr:rowOff>178955</xdr:rowOff>
    </xdr:to>
    <xdr:sp macro="[0]!HalfWagedMoney_click" textlink="">
      <xdr:nvSpPr>
        <xdr:cNvPr id="9" name="Rectangle 2413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2104159" y="1479550"/>
          <a:ext cx="472210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xdr:twoCellAnchor editAs="oneCell">
    <xdr:from>
      <xdr:col>3</xdr:col>
      <xdr:colOff>156156</xdr:colOff>
      <xdr:row>0</xdr:row>
      <xdr:rowOff>0</xdr:rowOff>
    </xdr:from>
    <xdr:to>
      <xdr:col>6</xdr:col>
      <xdr:colOff>364317</xdr:colOff>
      <xdr:row>3</xdr:row>
      <xdr:rowOff>138545</xdr:rowOff>
    </xdr:to>
    <xdr:pic macro="[0]!SlakeIcon_click">
      <xdr:nvPicPr>
        <xdr:cNvPr id="10" name="Picture 24136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1906" y="0"/>
          <a:ext cx="1840111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5773</xdr:colOff>
      <xdr:row>14</xdr:row>
      <xdr:rowOff>40409</xdr:rowOff>
    </xdr:from>
    <xdr:to>
      <xdr:col>4</xdr:col>
      <xdr:colOff>409864</xdr:colOff>
      <xdr:row>17</xdr:row>
      <xdr:rowOff>1</xdr:rowOff>
    </xdr:to>
    <xdr:sp macro="[0]!wWheel.DonateSlake_Click" textlink="">
      <xdr:nvSpPr>
        <xdr:cNvPr id="11" name="Rectangle 24137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342323" y="2624859"/>
          <a:ext cx="2232891" cy="512042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</a:t>
          </a:r>
          <a:r>
            <a:rPr lang="en-US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TO SLAKE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34638</xdr:colOff>
      <xdr:row>11</xdr:row>
      <xdr:rowOff>161638</xdr:rowOff>
    </xdr:from>
    <xdr:to>
      <xdr:col>4</xdr:col>
      <xdr:colOff>386774</xdr:colOff>
      <xdr:row>14</xdr:row>
      <xdr:rowOff>2290</xdr:rowOff>
    </xdr:to>
    <xdr:pic>
      <xdr:nvPicPr>
        <xdr:cNvPr id="12" name="Picture 24139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9988" y="2193638"/>
          <a:ext cx="352136" cy="3931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10</xdr:col>
      <xdr:colOff>2885</xdr:colOff>
      <xdr:row>2</xdr:row>
      <xdr:rowOff>108804</xdr:rowOff>
    </xdr:to>
    <xdr:pic>
      <xdr:nvPicPr>
        <xdr:cNvPr id="13" name="Picture 24140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2454" y="109682"/>
          <a:ext cx="30653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323041</xdr:colOff>
      <xdr:row>9</xdr:row>
      <xdr:rowOff>183228</xdr:rowOff>
    </xdr:from>
    <xdr:to>
      <xdr:col>14</xdr:col>
      <xdr:colOff>286559</xdr:colOff>
      <xdr:row>33</xdr:row>
      <xdr:rowOff>7270</xdr:rowOff>
    </xdr:to>
    <xdr:grpSp>
      <xdr:nvGrpSpPr>
        <xdr:cNvPr id="44" name="WHEEL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GrpSpPr/>
      </xdr:nvGrpSpPr>
      <xdr:grpSpPr>
        <a:xfrm rot="21120000">
          <a:off x="4116897" y="1829923"/>
          <a:ext cx="4220170" cy="4215228"/>
          <a:chOff x="4120341" y="1840578"/>
          <a:chExt cx="4230718" cy="4243642"/>
        </a:xfrm>
      </xdr:grpSpPr>
      <xdr:sp macro="" textlink="">
        <xdr:nvSpPr>
          <xdr:cNvPr id="14" name="SEGMENT_0" title="1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7955619" y="3500044"/>
            <a:ext cx="395440" cy="494611"/>
          </a:xfrm>
          <a:custGeom>
            <a:avLst/>
            <a:gdLst>
              <a:gd name="connsiteX0" fmla="*/ 61709 w 374493"/>
              <a:gd name="connsiteY0" fmla="*/ 462356 h 462356"/>
              <a:gd name="connsiteX1" fmla="*/ 22777 w 374493"/>
              <a:gd name="connsiteY1" fmla="*/ 91934 h 462356"/>
              <a:gd name="connsiteX2" fmla="*/ 328724 w 374493"/>
              <a:gd name="connsiteY2" fmla="*/ 26904 h 462356"/>
              <a:gd name="connsiteX3" fmla="*/ 374493 w 374493"/>
              <a:gd name="connsiteY3" fmla="*/ 462356 h 462356"/>
              <a:gd name="connsiteX4" fmla="*/ 61709 w 374493"/>
              <a:gd name="connsiteY4" fmla="*/ 462356 h 462356"/>
              <a:gd name="connsiteX0" fmla="*/ 61709 w 395440"/>
              <a:gd name="connsiteY0" fmla="*/ 462356 h 494611"/>
              <a:gd name="connsiteX1" fmla="*/ 22777 w 395440"/>
              <a:gd name="connsiteY1" fmla="*/ 91934 h 494611"/>
              <a:gd name="connsiteX2" fmla="*/ 328724 w 395440"/>
              <a:gd name="connsiteY2" fmla="*/ 26904 h 494611"/>
              <a:gd name="connsiteX3" fmla="*/ 374493 w 395440"/>
              <a:gd name="connsiteY3" fmla="*/ 462356 h 494611"/>
              <a:gd name="connsiteX4" fmla="*/ 61709 w 395440"/>
              <a:gd name="connsiteY4" fmla="*/ 462356 h 49461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95440" h="494611">
                <a:moveTo>
                  <a:pt x="61709" y="462356"/>
                </a:moveTo>
                <a:cubicBezTo>
                  <a:pt x="3090" y="400619"/>
                  <a:pt x="-21726" y="164509"/>
                  <a:pt x="22777" y="91934"/>
                </a:cubicBezTo>
                <a:cubicBezTo>
                  <a:pt x="67280" y="19359"/>
                  <a:pt x="270105" y="-34833"/>
                  <a:pt x="328724" y="26904"/>
                </a:cubicBezTo>
                <a:cubicBezTo>
                  <a:pt x="387343" y="88641"/>
                  <a:pt x="418996" y="389781"/>
                  <a:pt x="374493" y="462356"/>
                </a:cubicBezTo>
                <a:cubicBezTo>
                  <a:pt x="329991" y="534931"/>
                  <a:pt x="126872" y="462356"/>
                  <a:pt x="61709" y="462356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15" name="SEGMENT_1" title="2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>
          <a:xfrm>
            <a:off x="7857016" y="3097492"/>
            <a:ext cx="432556" cy="494486"/>
          </a:xfrm>
          <a:custGeom>
            <a:avLst/>
            <a:gdLst>
              <a:gd name="connsiteX0" fmla="*/ 121379 w 427326"/>
              <a:gd name="connsiteY0" fmla="*/ 494486 h 494486"/>
              <a:gd name="connsiteX1" fmla="*/ 6281 w 427326"/>
              <a:gd name="connsiteY1" fmla="*/ 140254 h 494486"/>
              <a:gd name="connsiteX2" fmla="*/ 292023 w 427326"/>
              <a:gd name="connsiteY2" fmla="*/ 13034 h 494486"/>
              <a:gd name="connsiteX3" fmla="*/ 427326 w 427326"/>
              <a:gd name="connsiteY3" fmla="*/ 429456 h 494486"/>
              <a:gd name="connsiteX4" fmla="*/ 121379 w 427326"/>
              <a:gd name="connsiteY4" fmla="*/ 494486 h 494486"/>
              <a:gd name="connsiteX0" fmla="*/ 121379 w 432556"/>
              <a:gd name="connsiteY0" fmla="*/ 494486 h 494486"/>
              <a:gd name="connsiteX1" fmla="*/ 6281 w 432556"/>
              <a:gd name="connsiteY1" fmla="*/ 140254 h 494486"/>
              <a:gd name="connsiteX2" fmla="*/ 292023 w 432556"/>
              <a:gd name="connsiteY2" fmla="*/ 13034 h 494486"/>
              <a:gd name="connsiteX3" fmla="*/ 427326 w 432556"/>
              <a:gd name="connsiteY3" fmla="*/ 429456 h 494486"/>
              <a:gd name="connsiteX4" fmla="*/ 121379 w 432556"/>
              <a:gd name="connsiteY4" fmla="*/ 494486 h 49448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32556" h="494486">
                <a:moveTo>
                  <a:pt x="121379" y="494486"/>
                </a:moveTo>
                <a:cubicBezTo>
                  <a:pt x="51205" y="446286"/>
                  <a:pt x="-22160" y="220496"/>
                  <a:pt x="6281" y="140254"/>
                </a:cubicBezTo>
                <a:cubicBezTo>
                  <a:pt x="34722" y="60012"/>
                  <a:pt x="221849" y="-35166"/>
                  <a:pt x="292023" y="13034"/>
                </a:cubicBezTo>
                <a:cubicBezTo>
                  <a:pt x="362197" y="61234"/>
                  <a:pt x="455767" y="349214"/>
                  <a:pt x="427326" y="429456"/>
                </a:cubicBezTo>
                <a:cubicBezTo>
                  <a:pt x="398885" y="509698"/>
                  <a:pt x="185118" y="480938"/>
                  <a:pt x="121379" y="494486"/>
                </a:cubicBezTo>
                <a:close/>
              </a:path>
            </a:pathLst>
          </a:custGeom>
          <a:solidFill>
            <a:srgbClr val="0000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16" name="SEGMENT_2" title="1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SpPr/>
        </xdr:nvSpPr>
        <xdr:spPr>
          <a:xfrm>
            <a:off x="7676338" y="2726278"/>
            <a:ext cx="473284" cy="511468"/>
          </a:xfrm>
          <a:custGeom>
            <a:avLst/>
            <a:gdLst>
              <a:gd name="connsiteX0" fmla="*/ 186960 w 472702"/>
              <a:gd name="connsiteY0" fmla="*/ 511468 h 511468"/>
              <a:gd name="connsiteX1" fmla="*/ 730 w 472702"/>
              <a:gd name="connsiteY1" fmla="*/ 188907 h 511468"/>
              <a:gd name="connsiteX2" fmla="*/ 253776 w 472702"/>
              <a:gd name="connsiteY2" fmla="*/ 5058 h 511468"/>
              <a:gd name="connsiteX3" fmla="*/ 472702 w 472702"/>
              <a:gd name="connsiteY3" fmla="*/ 384248 h 511468"/>
              <a:gd name="connsiteX4" fmla="*/ 186960 w 472702"/>
              <a:gd name="connsiteY4" fmla="*/ 511468 h 511468"/>
              <a:gd name="connsiteX0" fmla="*/ 186960 w 473284"/>
              <a:gd name="connsiteY0" fmla="*/ 511468 h 511468"/>
              <a:gd name="connsiteX1" fmla="*/ 730 w 473284"/>
              <a:gd name="connsiteY1" fmla="*/ 188907 h 511468"/>
              <a:gd name="connsiteX2" fmla="*/ 253776 w 473284"/>
              <a:gd name="connsiteY2" fmla="*/ 5058 h 511468"/>
              <a:gd name="connsiteX3" fmla="*/ 472702 w 473284"/>
              <a:gd name="connsiteY3" fmla="*/ 384248 h 511468"/>
              <a:gd name="connsiteX4" fmla="*/ 186960 w 473284"/>
              <a:gd name="connsiteY4" fmla="*/ 511468 h 5114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73284" h="511468">
                <a:moveTo>
                  <a:pt x="186960" y="511468"/>
                </a:moveTo>
                <a:cubicBezTo>
                  <a:pt x="108298" y="478911"/>
                  <a:pt x="-10406" y="273309"/>
                  <a:pt x="730" y="188907"/>
                </a:cubicBezTo>
                <a:cubicBezTo>
                  <a:pt x="11866" y="104505"/>
                  <a:pt x="175114" y="-27499"/>
                  <a:pt x="253776" y="5058"/>
                </a:cubicBezTo>
                <a:cubicBezTo>
                  <a:pt x="332438" y="37615"/>
                  <a:pt x="483838" y="299846"/>
                  <a:pt x="472702" y="384248"/>
                </a:cubicBezTo>
                <a:cubicBezTo>
                  <a:pt x="461566" y="468650"/>
                  <a:pt x="246489" y="484964"/>
                  <a:pt x="186960" y="511468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17" name="SEGMENT_3" title="4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7427600" y="2404919"/>
            <a:ext cx="502669" cy="510265"/>
          </a:xfrm>
          <a:custGeom>
            <a:avLst/>
            <a:gdLst>
              <a:gd name="connsiteX0" fmla="*/ 249467 w 502513"/>
              <a:gd name="connsiteY0" fmla="*/ 510265 h 510265"/>
              <a:gd name="connsiteX1" fmla="*/ 241 w 502513"/>
              <a:gd name="connsiteY1" fmla="*/ 233472 h 510265"/>
              <a:gd name="connsiteX2" fmla="*/ 209534 w 502513"/>
              <a:gd name="connsiteY2" fmla="*/ 1029 h 510265"/>
              <a:gd name="connsiteX3" fmla="*/ 502513 w 502513"/>
              <a:gd name="connsiteY3" fmla="*/ 326416 h 510265"/>
              <a:gd name="connsiteX4" fmla="*/ 249467 w 502513"/>
              <a:gd name="connsiteY4" fmla="*/ 510265 h 510265"/>
              <a:gd name="connsiteX0" fmla="*/ 249467 w 502669"/>
              <a:gd name="connsiteY0" fmla="*/ 510265 h 510265"/>
              <a:gd name="connsiteX1" fmla="*/ 241 w 502669"/>
              <a:gd name="connsiteY1" fmla="*/ 233472 h 510265"/>
              <a:gd name="connsiteX2" fmla="*/ 209534 w 502669"/>
              <a:gd name="connsiteY2" fmla="*/ 1029 h 510265"/>
              <a:gd name="connsiteX3" fmla="*/ 502513 w 502669"/>
              <a:gd name="connsiteY3" fmla="*/ 326416 h 510265"/>
              <a:gd name="connsiteX4" fmla="*/ 249467 w 502669"/>
              <a:gd name="connsiteY4" fmla="*/ 510265 h 5102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02669" h="510265">
                <a:moveTo>
                  <a:pt x="249467" y="510265"/>
                </a:moveTo>
                <a:cubicBezTo>
                  <a:pt x="165755" y="494774"/>
                  <a:pt x="6897" y="318345"/>
                  <a:pt x="241" y="233472"/>
                </a:cubicBezTo>
                <a:cubicBezTo>
                  <a:pt x="-6415" y="148599"/>
                  <a:pt x="125822" y="-14462"/>
                  <a:pt x="209534" y="1029"/>
                </a:cubicBezTo>
                <a:cubicBezTo>
                  <a:pt x="293246" y="16520"/>
                  <a:pt x="495858" y="241543"/>
                  <a:pt x="502513" y="326416"/>
                </a:cubicBezTo>
                <a:cubicBezTo>
                  <a:pt x="509169" y="411289"/>
                  <a:pt x="302185" y="471963"/>
                  <a:pt x="249467" y="510265"/>
                </a:cubicBezTo>
                <a:close/>
              </a:path>
            </a:pathLst>
          </a:custGeom>
          <a:solidFill>
            <a:srgbClr val="FFFF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18" name="SEGMENT_4" title="1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7122709" y="2148565"/>
            <a:ext cx="516539" cy="489853"/>
          </a:xfrm>
          <a:custGeom>
            <a:avLst/>
            <a:gdLst>
              <a:gd name="connsiteX0" fmla="*/ 305132 w 514425"/>
              <a:gd name="connsiteY0" fmla="*/ 489806 h 489832"/>
              <a:gd name="connsiteX1" fmla="*/ 3805 w 514425"/>
              <a:gd name="connsiteY1" fmla="*/ 270878 h 489832"/>
              <a:gd name="connsiteX2" fmla="*/ 160196 w 514425"/>
              <a:gd name="connsiteY2" fmla="*/ 0 h 489832"/>
              <a:gd name="connsiteX3" fmla="*/ 514425 w 514425"/>
              <a:gd name="connsiteY3" fmla="*/ 257363 h 489832"/>
              <a:gd name="connsiteX4" fmla="*/ 305132 w 514425"/>
              <a:gd name="connsiteY4" fmla="*/ 489806 h 489832"/>
              <a:gd name="connsiteX0" fmla="*/ 305132 w 516539"/>
              <a:gd name="connsiteY0" fmla="*/ 489827 h 489853"/>
              <a:gd name="connsiteX1" fmla="*/ 3805 w 516539"/>
              <a:gd name="connsiteY1" fmla="*/ 270899 h 489853"/>
              <a:gd name="connsiteX2" fmla="*/ 160196 w 516539"/>
              <a:gd name="connsiteY2" fmla="*/ 21 h 489853"/>
              <a:gd name="connsiteX3" fmla="*/ 514425 w 516539"/>
              <a:gd name="connsiteY3" fmla="*/ 257384 h 489853"/>
              <a:gd name="connsiteX4" fmla="*/ 305132 w 516539"/>
              <a:gd name="connsiteY4" fmla="*/ 489827 h 48985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16539" h="489853">
                <a:moveTo>
                  <a:pt x="305132" y="489827"/>
                </a:moveTo>
                <a:cubicBezTo>
                  <a:pt x="220029" y="492080"/>
                  <a:pt x="27961" y="352533"/>
                  <a:pt x="3805" y="270899"/>
                </a:cubicBezTo>
                <a:cubicBezTo>
                  <a:pt x="-20351" y="189265"/>
                  <a:pt x="75093" y="2274"/>
                  <a:pt x="160196" y="21"/>
                </a:cubicBezTo>
                <a:cubicBezTo>
                  <a:pt x="245299" y="-2232"/>
                  <a:pt x="490269" y="175750"/>
                  <a:pt x="514425" y="257384"/>
                </a:cubicBezTo>
                <a:cubicBezTo>
                  <a:pt x="538581" y="339018"/>
                  <a:pt x="348735" y="441402"/>
                  <a:pt x="305132" y="489827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19" name="SEGMENT_5" title="3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6772513" y="1968353"/>
            <a:ext cx="516797" cy="453754"/>
          </a:xfrm>
          <a:custGeom>
            <a:avLst/>
            <a:gdLst>
              <a:gd name="connsiteX0" fmla="*/ 354001 w 510392"/>
              <a:gd name="connsiteY0" fmla="*/ 448968 h 451610"/>
              <a:gd name="connsiteX1" fmla="*/ 13739 w 510392"/>
              <a:gd name="connsiteY1" fmla="*/ 297474 h 451610"/>
              <a:gd name="connsiteX2" fmla="*/ 110395 w 510392"/>
              <a:gd name="connsiteY2" fmla="*/ 0 h 451610"/>
              <a:gd name="connsiteX3" fmla="*/ 510392 w 510392"/>
              <a:gd name="connsiteY3" fmla="*/ 178090 h 451610"/>
              <a:gd name="connsiteX4" fmla="*/ 354001 w 510392"/>
              <a:gd name="connsiteY4" fmla="*/ 448968 h 451610"/>
              <a:gd name="connsiteX0" fmla="*/ 354001 w 516797"/>
              <a:gd name="connsiteY0" fmla="*/ 451112 h 453754"/>
              <a:gd name="connsiteX1" fmla="*/ 13739 w 516797"/>
              <a:gd name="connsiteY1" fmla="*/ 299618 h 453754"/>
              <a:gd name="connsiteX2" fmla="*/ 110395 w 516797"/>
              <a:gd name="connsiteY2" fmla="*/ 2144 h 453754"/>
              <a:gd name="connsiteX3" fmla="*/ 510392 w 516797"/>
              <a:gd name="connsiteY3" fmla="*/ 180234 h 453754"/>
              <a:gd name="connsiteX4" fmla="*/ 354001 w 516797"/>
              <a:gd name="connsiteY4" fmla="*/ 451112 h 4537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16797" h="453754">
                <a:moveTo>
                  <a:pt x="354001" y="451112"/>
                </a:moveTo>
                <a:cubicBezTo>
                  <a:pt x="271226" y="471009"/>
                  <a:pt x="54340" y="374446"/>
                  <a:pt x="13739" y="299618"/>
                </a:cubicBezTo>
                <a:cubicBezTo>
                  <a:pt x="-26862" y="224790"/>
                  <a:pt x="27620" y="22041"/>
                  <a:pt x="110395" y="2144"/>
                </a:cubicBezTo>
                <a:cubicBezTo>
                  <a:pt x="193170" y="-17753"/>
                  <a:pt x="469791" y="105406"/>
                  <a:pt x="510392" y="180234"/>
                </a:cubicBezTo>
                <a:cubicBezTo>
                  <a:pt x="550993" y="255062"/>
                  <a:pt x="386582" y="394679"/>
                  <a:pt x="354001" y="451112"/>
                </a:cubicBezTo>
                <a:close/>
              </a:path>
            </a:pathLst>
          </a:custGeom>
          <a:solidFill>
            <a:srgbClr val="00FF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20" name="SEGMENT_6" title="1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>
          <a:xfrm>
            <a:off x="6387377" y="1868626"/>
            <a:ext cx="508969" cy="411861"/>
          </a:xfrm>
          <a:custGeom>
            <a:avLst/>
            <a:gdLst>
              <a:gd name="connsiteX0" fmla="*/ 398875 w 495531"/>
              <a:gd name="connsiteY0" fmla="*/ 388508 h 401025"/>
              <a:gd name="connsiteX1" fmla="*/ 34553 w 495531"/>
              <a:gd name="connsiteY1" fmla="*/ 311069 h 401025"/>
              <a:gd name="connsiteX2" fmla="*/ 67248 w 495531"/>
              <a:gd name="connsiteY2" fmla="*/ 0 h 401025"/>
              <a:gd name="connsiteX3" fmla="*/ 495531 w 495531"/>
              <a:gd name="connsiteY3" fmla="*/ 91034 h 401025"/>
              <a:gd name="connsiteX4" fmla="*/ 398875 w 495531"/>
              <a:gd name="connsiteY4" fmla="*/ 388508 h 401025"/>
              <a:gd name="connsiteX0" fmla="*/ 398875 w 508969"/>
              <a:gd name="connsiteY0" fmla="*/ 399344 h 411861"/>
              <a:gd name="connsiteX1" fmla="*/ 34553 w 508969"/>
              <a:gd name="connsiteY1" fmla="*/ 321905 h 411861"/>
              <a:gd name="connsiteX2" fmla="*/ 67248 w 508969"/>
              <a:gd name="connsiteY2" fmla="*/ 10836 h 411861"/>
              <a:gd name="connsiteX3" fmla="*/ 495531 w 508969"/>
              <a:gd name="connsiteY3" fmla="*/ 101870 h 411861"/>
              <a:gd name="connsiteX4" fmla="*/ 398875 w 508969"/>
              <a:gd name="connsiteY4" fmla="*/ 399344 h 4118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08969" h="411861">
                <a:moveTo>
                  <a:pt x="398875" y="399344"/>
                </a:moveTo>
                <a:cubicBezTo>
                  <a:pt x="322045" y="436017"/>
                  <a:pt x="89824" y="386656"/>
                  <a:pt x="34553" y="321905"/>
                </a:cubicBezTo>
                <a:cubicBezTo>
                  <a:pt x="-20718" y="257154"/>
                  <a:pt x="-9582" y="47509"/>
                  <a:pt x="67248" y="10836"/>
                </a:cubicBezTo>
                <a:cubicBezTo>
                  <a:pt x="144078" y="-25837"/>
                  <a:pt x="440260" y="37119"/>
                  <a:pt x="495531" y="101870"/>
                </a:cubicBezTo>
                <a:cubicBezTo>
                  <a:pt x="550802" y="166621"/>
                  <a:pt x="419012" y="337370"/>
                  <a:pt x="398875" y="399344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21" name="SEGMENT_7" title="2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>
            <a:off x="5979616" y="1840578"/>
            <a:ext cx="499395" cy="388835"/>
          </a:xfrm>
          <a:custGeom>
            <a:avLst/>
            <a:gdLst>
              <a:gd name="connsiteX0" fmla="*/ 442315 w 475010"/>
              <a:gd name="connsiteY0" fmla="*/ 311069 h 349952"/>
              <a:gd name="connsiteX1" fmla="*/ 69853 w 475010"/>
              <a:gd name="connsiteY1" fmla="*/ 311069 h 349952"/>
              <a:gd name="connsiteX2" fmla="*/ 37158 w 475010"/>
              <a:gd name="connsiteY2" fmla="*/ 0 h 349952"/>
              <a:gd name="connsiteX3" fmla="*/ 475010 w 475010"/>
              <a:gd name="connsiteY3" fmla="*/ 0 h 349952"/>
              <a:gd name="connsiteX4" fmla="*/ 442315 w 475010"/>
              <a:gd name="connsiteY4" fmla="*/ 311069 h 349952"/>
              <a:gd name="connsiteX0" fmla="*/ 442315 w 499395"/>
              <a:gd name="connsiteY0" fmla="*/ 349952 h 388835"/>
              <a:gd name="connsiteX1" fmla="*/ 69853 w 499395"/>
              <a:gd name="connsiteY1" fmla="*/ 349952 h 388835"/>
              <a:gd name="connsiteX2" fmla="*/ 37158 w 499395"/>
              <a:gd name="connsiteY2" fmla="*/ 38883 h 388835"/>
              <a:gd name="connsiteX3" fmla="*/ 475010 w 499395"/>
              <a:gd name="connsiteY3" fmla="*/ 38883 h 388835"/>
              <a:gd name="connsiteX4" fmla="*/ 442315 w 499395"/>
              <a:gd name="connsiteY4" fmla="*/ 349952 h 38883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99395" h="388835">
                <a:moveTo>
                  <a:pt x="442315" y="349952"/>
                </a:moveTo>
                <a:cubicBezTo>
                  <a:pt x="374789" y="401797"/>
                  <a:pt x="137379" y="401797"/>
                  <a:pt x="69853" y="349952"/>
                </a:cubicBezTo>
                <a:cubicBezTo>
                  <a:pt x="2327" y="298107"/>
                  <a:pt x="-30368" y="90728"/>
                  <a:pt x="37158" y="38883"/>
                </a:cubicBezTo>
                <a:cubicBezTo>
                  <a:pt x="104684" y="-12962"/>
                  <a:pt x="407484" y="-12962"/>
                  <a:pt x="475010" y="38883"/>
                </a:cubicBezTo>
                <a:cubicBezTo>
                  <a:pt x="542536" y="90728"/>
                  <a:pt x="449127" y="285146"/>
                  <a:pt x="442315" y="349952"/>
                </a:cubicBezTo>
                <a:close/>
              </a:path>
            </a:pathLst>
          </a:custGeom>
          <a:solidFill>
            <a:srgbClr val="0000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22" name="SEGMENT_8" title="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/>
        </xdr:nvSpPr>
        <xdr:spPr>
          <a:xfrm>
            <a:off x="5569445" y="1868626"/>
            <a:ext cx="490338" cy="411861"/>
          </a:xfrm>
          <a:custGeom>
            <a:avLst/>
            <a:gdLst>
              <a:gd name="connsiteX0" fmla="*/ 480024 w 480024"/>
              <a:gd name="connsiteY0" fmla="*/ 311069 h 401025"/>
              <a:gd name="connsiteX1" fmla="*/ 115701 w 480024"/>
              <a:gd name="connsiteY1" fmla="*/ 388508 h 401025"/>
              <a:gd name="connsiteX2" fmla="*/ 19046 w 480024"/>
              <a:gd name="connsiteY2" fmla="*/ 91034 h 401025"/>
              <a:gd name="connsiteX3" fmla="*/ 447329 w 480024"/>
              <a:gd name="connsiteY3" fmla="*/ 0 h 401025"/>
              <a:gd name="connsiteX4" fmla="*/ 480024 w 480024"/>
              <a:gd name="connsiteY4" fmla="*/ 311069 h 401025"/>
              <a:gd name="connsiteX0" fmla="*/ 480024 w 490338"/>
              <a:gd name="connsiteY0" fmla="*/ 321905 h 411861"/>
              <a:gd name="connsiteX1" fmla="*/ 115701 w 490338"/>
              <a:gd name="connsiteY1" fmla="*/ 399344 h 411861"/>
              <a:gd name="connsiteX2" fmla="*/ 19046 w 490338"/>
              <a:gd name="connsiteY2" fmla="*/ 101870 h 411861"/>
              <a:gd name="connsiteX3" fmla="*/ 447329 w 490338"/>
              <a:gd name="connsiteY3" fmla="*/ 10836 h 411861"/>
              <a:gd name="connsiteX4" fmla="*/ 480024 w 490338"/>
              <a:gd name="connsiteY4" fmla="*/ 321905 h 4118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90338" h="411861">
                <a:moveTo>
                  <a:pt x="480024" y="321905"/>
                </a:moveTo>
                <a:cubicBezTo>
                  <a:pt x="424753" y="386656"/>
                  <a:pt x="192531" y="436017"/>
                  <a:pt x="115701" y="399344"/>
                </a:cubicBezTo>
                <a:cubicBezTo>
                  <a:pt x="38871" y="362672"/>
                  <a:pt x="-36225" y="166621"/>
                  <a:pt x="19046" y="101870"/>
                </a:cubicBezTo>
                <a:cubicBezTo>
                  <a:pt x="74317" y="37119"/>
                  <a:pt x="370499" y="-25837"/>
                  <a:pt x="447329" y="10836"/>
                </a:cubicBezTo>
                <a:cubicBezTo>
                  <a:pt x="524159" y="47509"/>
                  <a:pt x="473213" y="257099"/>
                  <a:pt x="480024" y="321905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23" name="SEGMENT_9" title="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SpPr/>
        </xdr:nvSpPr>
        <xdr:spPr>
          <a:xfrm>
            <a:off x="5180030" y="1968353"/>
            <a:ext cx="505116" cy="453754"/>
          </a:xfrm>
          <a:custGeom>
            <a:avLst/>
            <a:gdLst>
              <a:gd name="connsiteX0" fmla="*/ 505116 w 505116"/>
              <a:gd name="connsiteY0" fmla="*/ 297474 h 451610"/>
              <a:gd name="connsiteX1" fmla="*/ 164856 w 505116"/>
              <a:gd name="connsiteY1" fmla="*/ 448968 h 451610"/>
              <a:gd name="connsiteX2" fmla="*/ 8464 w 505116"/>
              <a:gd name="connsiteY2" fmla="*/ 178090 h 451610"/>
              <a:gd name="connsiteX3" fmla="*/ 408461 w 505116"/>
              <a:gd name="connsiteY3" fmla="*/ 0 h 451610"/>
              <a:gd name="connsiteX4" fmla="*/ 505116 w 505116"/>
              <a:gd name="connsiteY4" fmla="*/ 297474 h 451610"/>
              <a:gd name="connsiteX0" fmla="*/ 505116 w 505116"/>
              <a:gd name="connsiteY0" fmla="*/ 299618 h 453754"/>
              <a:gd name="connsiteX1" fmla="*/ 164856 w 505116"/>
              <a:gd name="connsiteY1" fmla="*/ 451112 h 453754"/>
              <a:gd name="connsiteX2" fmla="*/ 8464 w 505116"/>
              <a:gd name="connsiteY2" fmla="*/ 180234 h 453754"/>
              <a:gd name="connsiteX3" fmla="*/ 408461 w 505116"/>
              <a:gd name="connsiteY3" fmla="*/ 2144 h 453754"/>
              <a:gd name="connsiteX4" fmla="*/ 505116 w 505116"/>
              <a:gd name="connsiteY4" fmla="*/ 299618 h 4537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05116" h="453754">
                <a:moveTo>
                  <a:pt x="505116" y="299618"/>
                </a:moveTo>
                <a:cubicBezTo>
                  <a:pt x="464515" y="374446"/>
                  <a:pt x="247631" y="471009"/>
                  <a:pt x="164856" y="451112"/>
                </a:cubicBezTo>
                <a:cubicBezTo>
                  <a:pt x="82081" y="431215"/>
                  <a:pt x="-32137" y="255062"/>
                  <a:pt x="8464" y="180234"/>
                </a:cubicBezTo>
                <a:cubicBezTo>
                  <a:pt x="49065" y="105406"/>
                  <a:pt x="325686" y="-17753"/>
                  <a:pt x="408461" y="2144"/>
                </a:cubicBezTo>
                <a:cubicBezTo>
                  <a:pt x="491236" y="22041"/>
                  <a:pt x="484980" y="237644"/>
                  <a:pt x="505116" y="299618"/>
                </a:cubicBezTo>
                <a:close/>
              </a:path>
            </a:pathLst>
          </a:custGeom>
          <a:solidFill>
            <a:srgbClr val="0000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24" name="SEGMENT_10" title="1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SpPr/>
        </xdr:nvSpPr>
        <xdr:spPr>
          <a:xfrm>
            <a:off x="4831640" y="2148565"/>
            <a:ext cx="513245" cy="489853"/>
          </a:xfrm>
          <a:custGeom>
            <a:avLst/>
            <a:gdLst>
              <a:gd name="connsiteX0" fmla="*/ 513245 w 513245"/>
              <a:gd name="connsiteY0" fmla="*/ 270878 h 489832"/>
              <a:gd name="connsiteX1" fmla="*/ 211917 w 513245"/>
              <a:gd name="connsiteY1" fmla="*/ 489806 h 489832"/>
              <a:gd name="connsiteX2" fmla="*/ 2624 w 513245"/>
              <a:gd name="connsiteY2" fmla="*/ 257363 h 489832"/>
              <a:gd name="connsiteX3" fmla="*/ 356853 w 513245"/>
              <a:gd name="connsiteY3" fmla="*/ 0 h 489832"/>
              <a:gd name="connsiteX4" fmla="*/ 513245 w 513245"/>
              <a:gd name="connsiteY4" fmla="*/ 270878 h 489832"/>
              <a:gd name="connsiteX0" fmla="*/ 513245 w 513245"/>
              <a:gd name="connsiteY0" fmla="*/ 270899 h 489853"/>
              <a:gd name="connsiteX1" fmla="*/ 211917 w 513245"/>
              <a:gd name="connsiteY1" fmla="*/ 489827 h 489853"/>
              <a:gd name="connsiteX2" fmla="*/ 2624 w 513245"/>
              <a:gd name="connsiteY2" fmla="*/ 257384 h 489853"/>
              <a:gd name="connsiteX3" fmla="*/ 356853 w 513245"/>
              <a:gd name="connsiteY3" fmla="*/ 21 h 489853"/>
              <a:gd name="connsiteX4" fmla="*/ 513245 w 513245"/>
              <a:gd name="connsiteY4" fmla="*/ 270899 h 48985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13245" h="489853">
                <a:moveTo>
                  <a:pt x="513245" y="270899"/>
                </a:moveTo>
                <a:cubicBezTo>
                  <a:pt x="489089" y="352533"/>
                  <a:pt x="297021" y="492080"/>
                  <a:pt x="211917" y="489827"/>
                </a:cubicBezTo>
                <a:cubicBezTo>
                  <a:pt x="126814" y="487575"/>
                  <a:pt x="-21532" y="339018"/>
                  <a:pt x="2624" y="257384"/>
                </a:cubicBezTo>
                <a:cubicBezTo>
                  <a:pt x="26780" y="175750"/>
                  <a:pt x="271750" y="-2232"/>
                  <a:pt x="356853" y="21"/>
                </a:cubicBezTo>
                <a:cubicBezTo>
                  <a:pt x="441957" y="2274"/>
                  <a:pt x="480663" y="214466"/>
                  <a:pt x="513245" y="270899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25" name="SEGMENT_11" title="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/>
        </xdr:nvSpPr>
        <xdr:spPr>
          <a:xfrm>
            <a:off x="4541102" y="2405094"/>
            <a:ext cx="502455" cy="511511"/>
          </a:xfrm>
          <a:custGeom>
            <a:avLst/>
            <a:gdLst>
              <a:gd name="connsiteX0" fmla="*/ 502455 w 502455"/>
              <a:gd name="connsiteY0" fmla="*/ 232443 h 510656"/>
              <a:gd name="connsiteX1" fmla="*/ 253229 w 502455"/>
              <a:gd name="connsiteY1" fmla="*/ 509236 h 510656"/>
              <a:gd name="connsiteX2" fmla="*/ 183 w 502455"/>
              <a:gd name="connsiteY2" fmla="*/ 325387 h 510656"/>
              <a:gd name="connsiteX3" fmla="*/ 293162 w 502455"/>
              <a:gd name="connsiteY3" fmla="*/ 0 h 510656"/>
              <a:gd name="connsiteX4" fmla="*/ 502455 w 502455"/>
              <a:gd name="connsiteY4" fmla="*/ 232443 h 510656"/>
              <a:gd name="connsiteX0" fmla="*/ 502455 w 502455"/>
              <a:gd name="connsiteY0" fmla="*/ 233298 h 511511"/>
              <a:gd name="connsiteX1" fmla="*/ 253229 w 502455"/>
              <a:gd name="connsiteY1" fmla="*/ 510091 h 511511"/>
              <a:gd name="connsiteX2" fmla="*/ 183 w 502455"/>
              <a:gd name="connsiteY2" fmla="*/ 326242 h 511511"/>
              <a:gd name="connsiteX3" fmla="*/ 293162 w 502455"/>
              <a:gd name="connsiteY3" fmla="*/ 855 h 511511"/>
              <a:gd name="connsiteX4" fmla="*/ 502455 w 502455"/>
              <a:gd name="connsiteY4" fmla="*/ 233298 h 51151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02455" h="511511">
                <a:moveTo>
                  <a:pt x="502455" y="233298"/>
                </a:moveTo>
                <a:cubicBezTo>
                  <a:pt x="495800" y="318171"/>
                  <a:pt x="336941" y="494600"/>
                  <a:pt x="253229" y="510091"/>
                </a:cubicBezTo>
                <a:cubicBezTo>
                  <a:pt x="169517" y="525582"/>
                  <a:pt x="-6473" y="411115"/>
                  <a:pt x="183" y="326242"/>
                </a:cubicBezTo>
                <a:cubicBezTo>
                  <a:pt x="6839" y="241369"/>
                  <a:pt x="209450" y="16346"/>
                  <a:pt x="293162" y="855"/>
                </a:cubicBezTo>
                <a:cubicBezTo>
                  <a:pt x="376874" y="-14636"/>
                  <a:pt x="458852" y="184872"/>
                  <a:pt x="502455" y="233298"/>
                </a:cubicBezTo>
                <a:close/>
              </a:path>
            </a:pathLst>
          </a:custGeom>
          <a:solidFill>
            <a:srgbClr val="FFFF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26" name="SEGMENT_12" title="1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/>
        </xdr:nvSpPr>
        <xdr:spPr>
          <a:xfrm>
            <a:off x="4321779" y="2727383"/>
            <a:ext cx="473284" cy="518108"/>
          </a:xfrm>
          <a:custGeom>
            <a:avLst/>
            <a:gdLst>
              <a:gd name="connsiteX0" fmla="*/ 471972 w 472702"/>
              <a:gd name="connsiteY0" fmla="*/ 183849 h 514155"/>
              <a:gd name="connsiteX1" fmla="*/ 285741 w 472702"/>
              <a:gd name="connsiteY1" fmla="*/ 506410 h 514155"/>
              <a:gd name="connsiteX2" fmla="*/ 0 w 472702"/>
              <a:gd name="connsiteY2" fmla="*/ 379190 h 514155"/>
              <a:gd name="connsiteX3" fmla="*/ 218926 w 472702"/>
              <a:gd name="connsiteY3" fmla="*/ 0 h 514155"/>
              <a:gd name="connsiteX4" fmla="*/ 471972 w 472702"/>
              <a:gd name="connsiteY4" fmla="*/ 183849 h 514155"/>
              <a:gd name="connsiteX0" fmla="*/ 472554 w 473284"/>
              <a:gd name="connsiteY0" fmla="*/ 187802 h 518108"/>
              <a:gd name="connsiteX1" fmla="*/ 286323 w 473284"/>
              <a:gd name="connsiteY1" fmla="*/ 510363 h 518108"/>
              <a:gd name="connsiteX2" fmla="*/ 582 w 473284"/>
              <a:gd name="connsiteY2" fmla="*/ 383143 h 518108"/>
              <a:gd name="connsiteX3" fmla="*/ 219508 w 473284"/>
              <a:gd name="connsiteY3" fmla="*/ 3953 h 518108"/>
              <a:gd name="connsiteX4" fmla="*/ 472554 w 473284"/>
              <a:gd name="connsiteY4" fmla="*/ 187802 h 51810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73284" h="518108">
                <a:moveTo>
                  <a:pt x="472554" y="187802"/>
                </a:moveTo>
                <a:cubicBezTo>
                  <a:pt x="483690" y="272204"/>
                  <a:pt x="364985" y="477806"/>
                  <a:pt x="286323" y="510363"/>
                </a:cubicBezTo>
                <a:cubicBezTo>
                  <a:pt x="207661" y="542920"/>
                  <a:pt x="11718" y="467545"/>
                  <a:pt x="582" y="383143"/>
                </a:cubicBezTo>
                <a:cubicBezTo>
                  <a:pt x="-10554" y="298741"/>
                  <a:pt x="140846" y="36510"/>
                  <a:pt x="219508" y="3953"/>
                </a:cubicBezTo>
                <a:cubicBezTo>
                  <a:pt x="298170" y="-28604"/>
                  <a:pt x="419836" y="149500"/>
                  <a:pt x="472554" y="187802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27" name="SEGMENT_13" title="2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/>
        </xdr:nvSpPr>
        <xdr:spPr>
          <a:xfrm>
            <a:off x="4181826" y="3100994"/>
            <a:ext cx="432556" cy="513427"/>
          </a:xfrm>
          <a:custGeom>
            <a:avLst/>
            <a:gdLst>
              <a:gd name="connsiteX0" fmla="*/ 421045 w 427326"/>
              <a:gd name="connsiteY0" fmla="*/ 127220 h 503895"/>
              <a:gd name="connsiteX1" fmla="*/ 305948 w 427326"/>
              <a:gd name="connsiteY1" fmla="*/ 481452 h 503895"/>
              <a:gd name="connsiteX2" fmla="*/ 0 w 427326"/>
              <a:gd name="connsiteY2" fmla="*/ 416422 h 503895"/>
              <a:gd name="connsiteX3" fmla="*/ 135304 w 427326"/>
              <a:gd name="connsiteY3" fmla="*/ 0 h 503895"/>
              <a:gd name="connsiteX4" fmla="*/ 421045 w 427326"/>
              <a:gd name="connsiteY4" fmla="*/ 127220 h 503895"/>
              <a:gd name="connsiteX0" fmla="*/ 426275 w 432556"/>
              <a:gd name="connsiteY0" fmla="*/ 136752 h 513427"/>
              <a:gd name="connsiteX1" fmla="*/ 311178 w 432556"/>
              <a:gd name="connsiteY1" fmla="*/ 490984 h 513427"/>
              <a:gd name="connsiteX2" fmla="*/ 5230 w 432556"/>
              <a:gd name="connsiteY2" fmla="*/ 425954 h 513427"/>
              <a:gd name="connsiteX3" fmla="*/ 140534 w 432556"/>
              <a:gd name="connsiteY3" fmla="*/ 9532 h 513427"/>
              <a:gd name="connsiteX4" fmla="*/ 426275 w 432556"/>
              <a:gd name="connsiteY4" fmla="*/ 136752 h 51342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32556" h="513427">
                <a:moveTo>
                  <a:pt x="426275" y="136752"/>
                </a:moveTo>
                <a:cubicBezTo>
                  <a:pt x="454716" y="216994"/>
                  <a:pt x="381352" y="442784"/>
                  <a:pt x="311178" y="490984"/>
                </a:cubicBezTo>
                <a:cubicBezTo>
                  <a:pt x="241004" y="539184"/>
                  <a:pt x="33671" y="506196"/>
                  <a:pt x="5230" y="425954"/>
                </a:cubicBezTo>
                <a:cubicBezTo>
                  <a:pt x="-23211" y="345712"/>
                  <a:pt x="70360" y="57732"/>
                  <a:pt x="140534" y="9532"/>
                </a:cubicBezTo>
                <a:cubicBezTo>
                  <a:pt x="210708" y="-38668"/>
                  <a:pt x="366746" y="110248"/>
                  <a:pt x="426275" y="136752"/>
                </a:cubicBezTo>
                <a:close/>
              </a:path>
            </a:pathLst>
          </a:custGeom>
          <a:solidFill>
            <a:srgbClr val="0000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28" name="SEGMENT_14" title="1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/>
        </xdr:nvSpPr>
        <xdr:spPr>
          <a:xfrm>
            <a:off x="4120341" y="3508657"/>
            <a:ext cx="395440" cy="504191"/>
          </a:xfrm>
          <a:custGeom>
            <a:avLst/>
            <a:gdLst>
              <a:gd name="connsiteX0" fmla="*/ 351715 w 374492"/>
              <a:gd name="connsiteY0" fmla="*/ 65030 h 485900"/>
              <a:gd name="connsiteX1" fmla="*/ 312783 w 374492"/>
              <a:gd name="connsiteY1" fmla="*/ 435452 h 485900"/>
              <a:gd name="connsiteX2" fmla="*/ 0 w 374492"/>
              <a:gd name="connsiteY2" fmla="*/ 435452 h 485900"/>
              <a:gd name="connsiteX3" fmla="*/ 45767 w 374492"/>
              <a:gd name="connsiteY3" fmla="*/ 0 h 485900"/>
              <a:gd name="connsiteX4" fmla="*/ 351715 w 374492"/>
              <a:gd name="connsiteY4" fmla="*/ 65030 h 485900"/>
              <a:gd name="connsiteX0" fmla="*/ 372663 w 395440"/>
              <a:gd name="connsiteY0" fmla="*/ 83321 h 504191"/>
              <a:gd name="connsiteX1" fmla="*/ 333731 w 395440"/>
              <a:gd name="connsiteY1" fmla="*/ 453743 h 504191"/>
              <a:gd name="connsiteX2" fmla="*/ 20948 w 395440"/>
              <a:gd name="connsiteY2" fmla="*/ 453743 h 504191"/>
              <a:gd name="connsiteX3" fmla="*/ 66715 w 395440"/>
              <a:gd name="connsiteY3" fmla="*/ 18291 h 504191"/>
              <a:gd name="connsiteX4" fmla="*/ 372663 w 395440"/>
              <a:gd name="connsiteY4" fmla="*/ 83321 h 50419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95440" h="504191">
                <a:moveTo>
                  <a:pt x="372663" y="83321"/>
                </a:moveTo>
                <a:cubicBezTo>
                  <a:pt x="417166" y="155896"/>
                  <a:pt x="392350" y="392006"/>
                  <a:pt x="333731" y="453743"/>
                </a:cubicBezTo>
                <a:cubicBezTo>
                  <a:pt x="275112" y="515480"/>
                  <a:pt x="65451" y="526318"/>
                  <a:pt x="20948" y="453743"/>
                </a:cubicBezTo>
                <a:cubicBezTo>
                  <a:pt x="-23555" y="381168"/>
                  <a:pt x="8096" y="80028"/>
                  <a:pt x="66715" y="18291"/>
                </a:cubicBezTo>
                <a:cubicBezTo>
                  <a:pt x="125334" y="-43446"/>
                  <a:pt x="308924" y="69773"/>
                  <a:pt x="372663" y="83321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29" name="SEGMENT_15" title="4"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/>
        </xdr:nvSpPr>
        <xdr:spPr>
          <a:xfrm>
            <a:off x="4120341" y="3930145"/>
            <a:ext cx="395440" cy="494611"/>
          </a:xfrm>
          <a:custGeom>
            <a:avLst/>
            <a:gdLst>
              <a:gd name="connsiteX0" fmla="*/ 312783 w 374492"/>
              <a:gd name="connsiteY0" fmla="*/ 0 h 462356"/>
              <a:gd name="connsiteX1" fmla="*/ 351715 w 374492"/>
              <a:gd name="connsiteY1" fmla="*/ 370422 h 462356"/>
              <a:gd name="connsiteX2" fmla="*/ 45767 w 374492"/>
              <a:gd name="connsiteY2" fmla="*/ 435452 h 462356"/>
              <a:gd name="connsiteX3" fmla="*/ 0 w 374492"/>
              <a:gd name="connsiteY3" fmla="*/ 0 h 462356"/>
              <a:gd name="connsiteX4" fmla="*/ 312783 w 374492"/>
              <a:gd name="connsiteY4" fmla="*/ 0 h 462356"/>
              <a:gd name="connsiteX0" fmla="*/ 333731 w 395440"/>
              <a:gd name="connsiteY0" fmla="*/ 32255 h 494611"/>
              <a:gd name="connsiteX1" fmla="*/ 372663 w 395440"/>
              <a:gd name="connsiteY1" fmla="*/ 402677 h 494611"/>
              <a:gd name="connsiteX2" fmla="*/ 66715 w 395440"/>
              <a:gd name="connsiteY2" fmla="*/ 467707 h 494611"/>
              <a:gd name="connsiteX3" fmla="*/ 20948 w 395440"/>
              <a:gd name="connsiteY3" fmla="*/ 32255 h 494611"/>
              <a:gd name="connsiteX4" fmla="*/ 333731 w 395440"/>
              <a:gd name="connsiteY4" fmla="*/ 32255 h 49461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95440" h="494611">
                <a:moveTo>
                  <a:pt x="333731" y="32255"/>
                </a:moveTo>
                <a:cubicBezTo>
                  <a:pt x="392350" y="93992"/>
                  <a:pt x="417166" y="330102"/>
                  <a:pt x="372663" y="402677"/>
                </a:cubicBezTo>
                <a:cubicBezTo>
                  <a:pt x="328160" y="475252"/>
                  <a:pt x="125334" y="529444"/>
                  <a:pt x="66715" y="467707"/>
                </a:cubicBezTo>
                <a:cubicBezTo>
                  <a:pt x="8096" y="405970"/>
                  <a:pt x="-23555" y="104830"/>
                  <a:pt x="20948" y="32255"/>
                </a:cubicBezTo>
                <a:cubicBezTo>
                  <a:pt x="65451" y="-40320"/>
                  <a:pt x="268568" y="32255"/>
                  <a:pt x="333731" y="32255"/>
                </a:cubicBezTo>
                <a:close/>
              </a:path>
            </a:pathLst>
          </a:custGeom>
          <a:solidFill>
            <a:srgbClr val="FFFF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30" name="SEGMENT_16" title="1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/>
        </xdr:nvSpPr>
        <xdr:spPr>
          <a:xfrm>
            <a:off x="4181826" y="4332823"/>
            <a:ext cx="432556" cy="494486"/>
          </a:xfrm>
          <a:custGeom>
            <a:avLst/>
            <a:gdLst>
              <a:gd name="connsiteX0" fmla="*/ 305948 w 427326"/>
              <a:gd name="connsiteY0" fmla="*/ 0 h 494486"/>
              <a:gd name="connsiteX1" fmla="*/ 421045 w 427326"/>
              <a:gd name="connsiteY1" fmla="*/ 354231 h 494486"/>
              <a:gd name="connsiteX2" fmla="*/ 135304 w 427326"/>
              <a:gd name="connsiteY2" fmla="*/ 481452 h 494486"/>
              <a:gd name="connsiteX3" fmla="*/ 0 w 427326"/>
              <a:gd name="connsiteY3" fmla="*/ 65030 h 494486"/>
              <a:gd name="connsiteX4" fmla="*/ 305948 w 427326"/>
              <a:gd name="connsiteY4" fmla="*/ 0 h 494486"/>
              <a:gd name="connsiteX0" fmla="*/ 311178 w 432556"/>
              <a:gd name="connsiteY0" fmla="*/ 0 h 494486"/>
              <a:gd name="connsiteX1" fmla="*/ 426275 w 432556"/>
              <a:gd name="connsiteY1" fmla="*/ 354231 h 494486"/>
              <a:gd name="connsiteX2" fmla="*/ 140534 w 432556"/>
              <a:gd name="connsiteY2" fmla="*/ 481452 h 494486"/>
              <a:gd name="connsiteX3" fmla="*/ 5230 w 432556"/>
              <a:gd name="connsiteY3" fmla="*/ 65030 h 494486"/>
              <a:gd name="connsiteX4" fmla="*/ 311178 w 432556"/>
              <a:gd name="connsiteY4" fmla="*/ 0 h 49448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32556" h="494486">
                <a:moveTo>
                  <a:pt x="311178" y="0"/>
                </a:moveTo>
                <a:cubicBezTo>
                  <a:pt x="381352" y="48200"/>
                  <a:pt x="454716" y="273989"/>
                  <a:pt x="426275" y="354231"/>
                </a:cubicBezTo>
                <a:cubicBezTo>
                  <a:pt x="397834" y="434473"/>
                  <a:pt x="210708" y="529652"/>
                  <a:pt x="140534" y="481452"/>
                </a:cubicBezTo>
                <a:cubicBezTo>
                  <a:pt x="70360" y="433252"/>
                  <a:pt x="-23211" y="145272"/>
                  <a:pt x="5230" y="65030"/>
                </a:cubicBezTo>
                <a:cubicBezTo>
                  <a:pt x="33671" y="-15212"/>
                  <a:pt x="247439" y="13548"/>
                  <a:pt x="311178" y="0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31" name="SEGMENT_17" title="4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4321779" y="4687053"/>
            <a:ext cx="473284" cy="511469"/>
          </a:xfrm>
          <a:custGeom>
            <a:avLst/>
            <a:gdLst>
              <a:gd name="connsiteX0" fmla="*/ 285741 w 472702"/>
              <a:gd name="connsiteY0" fmla="*/ 0 h 511469"/>
              <a:gd name="connsiteX1" fmla="*/ 471972 w 472702"/>
              <a:gd name="connsiteY1" fmla="*/ 322562 h 511469"/>
              <a:gd name="connsiteX2" fmla="*/ 218926 w 472702"/>
              <a:gd name="connsiteY2" fmla="*/ 506411 h 511469"/>
              <a:gd name="connsiteX3" fmla="*/ 0 w 472702"/>
              <a:gd name="connsiteY3" fmla="*/ 127221 h 511469"/>
              <a:gd name="connsiteX4" fmla="*/ 285741 w 472702"/>
              <a:gd name="connsiteY4" fmla="*/ 0 h 511469"/>
              <a:gd name="connsiteX0" fmla="*/ 286323 w 473284"/>
              <a:gd name="connsiteY0" fmla="*/ 0 h 511469"/>
              <a:gd name="connsiteX1" fmla="*/ 472554 w 473284"/>
              <a:gd name="connsiteY1" fmla="*/ 322562 h 511469"/>
              <a:gd name="connsiteX2" fmla="*/ 219508 w 473284"/>
              <a:gd name="connsiteY2" fmla="*/ 506411 h 511469"/>
              <a:gd name="connsiteX3" fmla="*/ 582 w 473284"/>
              <a:gd name="connsiteY3" fmla="*/ 127221 h 511469"/>
              <a:gd name="connsiteX4" fmla="*/ 286323 w 473284"/>
              <a:gd name="connsiteY4" fmla="*/ 0 h 5114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73284" h="511469">
                <a:moveTo>
                  <a:pt x="286323" y="0"/>
                </a:moveTo>
                <a:cubicBezTo>
                  <a:pt x="364985" y="32557"/>
                  <a:pt x="483690" y="238160"/>
                  <a:pt x="472554" y="322562"/>
                </a:cubicBezTo>
                <a:cubicBezTo>
                  <a:pt x="461418" y="406964"/>
                  <a:pt x="298170" y="538968"/>
                  <a:pt x="219508" y="506411"/>
                </a:cubicBezTo>
                <a:cubicBezTo>
                  <a:pt x="140846" y="473854"/>
                  <a:pt x="-10554" y="211623"/>
                  <a:pt x="582" y="127221"/>
                </a:cubicBezTo>
                <a:cubicBezTo>
                  <a:pt x="11718" y="42819"/>
                  <a:pt x="226794" y="26504"/>
                  <a:pt x="286323" y="0"/>
                </a:cubicBezTo>
                <a:close/>
              </a:path>
            </a:pathLst>
          </a:custGeom>
          <a:solidFill>
            <a:srgbClr val="FFFF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32" name="SEGMENT_18" title="1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/>
        </xdr:nvSpPr>
        <xdr:spPr>
          <a:xfrm>
            <a:off x="4541130" y="5009615"/>
            <a:ext cx="502669" cy="510265"/>
          </a:xfrm>
          <a:custGeom>
            <a:avLst/>
            <a:gdLst>
              <a:gd name="connsiteX0" fmla="*/ 253046 w 502513"/>
              <a:gd name="connsiteY0" fmla="*/ 0 h 510265"/>
              <a:gd name="connsiteX1" fmla="*/ 502272 w 502513"/>
              <a:gd name="connsiteY1" fmla="*/ 276793 h 510265"/>
              <a:gd name="connsiteX2" fmla="*/ 292979 w 502513"/>
              <a:gd name="connsiteY2" fmla="*/ 509236 h 510265"/>
              <a:gd name="connsiteX3" fmla="*/ 0 w 502513"/>
              <a:gd name="connsiteY3" fmla="*/ 183849 h 510265"/>
              <a:gd name="connsiteX4" fmla="*/ 253046 w 502513"/>
              <a:gd name="connsiteY4" fmla="*/ 0 h 510265"/>
              <a:gd name="connsiteX0" fmla="*/ 253202 w 502669"/>
              <a:gd name="connsiteY0" fmla="*/ 0 h 510265"/>
              <a:gd name="connsiteX1" fmla="*/ 502428 w 502669"/>
              <a:gd name="connsiteY1" fmla="*/ 276793 h 510265"/>
              <a:gd name="connsiteX2" fmla="*/ 293135 w 502669"/>
              <a:gd name="connsiteY2" fmla="*/ 509236 h 510265"/>
              <a:gd name="connsiteX3" fmla="*/ 156 w 502669"/>
              <a:gd name="connsiteY3" fmla="*/ 183849 h 510265"/>
              <a:gd name="connsiteX4" fmla="*/ 253202 w 502669"/>
              <a:gd name="connsiteY4" fmla="*/ 0 h 5102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02669" h="510265">
                <a:moveTo>
                  <a:pt x="253202" y="0"/>
                </a:moveTo>
                <a:cubicBezTo>
                  <a:pt x="336914" y="15491"/>
                  <a:pt x="495773" y="191920"/>
                  <a:pt x="502428" y="276793"/>
                </a:cubicBezTo>
                <a:cubicBezTo>
                  <a:pt x="509084" y="361666"/>
                  <a:pt x="376847" y="524727"/>
                  <a:pt x="293135" y="509236"/>
                </a:cubicBezTo>
                <a:cubicBezTo>
                  <a:pt x="209423" y="493745"/>
                  <a:pt x="6812" y="268722"/>
                  <a:pt x="156" y="183849"/>
                </a:cubicBezTo>
                <a:cubicBezTo>
                  <a:pt x="-6500" y="98976"/>
                  <a:pt x="200484" y="38302"/>
                  <a:pt x="253202" y="0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33" name="SEGMENT_19" title="6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SpPr/>
        </xdr:nvSpPr>
        <xdr:spPr>
          <a:xfrm>
            <a:off x="4832151" y="5286382"/>
            <a:ext cx="516540" cy="489852"/>
          </a:xfrm>
          <a:custGeom>
            <a:avLst/>
            <a:gdLst>
              <a:gd name="connsiteX0" fmla="*/ 209293 w 514426"/>
              <a:gd name="connsiteY0" fmla="*/ 26 h 489831"/>
              <a:gd name="connsiteX1" fmla="*/ 510621 w 514426"/>
              <a:gd name="connsiteY1" fmla="*/ 218954 h 489831"/>
              <a:gd name="connsiteX2" fmla="*/ 354229 w 514426"/>
              <a:gd name="connsiteY2" fmla="*/ 489831 h 489831"/>
              <a:gd name="connsiteX3" fmla="*/ 0 w 514426"/>
              <a:gd name="connsiteY3" fmla="*/ 232469 h 489831"/>
              <a:gd name="connsiteX4" fmla="*/ 209293 w 514426"/>
              <a:gd name="connsiteY4" fmla="*/ 26 h 489831"/>
              <a:gd name="connsiteX0" fmla="*/ 211407 w 516540"/>
              <a:gd name="connsiteY0" fmla="*/ 26 h 489852"/>
              <a:gd name="connsiteX1" fmla="*/ 512735 w 516540"/>
              <a:gd name="connsiteY1" fmla="*/ 218954 h 489852"/>
              <a:gd name="connsiteX2" fmla="*/ 356343 w 516540"/>
              <a:gd name="connsiteY2" fmla="*/ 489831 h 489852"/>
              <a:gd name="connsiteX3" fmla="*/ 2114 w 516540"/>
              <a:gd name="connsiteY3" fmla="*/ 232469 h 489852"/>
              <a:gd name="connsiteX4" fmla="*/ 211407 w 516540"/>
              <a:gd name="connsiteY4" fmla="*/ 26 h 48985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16540" h="489852">
                <a:moveTo>
                  <a:pt x="211407" y="26"/>
                </a:moveTo>
                <a:cubicBezTo>
                  <a:pt x="296511" y="-2227"/>
                  <a:pt x="488579" y="137320"/>
                  <a:pt x="512735" y="218954"/>
                </a:cubicBezTo>
                <a:cubicBezTo>
                  <a:pt x="536891" y="300588"/>
                  <a:pt x="441447" y="487579"/>
                  <a:pt x="356343" y="489831"/>
                </a:cubicBezTo>
                <a:cubicBezTo>
                  <a:pt x="271240" y="492084"/>
                  <a:pt x="26270" y="314103"/>
                  <a:pt x="2114" y="232469"/>
                </a:cubicBezTo>
                <a:cubicBezTo>
                  <a:pt x="-22042" y="150835"/>
                  <a:pt x="167804" y="48452"/>
                  <a:pt x="211407" y="26"/>
                </a:cubicBezTo>
                <a:close/>
              </a:path>
            </a:pathLst>
          </a:cu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34" name="SEGMENT_20" title="1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/>
        </xdr:nvSpPr>
        <xdr:spPr>
          <a:xfrm>
            <a:off x="5182089" y="5502694"/>
            <a:ext cx="516796" cy="453754"/>
          </a:xfrm>
          <a:custGeom>
            <a:avLst/>
            <a:gdLst>
              <a:gd name="connsiteX0" fmla="*/ 156392 w 510391"/>
              <a:gd name="connsiteY0" fmla="*/ 2642 h 451610"/>
              <a:gd name="connsiteX1" fmla="*/ 496652 w 510391"/>
              <a:gd name="connsiteY1" fmla="*/ 154136 h 451610"/>
              <a:gd name="connsiteX2" fmla="*/ 399997 w 510391"/>
              <a:gd name="connsiteY2" fmla="*/ 451610 h 451610"/>
              <a:gd name="connsiteX3" fmla="*/ 0 w 510391"/>
              <a:gd name="connsiteY3" fmla="*/ 273519 h 451610"/>
              <a:gd name="connsiteX4" fmla="*/ 156392 w 510391"/>
              <a:gd name="connsiteY4" fmla="*/ 2642 h 451610"/>
              <a:gd name="connsiteX0" fmla="*/ 162797 w 516796"/>
              <a:gd name="connsiteY0" fmla="*/ 2642 h 453754"/>
              <a:gd name="connsiteX1" fmla="*/ 503057 w 516796"/>
              <a:gd name="connsiteY1" fmla="*/ 154136 h 453754"/>
              <a:gd name="connsiteX2" fmla="*/ 406402 w 516796"/>
              <a:gd name="connsiteY2" fmla="*/ 451610 h 453754"/>
              <a:gd name="connsiteX3" fmla="*/ 6405 w 516796"/>
              <a:gd name="connsiteY3" fmla="*/ 273519 h 453754"/>
              <a:gd name="connsiteX4" fmla="*/ 162797 w 516796"/>
              <a:gd name="connsiteY4" fmla="*/ 2642 h 4537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16796" h="453754">
                <a:moveTo>
                  <a:pt x="162797" y="2642"/>
                </a:moveTo>
                <a:cubicBezTo>
                  <a:pt x="245572" y="-17255"/>
                  <a:pt x="462456" y="79308"/>
                  <a:pt x="503057" y="154136"/>
                </a:cubicBezTo>
                <a:cubicBezTo>
                  <a:pt x="543658" y="228964"/>
                  <a:pt x="489177" y="431713"/>
                  <a:pt x="406402" y="451610"/>
                </a:cubicBezTo>
                <a:cubicBezTo>
                  <a:pt x="323627" y="471507"/>
                  <a:pt x="47006" y="348347"/>
                  <a:pt x="6405" y="273519"/>
                </a:cubicBezTo>
                <a:cubicBezTo>
                  <a:pt x="-34196" y="198691"/>
                  <a:pt x="130215" y="59075"/>
                  <a:pt x="162797" y="2642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35" name="SEGMENT_21" title="5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SpPr/>
        </xdr:nvSpPr>
        <xdr:spPr>
          <a:xfrm>
            <a:off x="5575053" y="5644312"/>
            <a:ext cx="508969" cy="411861"/>
          </a:xfrm>
          <a:custGeom>
            <a:avLst/>
            <a:gdLst>
              <a:gd name="connsiteX0" fmla="*/ 96655 w 495531"/>
              <a:gd name="connsiteY0" fmla="*/ 12517 h 401025"/>
              <a:gd name="connsiteX1" fmla="*/ 460978 w 495531"/>
              <a:gd name="connsiteY1" fmla="*/ 89956 h 401025"/>
              <a:gd name="connsiteX2" fmla="*/ 428283 w 495531"/>
              <a:gd name="connsiteY2" fmla="*/ 401025 h 401025"/>
              <a:gd name="connsiteX3" fmla="*/ 0 w 495531"/>
              <a:gd name="connsiteY3" fmla="*/ 309991 h 401025"/>
              <a:gd name="connsiteX4" fmla="*/ 96655 w 495531"/>
              <a:gd name="connsiteY4" fmla="*/ 12517 h 401025"/>
              <a:gd name="connsiteX0" fmla="*/ 110093 w 508969"/>
              <a:gd name="connsiteY0" fmla="*/ 12517 h 411861"/>
              <a:gd name="connsiteX1" fmla="*/ 474416 w 508969"/>
              <a:gd name="connsiteY1" fmla="*/ 89956 h 411861"/>
              <a:gd name="connsiteX2" fmla="*/ 441721 w 508969"/>
              <a:gd name="connsiteY2" fmla="*/ 401025 h 411861"/>
              <a:gd name="connsiteX3" fmla="*/ 13438 w 508969"/>
              <a:gd name="connsiteY3" fmla="*/ 309991 h 411861"/>
              <a:gd name="connsiteX4" fmla="*/ 110093 w 508969"/>
              <a:gd name="connsiteY4" fmla="*/ 12517 h 4118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08969" h="411861">
                <a:moveTo>
                  <a:pt x="110093" y="12517"/>
                </a:moveTo>
                <a:cubicBezTo>
                  <a:pt x="186923" y="-24156"/>
                  <a:pt x="419145" y="25205"/>
                  <a:pt x="474416" y="89956"/>
                </a:cubicBezTo>
                <a:cubicBezTo>
                  <a:pt x="529687" y="154707"/>
                  <a:pt x="518551" y="364353"/>
                  <a:pt x="441721" y="401025"/>
                </a:cubicBezTo>
                <a:cubicBezTo>
                  <a:pt x="364891" y="437698"/>
                  <a:pt x="68709" y="374742"/>
                  <a:pt x="13438" y="309991"/>
                </a:cubicBezTo>
                <a:cubicBezTo>
                  <a:pt x="-41833" y="245240"/>
                  <a:pt x="89957" y="74491"/>
                  <a:pt x="110093" y="12517"/>
                </a:cubicBezTo>
                <a:close/>
              </a:path>
            </a:pathLst>
          </a:custGeom>
          <a:solidFill>
            <a:srgbClr val="7030A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36" name="SEGMENT_22" title="1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/>
        </xdr:nvSpPr>
        <xdr:spPr>
          <a:xfrm>
            <a:off x="5992389" y="5695385"/>
            <a:ext cx="499395" cy="388835"/>
          </a:xfrm>
          <a:custGeom>
            <a:avLst/>
            <a:gdLst>
              <a:gd name="connsiteX0" fmla="*/ 32695 w 475010"/>
              <a:gd name="connsiteY0" fmla="*/ 38883 h 349952"/>
              <a:gd name="connsiteX1" fmla="*/ 405157 w 475010"/>
              <a:gd name="connsiteY1" fmla="*/ 38883 h 349952"/>
              <a:gd name="connsiteX2" fmla="*/ 437852 w 475010"/>
              <a:gd name="connsiteY2" fmla="*/ 349952 h 349952"/>
              <a:gd name="connsiteX3" fmla="*/ 0 w 475010"/>
              <a:gd name="connsiteY3" fmla="*/ 349952 h 349952"/>
              <a:gd name="connsiteX4" fmla="*/ 32695 w 475010"/>
              <a:gd name="connsiteY4" fmla="*/ 38883 h 349952"/>
              <a:gd name="connsiteX0" fmla="*/ 57080 w 499395"/>
              <a:gd name="connsiteY0" fmla="*/ 38883 h 388835"/>
              <a:gd name="connsiteX1" fmla="*/ 429542 w 499395"/>
              <a:gd name="connsiteY1" fmla="*/ 38883 h 388835"/>
              <a:gd name="connsiteX2" fmla="*/ 462237 w 499395"/>
              <a:gd name="connsiteY2" fmla="*/ 349952 h 388835"/>
              <a:gd name="connsiteX3" fmla="*/ 24385 w 499395"/>
              <a:gd name="connsiteY3" fmla="*/ 349952 h 388835"/>
              <a:gd name="connsiteX4" fmla="*/ 57080 w 499395"/>
              <a:gd name="connsiteY4" fmla="*/ 38883 h 38883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99395" h="388835">
                <a:moveTo>
                  <a:pt x="57080" y="38883"/>
                </a:moveTo>
                <a:cubicBezTo>
                  <a:pt x="124606" y="-12962"/>
                  <a:pt x="362016" y="-12962"/>
                  <a:pt x="429542" y="38883"/>
                </a:cubicBezTo>
                <a:cubicBezTo>
                  <a:pt x="497068" y="90728"/>
                  <a:pt x="529763" y="298107"/>
                  <a:pt x="462237" y="349952"/>
                </a:cubicBezTo>
                <a:cubicBezTo>
                  <a:pt x="394711" y="401797"/>
                  <a:pt x="91911" y="401797"/>
                  <a:pt x="24385" y="349952"/>
                </a:cubicBezTo>
                <a:cubicBezTo>
                  <a:pt x="-43141" y="298107"/>
                  <a:pt x="50269" y="103689"/>
                  <a:pt x="57080" y="38883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37" name="SEGMENT_23" title="2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SpPr/>
        </xdr:nvSpPr>
        <xdr:spPr>
          <a:xfrm>
            <a:off x="6411618" y="5644312"/>
            <a:ext cx="490336" cy="411861"/>
          </a:xfrm>
          <a:custGeom>
            <a:avLst/>
            <a:gdLst>
              <a:gd name="connsiteX0" fmla="*/ 0 w 480023"/>
              <a:gd name="connsiteY0" fmla="*/ 89956 h 401025"/>
              <a:gd name="connsiteX1" fmla="*/ 364322 w 480023"/>
              <a:gd name="connsiteY1" fmla="*/ 12517 h 401025"/>
              <a:gd name="connsiteX2" fmla="*/ 460978 w 480023"/>
              <a:gd name="connsiteY2" fmla="*/ 309991 h 401025"/>
              <a:gd name="connsiteX3" fmla="*/ 32695 w 480023"/>
              <a:gd name="connsiteY3" fmla="*/ 401025 h 401025"/>
              <a:gd name="connsiteX4" fmla="*/ 0 w 480023"/>
              <a:gd name="connsiteY4" fmla="*/ 89956 h 401025"/>
              <a:gd name="connsiteX0" fmla="*/ 10313 w 490336"/>
              <a:gd name="connsiteY0" fmla="*/ 89956 h 411861"/>
              <a:gd name="connsiteX1" fmla="*/ 374635 w 490336"/>
              <a:gd name="connsiteY1" fmla="*/ 12517 h 411861"/>
              <a:gd name="connsiteX2" fmla="*/ 471291 w 490336"/>
              <a:gd name="connsiteY2" fmla="*/ 309991 h 411861"/>
              <a:gd name="connsiteX3" fmla="*/ 43008 w 490336"/>
              <a:gd name="connsiteY3" fmla="*/ 401025 h 411861"/>
              <a:gd name="connsiteX4" fmla="*/ 10313 w 490336"/>
              <a:gd name="connsiteY4" fmla="*/ 89956 h 4118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90336" h="411861">
                <a:moveTo>
                  <a:pt x="10313" y="89956"/>
                </a:moveTo>
                <a:cubicBezTo>
                  <a:pt x="65584" y="25205"/>
                  <a:pt x="297805" y="-24156"/>
                  <a:pt x="374635" y="12517"/>
                </a:cubicBezTo>
                <a:cubicBezTo>
                  <a:pt x="451465" y="49190"/>
                  <a:pt x="526562" y="245240"/>
                  <a:pt x="471291" y="309991"/>
                </a:cubicBezTo>
                <a:cubicBezTo>
                  <a:pt x="416020" y="374742"/>
                  <a:pt x="119838" y="437698"/>
                  <a:pt x="43008" y="401025"/>
                </a:cubicBezTo>
                <a:cubicBezTo>
                  <a:pt x="-33822" y="364353"/>
                  <a:pt x="17125" y="154762"/>
                  <a:pt x="10313" y="89956"/>
                </a:cubicBezTo>
                <a:close/>
              </a:path>
            </a:pathLst>
          </a:custGeom>
          <a:solidFill>
            <a:srgbClr val="0000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38" name="SEGMENT_24" title="1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/>
        </xdr:nvSpPr>
        <xdr:spPr>
          <a:xfrm>
            <a:off x="6786253" y="5502694"/>
            <a:ext cx="505117" cy="453754"/>
          </a:xfrm>
          <a:custGeom>
            <a:avLst/>
            <a:gdLst>
              <a:gd name="connsiteX0" fmla="*/ 0 w 505117"/>
              <a:gd name="connsiteY0" fmla="*/ 154136 h 451610"/>
              <a:gd name="connsiteX1" fmla="*/ 340262 w 505117"/>
              <a:gd name="connsiteY1" fmla="*/ 2642 h 451610"/>
              <a:gd name="connsiteX2" fmla="*/ 496653 w 505117"/>
              <a:gd name="connsiteY2" fmla="*/ 273519 h 451610"/>
              <a:gd name="connsiteX3" fmla="*/ 96656 w 505117"/>
              <a:gd name="connsiteY3" fmla="*/ 451610 h 451610"/>
              <a:gd name="connsiteX4" fmla="*/ 0 w 505117"/>
              <a:gd name="connsiteY4" fmla="*/ 154136 h 451610"/>
              <a:gd name="connsiteX0" fmla="*/ 0 w 505117"/>
              <a:gd name="connsiteY0" fmla="*/ 154136 h 453754"/>
              <a:gd name="connsiteX1" fmla="*/ 340262 w 505117"/>
              <a:gd name="connsiteY1" fmla="*/ 2642 h 453754"/>
              <a:gd name="connsiteX2" fmla="*/ 496653 w 505117"/>
              <a:gd name="connsiteY2" fmla="*/ 273519 h 453754"/>
              <a:gd name="connsiteX3" fmla="*/ 96656 w 505117"/>
              <a:gd name="connsiteY3" fmla="*/ 451610 h 453754"/>
              <a:gd name="connsiteX4" fmla="*/ 0 w 505117"/>
              <a:gd name="connsiteY4" fmla="*/ 154136 h 4537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05117" h="453754">
                <a:moveTo>
                  <a:pt x="0" y="154136"/>
                </a:moveTo>
                <a:cubicBezTo>
                  <a:pt x="40601" y="79308"/>
                  <a:pt x="257487" y="-17255"/>
                  <a:pt x="340262" y="2642"/>
                </a:cubicBezTo>
                <a:cubicBezTo>
                  <a:pt x="423037" y="22539"/>
                  <a:pt x="537254" y="198691"/>
                  <a:pt x="496653" y="273519"/>
                </a:cubicBezTo>
                <a:cubicBezTo>
                  <a:pt x="456052" y="348347"/>
                  <a:pt x="179431" y="471507"/>
                  <a:pt x="96656" y="451610"/>
                </a:cubicBezTo>
                <a:cubicBezTo>
                  <a:pt x="13881" y="431713"/>
                  <a:pt x="20137" y="216110"/>
                  <a:pt x="0" y="154136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39" name="SEGMENT_25" title="4">
            <a:extLst>
              <a:ext uri="{FF2B5EF4-FFF2-40B4-BE49-F238E27FC236}">
                <a16:creationId xmlns:a16="http://schemas.microsoft.com/office/drawing/2014/main" id="{00000000-0008-0000-0700-000027000000}"/>
              </a:ext>
            </a:extLst>
          </xdr:cNvPr>
          <xdr:cNvSpPr/>
        </xdr:nvSpPr>
        <xdr:spPr>
          <a:xfrm>
            <a:off x="7126516" y="5286382"/>
            <a:ext cx="513244" cy="489852"/>
          </a:xfrm>
          <a:custGeom>
            <a:avLst/>
            <a:gdLst>
              <a:gd name="connsiteX0" fmla="*/ 0 w 513244"/>
              <a:gd name="connsiteY0" fmla="*/ 218954 h 489831"/>
              <a:gd name="connsiteX1" fmla="*/ 301327 w 513244"/>
              <a:gd name="connsiteY1" fmla="*/ 26 h 489831"/>
              <a:gd name="connsiteX2" fmla="*/ 510620 w 513244"/>
              <a:gd name="connsiteY2" fmla="*/ 232469 h 489831"/>
              <a:gd name="connsiteX3" fmla="*/ 156391 w 513244"/>
              <a:gd name="connsiteY3" fmla="*/ 489831 h 489831"/>
              <a:gd name="connsiteX4" fmla="*/ 0 w 513244"/>
              <a:gd name="connsiteY4" fmla="*/ 218954 h 489831"/>
              <a:gd name="connsiteX0" fmla="*/ 0 w 513244"/>
              <a:gd name="connsiteY0" fmla="*/ 218954 h 489852"/>
              <a:gd name="connsiteX1" fmla="*/ 301327 w 513244"/>
              <a:gd name="connsiteY1" fmla="*/ 26 h 489852"/>
              <a:gd name="connsiteX2" fmla="*/ 510620 w 513244"/>
              <a:gd name="connsiteY2" fmla="*/ 232469 h 489852"/>
              <a:gd name="connsiteX3" fmla="*/ 156391 w 513244"/>
              <a:gd name="connsiteY3" fmla="*/ 489831 h 489852"/>
              <a:gd name="connsiteX4" fmla="*/ 0 w 513244"/>
              <a:gd name="connsiteY4" fmla="*/ 218954 h 48985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13244" h="489852">
                <a:moveTo>
                  <a:pt x="0" y="218954"/>
                </a:moveTo>
                <a:cubicBezTo>
                  <a:pt x="24156" y="137320"/>
                  <a:pt x="216224" y="-2227"/>
                  <a:pt x="301327" y="26"/>
                </a:cubicBezTo>
                <a:cubicBezTo>
                  <a:pt x="386430" y="2279"/>
                  <a:pt x="534776" y="150835"/>
                  <a:pt x="510620" y="232469"/>
                </a:cubicBezTo>
                <a:cubicBezTo>
                  <a:pt x="486464" y="314103"/>
                  <a:pt x="241494" y="492084"/>
                  <a:pt x="156391" y="489831"/>
                </a:cubicBezTo>
                <a:cubicBezTo>
                  <a:pt x="71288" y="487579"/>
                  <a:pt x="32581" y="275387"/>
                  <a:pt x="0" y="218954"/>
                </a:cubicBezTo>
                <a:close/>
              </a:path>
            </a:pathLst>
          </a:custGeom>
          <a:solidFill>
            <a:srgbClr val="FFFF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40" name="SEGMENT_26" title="1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SpPr/>
        </xdr:nvSpPr>
        <xdr:spPr>
          <a:xfrm>
            <a:off x="7427842" y="5008195"/>
            <a:ext cx="502455" cy="511511"/>
          </a:xfrm>
          <a:custGeom>
            <a:avLst/>
            <a:gdLst>
              <a:gd name="connsiteX0" fmla="*/ 0 w 502455"/>
              <a:gd name="connsiteY0" fmla="*/ 278213 h 510656"/>
              <a:gd name="connsiteX1" fmla="*/ 249226 w 502455"/>
              <a:gd name="connsiteY1" fmla="*/ 1420 h 510656"/>
              <a:gd name="connsiteX2" fmla="*/ 502272 w 502455"/>
              <a:gd name="connsiteY2" fmla="*/ 185269 h 510656"/>
              <a:gd name="connsiteX3" fmla="*/ 209293 w 502455"/>
              <a:gd name="connsiteY3" fmla="*/ 510656 h 510656"/>
              <a:gd name="connsiteX4" fmla="*/ 0 w 502455"/>
              <a:gd name="connsiteY4" fmla="*/ 278213 h 510656"/>
              <a:gd name="connsiteX0" fmla="*/ 0 w 502455"/>
              <a:gd name="connsiteY0" fmla="*/ 278213 h 511511"/>
              <a:gd name="connsiteX1" fmla="*/ 249226 w 502455"/>
              <a:gd name="connsiteY1" fmla="*/ 1420 h 511511"/>
              <a:gd name="connsiteX2" fmla="*/ 502272 w 502455"/>
              <a:gd name="connsiteY2" fmla="*/ 185269 h 511511"/>
              <a:gd name="connsiteX3" fmla="*/ 209293 w 502455"/>
              <a:gd name="connsiteY3" fmla="*/ 510656 h 511511"/>
              <a:gd name="connsiteX4" fmla="*/ 0 w 502455"/>
              <a:gd name="connsiteY4" fmla="*/ 278213 h 51151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02455" h="511511">
                <a:moveTo>
                  <a:pt x="0" y="278213"/>
                </a:moveTo>
                <a:cubicBezTo>
                  <a:pt x="6656" y="193340"/>
                  <a:pt x="165514" y="16911"/>
                  <a:pt x="249226" y="1420"/>
                </a:cubicBezTo>
                <a:cubicBezTo>
                  <a:pt x="332938" y="-14071"/>
                  <a:pt x="508928" y="100396"/>
                  <a:pt x="502272" y="185269"/>
                </a:cubicBezTo>
                <a:cubicBezTo>
                  <a:pt x="495617" y="270142"/>
                  <a:pt x="293005" y="495165"/>
                  <a:pt x="209293" y="510656"/>
                </a:cubicBezTo>
                <a:cubicBezTo>
                  <a:pt x="125581" y="526147"/>
                  <a:pt x="43603" y="326639"/>
                  <a:pt x="0" y="278213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41" name="SEGMENT_27" title="2">
            <a:extLst>
              <a:ext uri="{FF2B5EF4-FFF2-40B4-BE49-F238E27FC236}">
                <a16:creationId xmlns:a16="http://schemas.microsoft.com/office/drawing/2014/main" id="{00000000-0008-0000-0700-000029000000}"/>
              </a:ext>
            </a:extLst>
          </xdr:cNvPr>
          <xdr:cNvSpPr/>
        </xdr:nvSpPr>
        <xdr:spPr>
          <a:xfrm>
            <a:off x="7676338" y="4679307"/>
            <a:ext cx="473284" cy="518109"/>
          </a:xfrm>
          <a:custGeom>
            <a:avLst/>
            <a:gdLst>
              <a:gd name="connsiteX0" fmla="*/ 730 w 472702"/>
              <a:gd name="connsiteY0" fmla="*/ 330307 h 514156"/>
              <a:gd name="connsiteX1" fmla="*/ 186960 w 472702"/>
              <a:gd name="connsiteY1" fmla="*/ 7745 h 514156"/>
              <a:gd name="connsiteX2" fmla="*/ 472702 w 472702"/>
              <a:gd name="connsiteY2" fmla="*/ 134966 h 514156"/>
              <a:gd name="connsiteX3" fmla="*/ 253776 w 472702"/>
              <a:gd name="connsiteY3" fmla="*/ 514156 h 514156"/>
              <a:gd name="connsiteX4" fmla="*/ 730 w 472702"/>
              <a:gd name="connsiteY4" fmla="*/ 330307 h 514156"/>
              <a:gd name="connsiteX0" fmla="*/ 730 w 473284"/>
              <a:gd name="connsiteY0" fmla="*/ 330307 h 518109"/>
              <a:gd name="connsiteX1" fmla="*/ 186960 w 473284"/>
              <a:gd name="connsiteY1" fmla="*/ 7745 h 518109"/>
              <a:gd name="connsiteX2" fmla="*/ 472702 w 473284"/>
              <a:gd name="connsiteY2" fmla="*/ 134966 h 518109"/>
              <a:gd name="connsiteX3" fmla="*/ 253776 w 473284"/>
              <a:gd name="connsiteY3" fmla="*/ 514156 h 518109"/>
              <a:gd name="connsiteX4" fmla="*/ 730 w 473284"/>
              <a:gd name="connsiteY4" fmla="*/ 330307 h 51810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73284" h="518109">
                <a:moveTo>
                  <a:pt x="730" y="330307"/>
                </a:moveTo>
                <a:cubicBezTo>
                  <a:pt x="-10406" y="245905"/>
                  <a:pt x="108298" y="40302"/>
                  <a:pt x="186960" y="7745"/>
                </a:cubicBezTo>
                <a:cubicBezTo>
                  <a:pt x="265622" y="-24812"/>
                  <a:pt x="461566" y="50564"/>
                  <a:pt x="472702" y="134966"/>
                </a:cubicBezTo>
                <a:cubicBezTo>
                  <a:pt x="483838" y="219368"/>
                  <a:pt x="332438" y="481599"/>
                  <a:pt x="253776" y="514156"/>
                </a:cubicBezTo>
                <a:cubicBezTo>
                  <a:pt x="175114" y="546713"/>
                  <a:pt x="53448" y="368609"/>
                  <a:pt x="730" y="330307"/>
                </a:cubicBezTo>
                <a:close/>
              </a:path>
            </a:pathLst>
          </a:custGeom>
          <a:solidFill>
            <a:srgbClr val="0000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42" name="SEGMENT_28" title="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SpPr/>
        </xdr:nvSpPr>
        <xdr:spPr>
          <a:xfrm>
            <a:off x="7857016" y="4310378"/>
            <a:ext cx="432556" cy="513427"/>
          </a:xfrm>
          <a:custGeom>
            <a:avLst/>
            <a:gdLst>
              <a:gd name="connsiteX0" fmla="*/ 6281 w 427326"/>
              <a:gd name="connsiteY0" fmla="*/ 376674 h 503895"/>
              <a:gd name="connsiteX1" fmla="*/ 121379 w 427326"/>
              <a:gd name="connsiteY1" fmla="*/ 22443 h 503895"/>
              <a:gd name="connsiteX2" fmla="*/ 427326 w 427326"/>
              <a:gd name="connsiteY2" fmla="*/ 87473 h 503895"/>
              <a:gd name="connsiteX3" fmla="*/ 292023 w 427326"/>
              <a:gd name="connsiteY3" fmla="*/ 503895 h 503895"/>
              <a:gd name="connsiteX4" fmla="*/ 6281 w 427326"/>
              <a:gd name="connsiteY4" fmla="*/ 376674 h 503895"/>
              <a:gd name="connsiteX0" fmla="*/ 6281 w 432556"/>
              <a:gd name="connsiteY0" fmla="*/ 376674 h 513427"/>
              <a:gd name="connsiteX1" fmla="*/ 121379 w 432556"/>
              <a:gd name="connsiteY1" fmla="*/ 22443 h 513427"/>
              <a:gd name="connsiteX2" fmla="*/ 427326 w 432556"/>
              <a:gd name="connsiteY2" fmla="*/ 87473 h 513427"/>
              <a:gd name="connsiteX3" fmla="*/ 292023 w 432556"/>
              <a:gd name="connsiteY3" fmla="*/ 503895 h 513427"/>
              <a:gd name="connsiteX4" fmla="*/ 6281 w 432556"/>
              <a:gd name="connsiteY4" fmla="*/ 376674 h 51342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32556" h="513427">
                <a:moveTo>
                  <a:pt x="6281" y="376674"/>
                </a:moveTo>
                <a:cubicBezTo>
                  <a:pt x="-22160" y="296432"/>
                  <a:pt x="51205" y="70643"/>
                  <a:pt x="121379" y="22443"/>
                </a:cubicBezTo>
                <a:cubicBezTo>
                  <a:pt x="191553" y="-25757"/>
                  <a:pt x="398885" y="7231"/>
                  <a:pt x="427326" y="87473"/>
                </a:cubicBezTo>
                <a:cubicBezTo>
                  <a:pt x="455767" y="167715"/>
                  <a:pt x="362197" y="455695"/>
                  <a:pt x="292023" y="503895"/>
                </a:cubicBezTo>
                <a:cubicBezTo>
                  <a:pt x="221849" y="552095"/>
                  <a:pt x="65811" y="403178"/>
                  <a:pt x="6281" y="376674"/>
                </a:cubicBezTo>
                <a:close/>
              </a:path>
            </a:pathLst>
          </a:custGeom>
          <a:solidFill>
            <a:srgbClr val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xdr:sp macro="" textlink="">
        <xdr:nvSpPr>
          <xdr:cNvPr id="43" name="SEGMENT_29" title="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SpPr/>
        </xdr:nvSpPr>
        <xdr:spPr>
          <a:xfrm>
            <a:off x="7955619" y="3911952"/>
            <a:ext cx="395440" cy="504191"/>
          </a:xfrm>
          <a:custGeom>
            <a:avLst/>
            <a:gdLst>
              <a:gd name="connsiteX0" fmla="*/ 22777 w 374493"/>
              <a:gd name="connsiteY0" fmla="*/ 420870 h 485900"/>
              <a:gd name="connsiteX1" fmla="*/ 61709 w 374493"/>
              <a:gd name="connsiteY1" fmla="*/ 50448 h 485900"/>
              <a:gd name="connsiteX2" fmla="*/ 374493 w 374493"/>
              <a:gd name="connsiteY2" fmla="*/ 50448 h 485900"/>
              <a:gd name="connsiteX3" fmla="*/ 328724 w 374493"/>
              <a:gd name="connsiteY3" fmla="*/ 485900 h 485900"/>
              <a:gd name="connsiteX4" fmla="*/ 22777 w 374493"/>
              <a:gd name="connsiteY4" fmla="*/ 420870 h 485900"/>
              <a:gd name="connsiteX0" fmla="*/ 22777 w 395440"/>
              <a:gd name="connsiteY0" fmla="*/ 420870 h 504191"/>
              <a:gd name="connsiteX1" fmla="*/ 61709 w 395440"/>
              <a:gd name="connsiteY1" fmla="*/ 50448 h 504191"/>
              <a:gd name="connsiteX2" fmla="*/ 374493 w 395440"/>
              <a:gd name="connsiteY2" fmla="*/ 50448 h 504191"/>
              <a:gd name="connsiteX3" fmla="*/ 328724 w 395440"/>
              <a:gd name="connsiteY3" fmla="*/ 485900 h 504191"/>
              <a:gd name="connsiteX4" fmla="*/ 22777 w 395440"/>
              <a:gd name="connsiteY4" fmla="*/ 420870 h 50419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95440" h="504191">
                <a:moveTo>
                  <a:pt x="22777" y="420870"/>
                </a:moveTo>
                <a:cubicBezTo>
                  <a:pt x="-21726" y="348295"/>
                  <a:pt x="3090" y="112185"/>
                  <a:pt x="61709" y="50448"/>
                </a:cubicBezTo>
                <a:cubicBezTo>
                  <a:pt x="120328" y="-11289"/>
                  <a:pt x="329991" y="-22127"/>
                  <a:pt x="374493" y="50448"/>
                </a:cubicBezTo>
                <a:cubicBezTo>
                  <a:pt x="418996" y="123023"/>
                  <a:pt x="387343" y="424163"/>
                  <a:pt x="328724" y="485900"/>
                </a:cubicBezTo>
                <a:cubicBezTo>
                  <a:pt x="270105" y="547637"/>
                  <a:pt x="86516" y="434418"/>
                  <a:pt x="22777" y="420870"/>
                </a:cubicBezTo>
                <a:close/>
              </a:path>
            </a:pathLst>
          </a:custGeom>
          <a:solidFill>
            <a:srgbClr val="0000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</xdr:grpSp>
    <xdr:clientData/>
  </xdr:twoCellAnchor>
  <xdr:twoCellAnchor>
    <xdr:from>
      <xdr:col>10</xdr:col>
      <xdr:colOff>349786</xdr:colOff>
      <xdr:row>8</xdr:row>
      <xdr:rowOff>53813</xdr:rowOff>
    </xdr:from>
    <xdr:to>
      <xdr:col>10</xdr:col>
      <xdr:colOff>543516</xdr:colOff>
      <xdr:row>10</xdr:row>
      <xdr:rowOff>123771</xdr:rowOff>
    </xdr:to>
    <xdr:sp macro="" textlink="">
      <xdr:nvSpPr>
        <xdr:cNvPr id="14489" name="WHEEL_ARROW">
          <a:extLst>
            <a:ext uri="{FF2B5EF4-FFF2-40B4-BE49-F238E27FC236}">
              <a16:creationId xmlns:a16="http://schemas.microsoft.com/office/drawing/2014/main" id="{00000000-0008-0000-0700-000099380000}"/>
            </a:ext>
          </a:extLst>
        </xdr:cNvPr>
        <xdr:cNvSpPr/>
      </xdr:nvSpPr>
      <xdr:spPr>
        <a:xfrm>
          <a:off x="5975886" y="1527013"/>
          <a:ext cx="193730" cy="438258"/>
        </a:xfrm>
        <a:prstGeom prst="down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1696</xdr:colOff>
      <xdr:row>16</xdr:row>
      <xdr:rowOff>28348</xdr:rowOff>
    </xdr:from>
    <xdr:to>
      <xdr:col>4</xdr:col>
      <xdr:colOff>391206</xdr:colOff>
      <xdr:row>17</xdr:row>
      <xdr:rowOff>160998</xdr:rowOff>
    </xdr:to>
    <xdr:pic>
      <xdr:nvPicPr>
        <xdr:cNvPr id="2809" name="Picture 11">
          <a:extLst>
            <a:ext uri="{FF2B5EF4-FFF2-40B4-BE49-F238E27FC236}">
              <a16:creationId xmlns:a16="http://schemas.microsoft.com/office/drawing/2014/main" id="{00000000-0008-0000-0800-0000F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3169" y="2942544"/>
          <a:ext cx="389510" cy="314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11762</xdr:colOff>
      <xdr:row>18</xdr:row>
      <xdr:rowOff>52464</xdr:rowOff>
    </xdr:from>
    <xdr:to>
      <xdr:col>5</xdr:col>
      <xdr:colOff>4600</xdr:colOff>
      <xdr:row>21</xdr:row>
      <xdr:rowOff>12056</xdr:rowOff>
    </xdr:to>
    <xdr:sp macro="[0]!wMines.RandomElement_Click" textlink="">
      <xdr:nvSpPr>
        <xdr:cNvPr id="14" name="BTN_RANDOM_ELEMENT" hidden="1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348258" y="3379430"/>
          <a:ext cx="2228906" cy="51318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SELECT</a:t>
          </a:r>
          <a:r>
            <a:rPr lang="en-US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RANDOM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563880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57726</xdr:colOff>
      <xdr:row>8</xdr:row>
      <xdr:rowOff>0</xdr:rowOff>
    </xdr:from>
    <xdr:to>
      <xdr:col>3</xdr:col>
      <xdr:colOff>490681</xdr:colOff>
      <xdr:row>9</xdr:row>
      <xdr:rowOff>178955</xdr:rowOff>
    </xdr:to>
    <xdr:sp macro="[0]!Doubl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613476" y="1479550"/>
          <a:ext cx="432955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3</xdr:col>
      <xdr:colOff>548409</xdr:colOff>
      <xdr:row>8</xdr:row>
      <xdr:rowOff>0</xdr:rowOff>
    </xdr:from>
    <xdr:to>
      <xdr:col>4</xdr:col>
      <xdr:colOff>411019</xdr:colOff>
      <xdr:row>9</xdr:row>
      <xdr:rowOff>178955</xdr:rowOff>
    </xdr:to>
    <xdr:sp macro="[0]!Half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2104159" y="1479550"/>
          <a:ext cx="472210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xdr:twoCellAnchor>
    <xdr:from>
      <xdr:col>1</xdr:col>
      <xdr:colOff>5910</xdr:colOff>
      <xdr:row>15</xdr:row>
      <xdr:rowOff>34183</xdr:rowOff>
    </xdr:from>
    <xdr:to>
      <xdr:col>4</xdr:col>
      <xdr:colOff>410322</xdr:colOff>
      <xdr:row>17</xdr:row>
      <xdr:rowOff>178305</xdr:rowOff>
    </xdr:to>
    <xdr:sp macro="[0]!wMines.DonateSlake_Click" textlink="">
      <xdr:nvSpPr>
        <xdr:cNvPr id="10" name="BTN_DONATE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340419" y="2766951"/>
          <a:ext cx="2241376" cy="506979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 TO SLAKE</a:t>
          </a:r>
        </a:p>
      </xdr:txBody>
    </xdr:sp>
    <xdr:clientData/>
  </xdr:twoCellAnchor>
  <xdr:twoCellAnchor editAs="oneCell">
    <xdr:from>
      <xdr:col>3</xdr:col>
      <xdr:colOff>233772</xdr:colOff>
      <xdr:row>0</xdr:row>
      <xdr:rowOff>0</xdr:rowOff>
    </xdr:from>
    <xdr:to>
      <xdr:col>6</xdr:col>
      <xdr:colOff>430035</xdr:colOff>
      <xdr:row>3</xdr:row>
      <xdr:rowOff>131015</xdr:rowOff>
    </xdr:to>
    <xdr:pic macro="[0]!SlakeIcon_click">
      <xdr:nvPicPr>
        <xdr:cNvPr id="2332" name="Picture 24136">
          <a:extLst>
            <a:ext uri="{FF2B5EF4-FFF2-40B4-BE49-F238E27FC236}">
              <a16:creationId xmlns:a16="http://schemas.microsoft.com/office/drawing/2014/main" id="{00000000-0008-0000-08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85994" y="0"/>
          <a:ext cx="1824468" cy="68460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5428</xdr:colOff>
      <xdr:row>21</xdr:row>
      <xdr:rowOff>59700</xdr:rowOff>
    </xdr:from>
    <xdr:to>
      <xdr:col>4</xdr:col>
      <xdr:colOff>409840</xdr:colOff>
      <xdr:row>24</xdr:row>
      <xdr:rowOff>19293</xdr:rowOff>
    </xdr:to>
    <xdr:sp macro="[0]!wMines.Cashout_Click" textlink="">
      <xdr:nvSpPr>
        <xdr:cNvPr id="15" name="BTN_CASHOUT" hidden="1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341924" y="3940256"/>
          <a:ext cx="2228001" cy="51318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CASHOUT</a:t>
          </a:r>
        </a:p>
      </xdr:txBody>
    </xdr:sp>
    <xdr:clientData/>
  </xdr:twoCellAnchor>
  <xdr:twoCellAnchor editAs="oneCell">
    <xdr:from>
      <xdr:col>9</xdr:col>
      <xdr:colOff>238804</xdr:colOff>
      <xdr:row>0</xdr:row>
      <xdr:rowOff>113975</xdr:rowOff>
    </xdr:from>
    <xdr:to>
      <xdr:col>9</xdr:col>
      <xdr:colOff>593258</xdr:colOff>
      <xdr:row>2</xdr:row>
      <xdr:rowOff>103119</xdr:rowOff>
    </xdr:to>
    <xdr:pic>
      <xdr:nvPicPr>
        <xdr:cNvPr id="2810" name="Picture 11">
          <a:extLst>
            <a:ext uri="{FF2B5EF4-FFF2-40B4-BE49-F238E27FC236}">
              <a16:creationId xmlns:a16="http://schemas.microsoft.com/office/drawing/2014/main" id="{00000000-0008-0000-0800-0000F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821" y="113975"/>
          <a:ext cx="354454" cy="3582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3</xdr:col>
      <xdr:colOff>24514</xdr:colOff>
      <xdr:row>3</xdr:row>
      <xdr:rowOff>124461</xdr:rowOff>
    </xdr:to>
    <xdr:sp macro="[0]!ReturnToMenu_click" textlink="">
      <xdr:nvSpPr>
        <xdr:cNvPr id="11437" name="Return_BTN">
          <a:extLst>
            <a:ext uri="{FF2B5EF4-FFF2-40B4-BE49-F238E27FC236}">
              <a16:creationId xmlns:a16="http://schemas.microsoft.com/office/drawing/2014/main" id="{00000000-0008-0000-0800-0000AD2C0000}"/>
            </a:ext>
          </a:extLst>
        </xdr:cNvPr>
        <xdr:cNvSpPr/>
      </xdr:nvSpPr>
      <xdr:spPr>
        <a:xfrm>
          <a:off x="0" y="0"/>
          <a:ext cx="1576736" cy="678051"/>
        </a:xfrm>
        <a:prstGeom prst="leftArrow">
          <a:avLst/>
        </a:prstGeom>
        <a:solidFill>
          <a:schemeClr val="tx1"/>
        </a:solidFill>
        <a:ln w="38100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RETURN</a:t>
          </a:r>
          <a:endParaRPr lang="pl-PL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1696</xdr:colOff>
      <xdr:row>16</xdr:row>
      <xdr:rowOff>28348</xdr:rowOff>
    </xdr:from>
    <xdr:to>
      <xdr:col>4</xdr:col>
      <xdr:colOff>391206</xdr:colOff>
      <xdr:row>17</xdr:row>
      <xdr:rowOff>160998</xdr:rowOff>
    </xdr:to>
    <xdr:pic>
      <xdr:nvPicPr>
        <xdr:cNvPr id="2" name="Picture 1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7046" y="2981098"/>
          <a:ext cx="389510" cy="31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11762</xdr:colOff>
      <xdr:row>18</xdr:row>
      <xdr:rowOff>52464</xdr:rowOff>
    </xdr:from>
    <xdr:to>
      <xdr:col>5</xdr:col>
      <xdr:colOff>4600</xdr:colOff>
      <xdr:row>21</xdr:row>
      <xdr:rowOff>12056</xdr:rowOff>
    </xdr:to>
    <xdr:sp macro="[0]!wMines.RandomElement_Click" textlink="">
      <xdr:nvSpPr>
        <xdr:cNvPr id="3" name="BTN_RANDOM_ELEMENT" hidden="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48312" y="3373514"/>
          <a:ext cx="2234388" cy="51204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SELECT</a:t>
          </a:r>
          <a:r>
            <a:rPr lang="en-US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RANDOM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4" name="Oval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5" name="Oval 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307521</xdr:colOff>
      <xdr:row>20</xdr:row>
      <xdr:rowOff>113394</xdr:rowOff>
    </xdr:from>
    <xdr:to>
      <xdr:col>2</xdr:col>
      <xdr:colOff>608239</xdr:colOff>
      <xdr:row>23</xdr:row>
      <xdr:rowOff>113394</xdr:rowOff>
    </xdr:to>
    <xdr:sp macro="[0]!Wallet_click" textlink="">
      <xdr:nvSpPr>
        <xdr:cNvPr id="6" name="Rectangle 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42030" y="3741965"/>
          <a:ext cx="913039" cy="54428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7" name="Rectangle 4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8" name="Rectangle 5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57726</xdr:colOff>
      <xdr:row>8</xdr:row>
      <xdr:rowOff>0</xdr:rowOff>
    </xdr:from>
    <xdr:to>
      <xdr:col>3</xdr:col>
      <xdr:colOff>490681</xdr:colOff>
      <xdr:row>9</xdr:row>
      <xdr:rowOff>178955</xdr:rowOff>
    </xdr:to>
    <xdr:sp macro="[0]!DoubleWagedMoney_click" textlink="">
      <xdr:nvSpPr>
        <xdr:cNvPr id="9" name="Rectangle 6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613476" y="1479550"/>
          <a:ext cx="432955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3</xdr:col>
      <xdr:colOff>548409</xdr:colOff>
      <xdr:row>8</xdr:row>
      <xdr:rowOff>0</xdr:rowOff>
    </xdr:from>
    <xdr:to>
      <xdr:col>4</xdr:col>
      <xdr:colOff>411019</xdr:colOff>
      <xdr:row>9</xdr:row>
      <xdr:rowOff>178955</xdr:rowOff>
    </xdr:to>
    <xdr:sp macro="[0]!HalfWagedMoney_click" textlink="">
      <xdr:nvSpPr>
        <xdr:cNvPr id="10" name="Rectangle 7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2104159" y="1479550"/>
          <a:ext cx="472210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xdr:twoCellAnchor>
    <xdr:from>
      <xdr:col>1</xdr:col>
      <xdr:colOff>5910</xdr:colOff>
      <xdr:row>15</xdr:row>
      <xdr:rowOff>34183</xdr:rowOff>
    </xdr:from>
    <xdr:to>
      <xdr:col>4</xdr:col>
      <xdr:colOff>410322</xdr:colOff>
      <xdr:row>17</xdr:row>
      <xdr:rowOff>178305</xdr:rowOff>
    </xdr:to>
    <xdr:sp macro="[0]!wMines.DonateSlake_Click" textlink="">
      <xdr:nvSpPr>
        <xdr:cNvPr id="11" name="BTN_DONATE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342460" y="2802783"/>
          <a:ext cx="2233212" cy="51242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 TO SLAKE</a:t>
          </a:r>
        </a:p>
      </xdr:txBody>
    </xdr:sp>
    <xdr:clientData/>
  </xdr:twoCellAnchor>
  <xdr:twoCellAnchor editAs="oneCell">
    <xdr:from>
      <xdr:col>5</xdr:col>
      <xdr:colOff>52344</xdr:colOff>
      <xdr:row>0</xdr:row>
      <xdr:rowOff>0</xdr:rowOff>
    </xdr:from>
    <xdr:to>
      <xdr:col>13</xdr:col>
      <xdr:colOff>4812</xdr:colOff>
      <xdr:row>3</xdr:row>
      <xdr:rowOff>131015</xdr:rowOff>
    </xdr:to>
    <xdr:pic macro="[0]!SlakeIcon_click">
      <xdr:nvPicPr>
        <xdr:cNvPr id="12" name="Picture 24136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37701" y="0"/>
          <a:ext cx="1834790" cy="675301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5428</xdr:colOff>
      <xdr:row>21</xdr:row>
      <xdr:rowOff>59700</xdr:rowOff>
    </xdr:from>
    <xdr:to>
      <xdr:col>4</xdr:col>
      <xdr:colOff>409840</xdr:colOff>
      <xdr:row>24</xdr:row>
      <xdr:rowOff>19293</xdr:rowOff>
    </xdr:to>
    <xdr:sp macro="[0]!wMines.Cashout_Click" textlink="">
      <xdr:nvSpPr>
        <xdr:cNvPr id="13" name="BTN_CASHOUT" hidden="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341978" y="3933200"/>
          <a:ext cx="2233212" cy="512043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CASHOUT</a:t>
          </a:r>
        </a:p>
      </xdr:txBody>
    </xdr:sp>
    <xdr:clientData/>
  </xdr:twoCellAnchor>
  <xdr:twoCellAnchor editAs="oneCell">
    <xdr:from>
      <xdr:col>1</xdr:col>
      <xdr:colOff>233135</xdr:colOff>
      <xdr:row>25</xdr:row>
      <xdr:rowOff>142324</xdr:rowOff>
    </xdr:from>
    <xdr:to>
      <xdr:col>1</xdr:col>
      <xdr:colOff>587589</xdr:colOff>
      <xdr:row>27</xdr:row>
      <xdr:rowOff>131468</xdr:rowOff>
    </xdr:to>
    <xdr:pic>
      <xdr:nvPicPr>
        <xdr:cNvPr id="14" name="Picture 1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644" y="4678038"/>
          <a:ext cx="354454" cy="352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3</xdr:col>
      <xdr:colOff>24514</xdr:colOff>
      <xdr:row>3</xdr:row>
      <xdr:rowOff>124461</xdr:rowOff>
    </xdr:to>
    <xdr:sp macro="[0]!ReturnToMenu_click" textlink="">
      <xdr:nvSpPr>
        <xdr:cNvPr id="15" name="Return_BTN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0" y="0"/>
          <a:ext cx="1580264" cy="676911"/>
        </a:xfrm>
        <a:prstGeom prst="leftArrow">
          <a:avLst/>
        </a:prstGeom>
        <a:solidFill>
          <a:schemeClr val="tx1"/>
        </a:solidFill>
        <a:ln w="38100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RETURN</a:t>
          </a:r>
          <a:endParaRPr lang="pl-PL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532947</xdr:colOff>
      <xdr:row>26</xdr:row>
      <xdr:rowOff>73705</xdr:rowOff>
    </xdr:from>
    <xdr:to>
      <xdr:col>5</xdr:col>
      <xdr:colOff>294822</xdr:colOff>
      <xdr:row>30</xdr:row>
      <xdr:rowOff>5670</xdr:rowOff>
    </xdr:to>
    <xdr:sp macro="[0]!wPlinko.RestartBoard" textlink="">
      <xdr:nvSpPr>
        <xdr:cNvPr id="16" name="Prostokąt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479777" y="4790848"/>
          <a:ext cx="1400402" cy="65767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RESTART</a:t>
          </a:r>
          <a:r>
            <a:rPr lang="en-US" sz="1100" baseline="0"/>
            <a:t> BOARD</a:t>
          </a:r>
          <a:endParaRPr lang="pl-PL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54" name="Oval 1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55" name="Oval 2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Wallet_click" textlink="">
      <xdr:nvSpPr>
        <xdr:cNvPr id="56" name="Rectangle 3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SpPr/>
      </xdr:nvSpPr>
      <xdr:spPr>
        <a:xfrm>
          <a:off x="7086600" y="0"/>
          <a:ext cx="18923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7" name="Rectangle 4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58" name="Rectangle 5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DoubleWagedMoney_click" textlink="">
      <xdr:nvSpPr>
        <xdr:cNvPr id="59" name="Rectangle 6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SpPr/>
      </xdr:nvSpPr>
      <xdr:spPr>
        <a:xfrm>
          <a:off x="2063748" y="1474353"/>
          <a:ext cx="430646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HalfWagedMoney_click" textlink="">
      <xdr:nvSpPr>
        <xdr:cNvPr id="60" name="Rectangle 7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SpPr/>
      </xdr:nvSpPr>
      <xdr:spPr>
        <a:xfrm>
          <a:off x="2500169" y="1474353"/>
          <a:ext cx="509731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95121</xdr:colOff>
      <xdr:row>0</xdr:row>
      <xdr:rowOff>0</xdr:rowOff>
    </xdr:from>
    <xdr:to>
      <xdr:col>5</xdr:col>
      <xdr:colOff>629280</xdr:colOff>
      <xdr:row>3</xdr:row>
      <xdr:rowOff>138545</xdr:rowOff>
    </xdr:to>
    <xdr:pic macro="[0]!SlakeIcon_click">
      <xdr:nvPicPr>
        <xdr:cNvPr id="61" name="Picture 8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1472" y="0"/>
          <a:ext cx="1958619" cy="687734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11960</xdr:colOff>
      <xdr:row>20</xdr:row>
      <xdr:rowOff>68911</xdr:rowOff>
    </xdr:from>
    <xdr:to>
      <xdr:col>4</xdr:col>
      <xdr:colOff>800901</xdr:colOff>
      <xdr:row>23</xdr:row>
      <xdr:rowOff>18724</xdr:rowOff>
    </xdr:to>
    <xdr:sp macro="[0]!wKeno.DonateSlake_Click" textlink="">
      <xdr:nvSpPr>
        <xdr:cNvPr id="62" name="DONATE_BTN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SpPr/>
      </xdr:nvSpPr>
      <xdr:spPr>
        <a:xfrm>
          <a:off x="624077" y="3918956"/>
          <a:ext cx="2625292" cy="533327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 TO SLAKE</a:t>
          </a:r>
        </a:p>
      </xdr:txBody>
    </xdr:sp>
    <xdr:clientData/>
  </xdr:twoCellAnchor>
  <xdr:twoCellAnchor editAs="oneCell">
    <xdr:from>
      <xdr:col>9</xdr:col>
      <xdr:colOff>440496</xdr:colOff>
      <xdr:row>0</xdr:row>
      <xdr:rowOff>35313</xdr:rowOff>
    </xdr:from>
    <xdr:to>
      <xdr:col>9</xdr:col>
      <xdr:colOff>806361</xdr:colOff>
      <xdr:row>2</xdr:row>
      <xdr:rowOff>114357</xdr:rowOff>
    </xdr:to>
    <xdr:pic>
      <xdr:nvPicPr>
        <xdr:cNvPr id="63" name="Picture 11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9505" y="35313"/>
          <a:ext cx="365865" cy="445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4096" name="Picture 12">
          <a:extLst>
            <a:ext uri="{FF2B5EF4-FFF2-40B4-BE49-F238E27FC236}">
              <a16:creationId xmlns:a16="http://schemas.microsoft.com/office/drawing/2014/main" id="{00000000-0008-0000-0A00-0000001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>
    <xdr:from>
      <xdr:col>1</xdr:col>
      <xdr:colOff>6188</xdr:colOff>
      <xdr:row>14</xdr:row>
      <xdr:rowOff>103336</xdr:rowOff>
    </xdr:from>
    <xdr:to>
      <xdr:col>4</xdr:col>
      <xdr:colOff>800901</xdr:colOff>
      <xdr:row>17</xdr:row>
      <xdr:rowOff>62928</xdr:rowOff>
    </xdr:to>
    <xdr:sp macro="[0]!wKeno.SetupBoard_Click" textlink="">
      <xdr:nvSpPr>
        <xdr:cNvPr id="4100" name="SETUP_BOARD_BTN">
          <a:extLst>
            <a:ext uri="{FF2B5EF4-FFF2-40B4-BE49-F238E27FC236}">
              <a16:creationId xmlns:a16="http://schemas.microsoft.com/office/drawing/2014/main" id="{00000000-0008-0000-0A00-000004100000}"/>
            </a:ext>
          </a:extLst>
        </xdr:cNvPr>
        <xdr:cNvSpPr/>
      </xdr:nvSpPr>
      <xdr:spPr>
        <a:xfrm>
          <a:off x="618305" y="2786354"/>
          <a:ext cx="2631064" cy="543106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SETUP BOARD</a:t>
          </a:r>
        </a:p>
      </xdr:txBody>
    </xdr:sp>
    <xdr:clientData/>
  </xdr:twoCellAnchor>
  <xdr:twoCellAnchor editAs="oneCell">
    <xdr:from>
      <xdr:col>5</xdr:col>
      <xdr:colOff>485096</xdr:colOff>
      <xdr:row>35</xdr:row>
      <xdr:rowOff>188041</xdr:rowOff>
    </xdr:from>
    <xdr:to>
      <xdr:col>5</xdr:col>
      <xdr:colOff>914796</xdr:colOff>
      <xdr:row>37</xdr:row>
      <xdr:rowOff>161531</xdr:rowOff>
    </xdr:to>
    <xdr:pic>
      <xdr:nvPicPr>
        <xdr:cNvPr id="4101" name="Gem1">
          <a:extLst>
            <a:ext uri="{FF2B5EF4-FFF2-40B4-BE49-F238E27FC236}">
              <a16:creationId xmlns:a16="http://schemas.microsoft.com/office/drawing/2014/main" id="{00000000-0008-0000-0A00-000005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2411" y="6931976"/>
          <a:ext cx="429700" cy="349786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6</xdr:col>
      <xdr:colOff>497428</xdr:colOff>
      <xdr:row>36</xdr:row>
      <xdr:rowOff>23252</xdr:rowOff>
    </xdr:from>
    <xdr:to>
      <xdr:col>6</xdr:col>
      <xdr:colOff>927128</xdr:colOff>
      <xdr:row>37</xdr:row>
      <xdr:rowOff>184890</xdr:rowOff>
    </xdr:to>
    <xdr:pic>
      <xdr:nvPicPr>
        <xdr:cNvPr id="4102" name="Gem2">
          <a:extLst>
            <a:ext uri="{FF2B5EF4-FFF2-40B4-BE49-F238E27FC236}">
              <a16:creationId xmlns:a16="http://schemas.microsoft.com/office/drawing/2014/main" id="{00000000-0008-0000-0A00-000006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9604" y="6955335"/>
          <a:ext cx="429700" cy="349786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7</xdr:col>
      <xdr:colOff>491231</xdr:colOff>
      <xdr:row>36</xdr:row>
      <xdr:rowOff>5772</xdr:rowOff>
    </xdr:from>
    <xdr:to>
      <xdr:col>7</xdr:col>
      <xdr:colOff>920931</xdr:colOff>
      <xdr:row>37</xdr:row>
      <xdr:rowOff>167410</xdr:rowOff>
    </xdr:to>
    <xdr:pic>
      <xdr:nvPicPr>
        <xdr:cNvPr id="4103" name="Gem3">
          <a:extLst>
            <a:ext uri="{FF2B5EF4-FFF2-40B4-BE49-F238E27FC236}">
              <a16:creationId xmlns:a16="http://schemas.microsoft.com/office/drawing/2014/main" id="{00000000-0008-0000-0A00-000007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8268" y="6937855"/>
          <a:ext cx="429700" cy="349786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8</xdr:col>
      <xdr:colOff>485352</xdr:colOff>
      <xdr:row>35</xdr:row>
      <xdr:rowOff>188039</xdr:rowOff>
    </xdr:from>
    <xdr:to>
      <xdr:col>8</xdr:col>
      <xdr:colOff>915052</xdr:colOff>
      <xdr:row>37</xdr:row>
      <xdr:rowOff>161529</xdr:rowOff>
    </xdr:to>
    <xdr:pic>
      <xdr:nvPicPr>
        <xdr:cNvPr id="4104" name="Gem4">
          <a:extLst>
            <a:ext uri="{FF2B5EF4-FFF2-40B4-BE49-F238E27FC236}">
              <a16:creationId xmlns:a16="http://schemas.microsoft.com/office/drawing/2014/main" id="{00000000-0008-0000-0A00-000008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7250" y="6931974"/>
          <a:ext cx="429700" cy="349786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9</xdr:col>
      <xdr:colOff>497165</xdr:colOff>
      <xdr:row>36</xdr:row>
      <xdr:rowOff>5721</xdr:rowOff>
    </xdr:from>
    <xdr:to>
      <xdr:col>9</xdr:col>
      <xdr:colOff>926865</xdr:colOff>
      <xdr:row>37</xdr:row>
      <xdr:rowOff>167359</xdr:rowOff>
    </xdr:to>
    <xdr:pic>
      <xdr:nvPicPr>
        <xdr:cNvPr id="4105" name="Gem5">
          <a:extLst>
            <a:ext uri="{FF2B5EF4-FFF2-40B4-BE49-F238E27FC236}">
              <a16:creationId xmlns:a16="http://schemas.microsoft.com/office/drawing/2014/main" id="{00000000-0008-0000-0A00-000009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3924" y="6937804"/>
          <a:ext cx="429700" cy="349786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10</xdr:col>
      <xdr:colOff>491548</xdr:colOff>
      <xdr:row>36</xdr:row>
      <xdr:rowOff>11810</xdr:rowOff>
    </xdr:from>
    <xdr:to>
      <xdr:col>10</xdr:col>
      <xdr:colOff>921248</xdr:colOff>
      <xdr:row>37</xdr:row>
      <xdr:rowOff>173448</xdr:rowOff>
    </xdr:to>
    <xdr:pic>
      <xdr:nvPicPr>
        <xdr:cNvPr id="4106" name="Gem6">
          <a:extLst>
            <a:ext uri="{FF2B5EF4-FFF2-40B4-BE49-F238E27FC236}">
              <a16:creationId xmlns:a16="http://schemas.microsoft.com/office/drawing/2014/main" id="{00000000-0008-0000-0A00-00000A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3168" y="6943893"/>
          <a:ext cx="429700" cy="349786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11</xdr:col>
      <xdr:colOff>485509</xdr:colOff>
      <xdr:row>36</xdr:row>
      <xdr:rowOff>11651</xdr:rowOff>
    </xdr:from>
    <xdr:to>
      <xdr:col>11</xdr:col>
      <xdr:colOff>915209</xdr:colOff>
      <xdr:row>37</xdr:row>
      <xdr:rowOff>173289</xdr:rowOff>
    </xdr:to>
    <xdr:pic>
      <xdr:nvPicPr>
        <xdr:cNvPr id="4107" name="Gem7">
          <a:extLst>
            <a:ext uri="{FF2B5EF4-FFF2-40B4-BE49-F238E27FC236}">
              <a16:creationId xmlns:a16="http://schemas.microsoft.com/office/drawing/2014/main" id="{00000000-0008-0000-0A00-00000B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1990" y="6943734"/>
          <a:ext cx="429700" cy="349786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12</xdr:col>
      <xdr:colOff>492819</xdr:colOff>
      <xdr:row>36</xdr:row>
      <xdr:rowOff>11652</xdr:rowOff>
    </xdr:from>
    <xdr:to>
      <xdr:col>12</xdr:col>
      <xdr:colOff>922520</xdr:colOff>
      <xdr:row>37</xdr:row>
      <xdr:rowOff>173290</xdr:rowOff>
    </xdr:to>
    <xdr:pic>
      <xdr:nvPicPr>
        <xdr:cNvPr id="4108" name="Gem8">
          <a:extLst>
            <a:ext uri="{FF2B5EF4-FFF2-40B4-BE49-F238E27FC236}">
              <a16:creationId xmlns:a16="http://schemas.microsoft.com/office/drawing/2014/main" id="{00000000-0008-0000-0A00-00000C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94162" y="6943735"/>
          <a:ext cx="429701" cy="349786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4</xdr:col>
      <xdr:colOff>386774</xdr:colOff>
      <xdr:row>36</xdr:row>
      <xdr:rowOff>5772</xdr:rowOff>
    </xdr:from>
    <xdr:to>
      <xdr:col>4</xdr:col>
      <xdr:colOff>800902</xdr:colOff>
      <xdr:row>37</xdr:row>
      <xdr:rowOff>167410</xdr:rowOff>
    </xdr:to>
    <xdr:pic>
      <xdr:nvPicPr>
        <xdr:cNvPr id="4109" name="Gem0">
          <a:extLst>
            <a:ext uri="{FF2B5EF4-FFF2-40B4-BE49-F238E27FC236}">
              <a16:creationId xmlns:a16="http://schemas.microsoft.com/office/drawing/2014/main" id="{00000000-0008-0000-0A00-00000D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5242" y="6956448"/>
          <a:ext cx="414128" cy="350421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oneCellAnchor>
    <xdr:from>
      <xdr:col>13</xdr:col>
      <xdr:colOff>410184</xdr:colOff>
      <xdr:row>36</xdr:row>
      <xdr:rowOff>5665</xdr:rowOff>
    </xdr:from>
    <xdr:ext cx="427183" cy="346365"/>
    <xdr:pic>
      <xdr:nvPicPr>
        <xdr:cNvPr id="4110" name="Gem9">
          <a:extLst>
            <a:ext uri="{FF2B5EF4-FFF2-40B4-BE49-F238E27FC236}">
              <a16:creationId xmlns:a16="http://schemas.microsoft.com/office/drawing/2014/main" id="{00000000-0008-0000-0A00-00000E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6388" y="6937748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oneCellAnchor>
  <xdr:oneCellAnchor>
    <xdr:from>
      <xdr:col>14</xdr:col>
      <xdr:colOff>329046</xdr:colOff>
      <xdr:row>36</xdr:row>
      <xdr:rowOff>23091</xdr:rowOff>
    </xdr:from>
    <xdr:ext cx="427183" cy="346365"/>
    <xdr:pic>
      <xdr:nvPicPr>
        <xdr:cNvPr id="4111" name="Gem10">
          <a:extLst>
            <a:ext uri="{FF2B5EF4-FFF2-40B4-BE49-F238E27FC236}">
              <a16:creationId xmlns:a16="http://schemas.microsoft.com/office/drawing/2014/main" id="{00000000-0008-0000-0A00-00000F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73196" y="6658841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one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4112" name="Picture 159529">
          <a:extLst>
            <a:ext uri="{FF2B5EF4-FFF2-40B4-BE49-F238E27FC236}">
              <a16:creationId xmlns:a16="http://schemas.microsoft.com/office/drawing/2014/main" id="{00000000-0008-0000-0A00-0000101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4113" name="Picture 159531">
          <a:extLst>
            <a:ext uri="{FF2B5EF4-FFF2-40B4-BE49-F238E27FC236}">
              <a16:creationId xmlns:a16="http://schemas.microsoft.com/office/drawing/2014/main" id="{00000000-0008-0000-0A00-0000111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0</xdr:rowOff>
    </xdr:from>
    <xdr:to>
      <xdr:col>0</xdr:col>
      <xdr:colOff>25400</xdr:colOff>
      <xdr:row>0</xdr:row>
      <xdr:rowOff>12700</xdr:rowOff>
    </xdr:to>
    <xdr:pic>
      <xdr:nvPicPr>
        <xdr:cNvPr id="4114" name="Picture 172938">
          <a:extLst>
            <a:ext uri="{FF2B5EF4-FFF2-40B4-BE49-F238E27FC236}">
              <a16:creationId xmlns:a16="http://schemas.microsoft.com/office/drawing/2014/main" id="{00000000-0008-0000-0A00-0000121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0"/>
          <a:ext cx="12700" cy="127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583514</xdr:colOff>
      <xdr:row>3</xdr:row>
      <xdr:rowOff>128862</xdr:rowOff>
    </xdr:to>
    <xdr:sp macro="[0]!ReturnToMenu_click" textlink="">
      <xdr:nvSpPr>
        <xdr:cNvPr id="5052" name="Return_BTN">
          <a:extLst>
            <a:ext uri="{FF2B5EF4-FFF2-40B4-BE49-F238E27FC236}">
              <a16:creationId xmlns:a16="http://schemas.microsoft.com/office/drawing/2014/main" id="{00000000-0008-0000-0A00-0000BC130000}"/>
            </a:ext>
          </a:extLst>
        </xdr:cNvPr>
        <xdr:cNvSpPr/>
      </xdr:nvSpPr>
      <xdr:spPr>
        <a:xfrm>
          <a:off x="0" y="0"/>
          <a:ext cx="1807748" cy="678051"/>
        </a:xfrm>
        <a:prstGeom prst="leftArrow">
          <a:avLst/>
        </a:prstGeom>
        <a:solidFill>
          <a:schemeClr val="tx1"/>
        </a:solidFill>
        <a:ln w="38100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RETURN</a:t>
          </a:r>
          <a:endParaRPr lang="pl-PL" sz="12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5720</xdr:colOff>
      <xdr:row>17</xdr:row>
      <xdr:rowOff>91530</xdr:rowOff>
    </xdr:from>
    <xdr:to>
      <xdr:col>4</xdr:col>
      <xdr:colOff>800900</xdr:colOff>
      <xdr:row>20</xdr:row>
      <xdr:rowOff>41344</xdr:rowOff>
    </xdr:to>
    <xdr:sp macro="[0]!wKeno.ClearBoard_Click" textlink="">
      <xdr:nvSpPr>
        <xdr:cNvPr id="105609" name="CLEAR_BOARD_BUTTON">
          <a:extLst>
            <a:ext uri="{FF2B5EF4-FFF2-40B4-BE49-F238E27FC236}">
              <a16:creationId xmlns:a16="http://schemas.microsoft.com/office/drawing/2014/main" id="{00000000-0008-0000-0A00-0000899C0100}"/>
            </a:ext>
          </a:extLst>
        </xdr:cNvPr>
        <xdr:cNvSpPr/>
      </xdr:nvSpPr>
      <xdr:spPr>
        <a:xfrm>
          <a:off x="617837" y="3358062"/>
          <a:ext cx="2631531" cy="533327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r>
            <a:rPr lang="pl-PL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BOARD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oje%20programy\BSJ%20Simulator\Development%20project\BossManJack%20Simulator%202023.xlsm" TargetMode="External"/><Relationship Id="rId1" Type="http://schemas.openxmlformats.org/officeDocument/2006/relationships/externalLinkPath" Target="BossManJack%20Simulator%20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Backend"/>
      <sheetName val="YesNo"/>
      <sheetName val="Mines"/>
      <sheetName val="Keno"/>
      <sheetName val="Coin Flip"/>
      <sheetName val="Dice"/>
      <sheetName val="BossManJack Simulator 2023"/>
    </sheetNames>
    <definedNames>
      <definedName name="Sheet5.BetHeads_click"/>
      <definedName name="Sheet5.BetTails_click"/>
      <definedName name="Sheet5.CashOut_click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9FDD422-F12B-48BC-81FD-C7697385EB28}" autoFormatId="16" applyNumberFormats="0" applyBorderFormats="0" applyFontFormats="0" applyPatternFormats="0" applyAlignmentFormats="0" applyWidthHeightFormats="0">
  <queryTableRefresh nextId="5">
    <queryTableFields count="4">
      <queryTableField id="1" name="Indeks" tableColumnId="1"/>
      <queryTableField id="2" name="Type" tableColumnId="2"/>
      <queryTableField id="3" name="Num" tableColumnId="3"/>
      <queryTableField id="4" name="Film Url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998422-FB17-4E06-8136-0AA6F1963A0D}" name="tReactions" displayName="tReactions" ref="A21:D55" tableType="queryTable" totalsRowShown="0">
  <autoFilter ref="A21:D55" xr:uid="{36998422-FB17-4E06-8136-0AA6F1963A0D}"/>
  <sortState xmlns:xlrd2="http://schemas.microsoft.com/office/spreadsheetml/2017/richdata2" ref="A22:D55">
    <sortCondition ref="C21:C55"/>
  </sortState>
  <tableColumns count="4">
    <tableColumn id="1" xr3:uid="{6254DA0C-4122-4DD6-970E-9CADFB9AEF12}" uniqueName="1" name="Indeks" queryTableFieldId="1"/>
    <tableColumn id="2" xr3:uid="{1DD021D6-A9C1-4DD5-826E-4B3E32E88FA6}" uniqueName="2" name="Type" queryTableFieldId="2" dataDxfId="1"/>
    <tableColumn id="3" xr3:uid="{A7987ED3-5483-4BDF-8010-9F5BA74745A9}" uniqueName="3" name="Num" queryTableFieldId="3"/>
    <tableColumn id="4" xr3:uid="{951085AF-7406-401E-A44E-9B6B61656510}" uniqueName="4" name="Film Url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0.emf"/><Relationship Id="rId4" Type="http://schemas.openxmlformats.org/officeDocument/2006/relationships/oleObject" Target="../embeddings/oleObject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Backend"/>
  <dimension ref="A1:J55"/>
  <sheetViews>
    <sheetView topLeftCell="B1" workbookViewId="0">
      <selection activeCell="F13" sqref="F13"/>
    </sheetView>
  </sheetViews>
  <sheetFormatPr defaultRowHeight="14.5" x14ac:dyDescent="0.35"/>
  <cols>
    <col min="1" max="1" width="21.90625" bestFit="1" customWidth="1"/>
    <col min="2" max="2" width="16.08984375" customWidth="1"/>
    <col min="3" max="3" width="7.08984375" bestFit="1" customWidth="1"/>
    <col min="4" max="4" width="52.36328125" bestFit="1" customWidth="1"/>
    <col min="5" max="5" width="18.1796875" customWidth="1"/>
    <col min="6" max="6" width="20.1796875" bestFit="1" customWidth="1"/>
    <col min="7" max="7" width="18.6328125" bestFit="1" customWidth="1"/>
    <col min="8" max="8" width="20.08984375" bestFit="1" customWidth="1"/>
  </cols>
  <sheetData>
    <row r="1" spans="1:10" x14ac:dyDescent="0.35">
      <c r="A1" s="6" t="s">
        <v>18</v>
      </c>
      <c r="B1" s="6" t="s">
        <v>150</v>
      </c>
      <c r="E1" s="6" t="s">
        <v>8</v>
      </c>
      <c r="F1" s="6" t="s">
        <v>15</v>
      </c>
      <c r="G1" s="6" t="s">
        <v>16</v>
      </c>
      <c r="H1" s="6" t="s">
        <v>94</v>
      </c>
    </row>
    <row r="2" spans="1:10" x14ac:dyDescent="0.35">
      <c r="A2" s="6" t="s">
        <v>9</v>
      </c>
      <c r="B2" s="6" t="b">
        <v>0</v>
      </c>
      <c r="E2" s="6" t="s">
        <v>6</v>
      </c>
      <c r="F2" s="6" t="s">
        <v>19</v>
      </c>
      <c r="G2" s="6" t="s">
        <v>17</v>
      </c>
      <c r="H2" s="6" t="s">
        <v>87</v>
      </c>
      <c r="J2" s="6" t="b">
        <f>TRUE()</f>
        <v>1</v>
      </c>
    </row>
    <row r="3" spans="1:10" x14ac:dyDescent="0.35">
      <c r="A3" s="6" t="s">
        <v>10</v>
      </c>
      <c r="B3" s="6">
        <v>8723.92</v>
      </c>
      <c r="E3" s="6" t="s">
        <v>7</v>
      </c>
      <c r="F3" s="6" t="s">
        <v>19</v>
      </c>
      <c r="G3" s="6" t="s">
        <v>17</v>
      </c>
      <c r="H3" s="6" t="s">
        <v>87</v>
      </c>
      <c r="J3" s="6" t="b">
        <f>FALSE()</f>
        <v>0</v>
      </c>
    </row>
    <row r="4" spans="1:10" x14ac:dyDescent="0.35">
      <c r="A4" s="6" t="s">
        <v>11</v>
      </c>
      <c r="B4" s="6">
        <v>96</v>
      </c>
      <c r="E4" s="6" t="s">
        <v>81</v>
      </c>
      <c r="F4" s="6" t="s">
        <v>19</v>
      </c>
      <c r="G4" s="6" t="s">
        <v>17</v>
      </c>
      <c r="H4" s="6" t="s">
        <v>88</v>
      </c>
    </row>
    <row r="5" spans="1:10" x14ac:dyDescent="0.35">
      <c r="A5" s="6" t="s">
        <v>12</v>
      </c>
      <c r="B5" s="6" t="str">
        <f>VLOOKUP($B$1,E2:H15, 2,FALSE)</f>
        <v>$H$1</v>
      </c>
      <c r="E5" s="6" t="s">
        <v>86</v>
      </c>
      <c r="F5" s="6" t="s">
        <v>19</v>
      </c>
      <c r="G5" s="6" t="s">
        <v>17</v>
      </c>
      <c r="H5" s="6" t="s">
        <v>88</v>
      </c>
    </row>
    <row r="6" spans="1:10" x14ac:dyDescent="0.35">
      <c r="A6" s="6" t="s">
        <v>13</v>
      </c>
      <c r="B6" s="6" t="str">
        <f>VLOOKUP($B$1,E2:H15, 3,FALSE)</f>
        <v>$B$9</v>
      </c>
      <c r="E6" s="6" t="s">
        <v>89</v>
      </c>
      <c r="F6" s="6" t="s">
        <v>19</v>
      </c>
      <c r="G6" s="6" t="s">
        <v>17</v>
      </c>
      <c r="H6" s="6" t="s">
        <v>88</v>
      </c>
    </row>
    <row r="7" spans="1:10" x14ac:dyDescent="0.35">
      <c r="A7" s="6" t="s">
        <v>14</v>
      </c>
      <c r="B7" s="6" t="str">
        <f>VLOOKUP($B$1,E2:H15, 4,FALSE)</f>
        <v>$P$1:$R$12</v>
      </c>
      <c r="E7" s="6" t="s">
        <v>97</v>
      </c>
      <c r="F7" s="6" t="s">
        <v>19</v>
      </c>
      <c r="G7" s="6" t="s">
        <v>17</v>
      </c>
      <c r="H7" s="6" t="s">
        <v>88</v>
      </c>
    </row>
    <row r="8" spans="1:10" x14ac:dyDescent="0.35">
      <c r="A8" s="6" t="s">
        <v>27</v>
      </c>
      <c r="B8" s="6" t="str">
        <f>ADDRESS(ROW(B22), COLUMN(B22))</f>
        <v>$B$22</v>
      </c>
      <c r="E8" s="6" t="s">
        <v>103</v>
      </c>
      <c r="F8" s="6" t="s">
        <v>104</v>
      </c>
      <c r="G8" s="6" t="s">
        <v>17</v>
      </c>
      <c r="H8" s="6" t="s">
        <v>149</v>
      </c>
    </row>
    <row r="9" spans="1:10" x14ac:dyDescent="0.35">
      <c r="A9" s="6" t="s">
        <v>59</v>
      </c>
      <c r="B9" s="6" t="b">
        <v>0</v>
      </c>
      <c r="E9" s="6" t="s">
        <v>105</v>
      </c>
      <c r="F9" s="6" t="s">
        <v>19</v>
      </c>
      <c r="G9" s="6" t="s">
        <v>17</v>
      </c>
      <c r="H9" s="6" t="s">
        <v>113</v>
      </c>
    </row>
    <row r="10" spans="1:10" x14ac:dyDescent="0.35">
      <c r="A10" s="6" t="s">
        <v>82</v>
      </c>
      <c r="B10" s="6" t="b">
        <f>IF(Games!A24="", FALSE(),Games!A24)</f>
        <v>0</v>
      </c>
      <c r="E10" s="6" t="s">
        <v>150</v>
      </c>
      <c r="F10" s="6" t="s">
        <v>19</v>
      </c>
      <c r="G10" s="6" t="s">
        <v>17</v>
      </c>
      <c r="H10" s="6" t="s">
        <v>87</v>
      </c>
    </row>
    <row r="11" spans="1:10" x14ac:dyDescent="0.35">
      <c r="A11" s="6" t="s">
        <v>91</v>
      </c>
      <c r="B11" s="6">
        <v>0</v>
      </c>
    </row>
    <row r="12" spans="1:10" x14ac:dyDescent="0.35">
      <c r="A12" s="6" t="s">
        <v>92</v>
      </c>
      <c r="B12" s="6">
        <v>0</v>
      </c>
    </row>
    <row r="13" spans="1:10" x14ac:dyDescent="0.35">
      <c r="A13" s="6" t="s">
        <v>93</v>
      </c>
      <c r="B13" s="36" t="b">
        <f>IF(Games!C24="", FALSE(), Games!C24)</f>
        <v>1</v>
      </c>
    </row>
    <row r="14" spans="1:10" x14ac:dyDescent="0.35">
      <c r="A14" s="6" t="s">
        <v>126</v>
      </c>
      <c r="B14" s="36" t="b">
        <f>IF(Games!E24="",TRUE,FALSE())</f>
        <v>0</v>
      </c>
    </row>
    <row r="15" spans="1:10" x14ac:dyDescent="0.35">
      <c r="A15" s="6" t="s">
        <v>128</v>
      </c>
      <c r="B15" s="6">
        <v>6</v>
      </c>
    </row>
    <row r="16" spans="1:10" x14ac:dyDescent="0.35">
      <c r="A16" s="6" t="s">
        <v>147</v>
      </c>
      <c r="B16" t="b">
        <f>IF(Games!G24="", FALSE, Games!G24)</f>
        <v>0</v>
      </c>
    </row>
    <row r="17" spans="1:7" x14ac:dyDescent="0.35">
      <c r="A17" s="6"/>
      <c r="F17" s="37" t="s">
        <v>141</v>
      </c>
    </row>
    <row r="18" spans="1:7" x14ac:dyDescent="0.35">
      <c r="A18" s="6"/>
      <c r="F18" t="s">
        <v>142</v>
      </c>
      <c r="G18">
        <v>14</v>
      </c>
    </row>
    <row r="19" spans="1:7" x14ac:dyDescent="0.35">
      <c r="F19" t="s">
        <v>143</v>
      </c>
      <c r="G19">
        <v>37</v>
      </c>
    </row>
    <row r="20" spans="1:7" x14ac:dyDescent="0.35">
      <c r="F20" t="s">
        <v>140</v>
      </c>
      <c r="G20" s="38">
        <f>B3</f>
        <v>8723.92</v>
      </c>
    </row>
    <row r="21" spans="1:7" x14ac:dyDescent="0.35">
      <c r="A21" t="s">
        <v>28</v>
      </c>
      <c r="B21" t="s">
        <v>20</v>
      </c>
      <c r="C21" t="s">
        <v>21</v>
      </c>
      <c r="D21" t="s">
        <v>29</v>
      </c>
      <c r="F21" t="s">
        <v>134</v>
      </c>
      <c r="G21" s="38">
        <v>1986</v>
      </c>
    </row>
    <row r="22" spans="1:7" x14ac:dyDescent="0.35">
      <c r="A22">
        <v>2</v>
      </c>
      <c r="B22" t="s">
        <v>22</v>
      </c>
      <c r="C22">
        <v>1</v>
      </c>
      <c r="D22" t="s">
        <v>31</v>
      </c>
      <c r="F22" t="s">
        <v>144</v>
      </c>
      <c r="G22" s="38">
        <v>1385.92</v>
      </c>
    </row>
    <row r="23" spans="1:7" x14ac:dyDescent="0.35">
      <c r="A23">
        <v>5</v>
      </c>
      <c r="B23" t="s">
        <v>23</v>
      </c>
      <c r="C23">
        <v>1</v>
      </c>
      <c r="D23" t="s">
        <v>33</v>
      </c>
    </row>
    <row r="24" spans="1:7" x14ac:dyDescent="0.35">
      <c r="A24">
        <v>13</v>
      </c>
      <c r="B24" t="s">
        <v>26</v>
      </c>
      <c r="C24">
        <v>1</v>
      </c>
      <c r="D24" t="s">
        <v>41</v>
      </c>
    </row>
    <row r="25" spans="1:7" x14ac:dyDescent="0.35">
      <c r="A25">
        <v>20</v>
      </c>
      <c r="B25" t="s">
        <v>24</v>
      </c>
      <c r="C25">
        <v>1</v>
      </c>
      <c r="D25" s="23" t="s">
        <v>48</v>
      </c>
    </row>
    <row r="26" spans="1:7" x14ac:dyDescent="0.35">
      <c r="A26">
        <v>22</v>
      </c>
      <c r="B26" t="s">
        <v>25</v>
      </c>
      <c r="C26">
        <v>1</v>
      </c>
      <c r="D26" t="s">
        <v>50</v>
      </c>
    </row>
    <row r="27" spans="1:7" x14ac:dyDescent="0.35">
      <c r="A27">
        <v>1</v>
      </c>
      <c r="B27" t="s">
        <v>22</v>
      </c>
      <c r="C27">
        <v>2</v>
      </c>
      <c r="D27" t="s">
        <v>30</v>
      </c>
    </row>
    <row r="28" spans="1:7" x14ac:dyDescent="0.35">
      <c r="A28">
        <v>6</v>
      </c>
      <c r="B28" t="s">
        <v>24</v>
      </c>
      <c r="C28">
        <v>2</v>
      </c>
      <c r="D28" s="23" t="s">
        <v>34</v>
      </c>
    </row>
    <row r="29" spans="1:7" x14ac:dyDescent="0.35">
      <c r="A29">
        <v>10</v>
      </c>
      <c r="B29" t="s">
        <v>23</v>
      </c>
      <c r="C29">
        <v>2</v>
      </c>
      <c r="D29" t="s">
        <v>38</v>
      </c>
    </row>
    <row r="30" spans="1:7" x14ac:dyDescent="0.35">
      <c r="A30">
        <v>23</v>
      </c>
      <c r="B30" t="s">
        <v>25</v>
      </c>
      <c r="C30">
        <v>2</v>
      </c>
      <c r="D30" t="s">
        <v>51</v>
      </c>
    </row>
    <row r="31" spans="1:7" x14ac:dyDescent="0.35">
      <c r="A31">
        <v>28</v>
      </c>
      <c r="B31" t="s">
        <v>26</v>
      </c>
      <c r="C31">
        <v>2</v>
      </c>
      <c r="D31" t="s">
        <v>56</v>
      </c>
    </row>
    <row r="32" spans="1:7" x14ac:dyDescent="0.35">
      <c r="A32">
        <v>4</v>
      </c>
      <c r="B32" t="s">
        <v>22</v>
      </c>
      <c r="C32">
        <v>3</v>
      </c>
      <c r="D32" t="s">
        <v>100</v>
      </c>
    </row>
    <row r="33" spans="1:4" x14ac:dyDescent="0.35">
      <c r="A33">
        <v>9</v>
      </c>
      <c r="B33" t="s">
        <v>24</v>
      </c>
      <c r="C33">
        <v>3</v>
      </c>
      <c r="D33" t="s">
        <v>37</v>
      </c>
    </row>
    <row r="34" spans="1:4" x14ac:dyDescent="0.35">
      <c r="A34">
        <v>12</v>
      </c>
      <c r="B34" t="s">
        <v>25</v>
      </c>
      <c r="C34">
        <v>3</v>
      </c>
      <c r="D34" t="s">
        <v>40</v>
      </c>
    </row>
    <row r="35" spans="1:4" x14ac:dyDescent="0.35">
      <c r="A35">
        <v>14</v>
      </c>
      <c r="B35" t="s">
        <v>23</v>
      </c>
      <c r="C35">
        <v>3</v>
      </c>
      <c r="D35" t="s">
        <v>42</v>
      </c>
    </row>
    <row r="36" spans="1:4" x14ac:dyDescent="0.35">
      <c r="A36">
        <v>27</v>
      </c>
      <c r="B36" t="s">
        <v>26</v>
      </c>
      <c r="C36">
        <v>3</v>
      </c>
      <c r="D36" t="s">
        <v>54</v>
      </c>
    </row>
    <row r="37" spans="1:4" x14ac:dyDescent="0.35">
      <c r="A37">
        <v>3</v>
      </c>
      <c r="B37" t="s">
        <v>22</v>
      </c>
      <c r="C37">
        <v>4</v>
      </c>
      <c r="D37" t="s">
        <v>32</v>
      </c>
    </row>
    <row r="38" spans="1:4" x14ac:dyDescent="0.35">
      <c r="A38">
        <v>7</v>
      </c>
      <c r="B38" t="s">
        <v>24</v>
      </c>
      <c r="C38">
        <v>4</v>
      </c>
      <c r="D38" t="s">
        <v>35</v>
      </c>
    </row>
    <row r="39" spans="1:4" x14ac:dyDescent="0.35">
      <c r="A39">
        <v>15</v>
      </c>
      <c r="B39" t="s">
        <v>25</v>
      </c>
      <c r="C39">
        <v>4</v>
      </c>
      <c r="D39" t="s">
        <v>43</v>
      </c>
    </row>
    <row r="40" spans="1:4" x14ac:dyDescent="0.35">
      <c r="A40">
        <v>16</v>
      </c>
      <c r="B40" t="s">
        <v>23</v>
      </c>
      <c r="C40">
        <v>4</v>
      </c>
      <c r="D40" t="s">
        <v>45</v>
      </c>
    </row>
    <row r="41" spans="1:4" x14ac:dyDescent="0.35">
      <c r="A41">
        <v>30</v>
      </c>
      <c r="B41" t="s">
        <v>26</v>
      </c>
      <c r="C41">
        <v>4</v>
      </c>
      <c r="D41" t="s">
        <v>130</v>
      </c>
    </row>
    <row r="42" spans="1:4" x14ac:dyDescent="0.35">
      <c r="A42">
        <v>8</v>
      </c>
      <c r="B42" t="s">
        <v>24</v>
      </c>
      <c r="C42">
        <v>5</v>
      </c>
      <c r="D42" s="23" t="s">
        <v>36</v>
      </c>
    </row>
    <row r="43" spans="1:4" x14ac:dyDescent="0.35">
      <c r="A43">
        <v>11</v>
      </c>
      <c r="B43" t="s">
        <v>22</v>
      </c>
      <c r="C43">
        <v>5</v>
      </c>
      <c r="D43" t="s">
        <v>39</v>
      </c>
    </row>
    <row r="44" spans="1:4" x14ac:dyDescent="0.35">
      <c r="A44">
        <v>19</v>
      </c>
      <c r="B44" t="s">
        <v>23</v>
      </c>
      <c r="C44">
        <v>5</v>
      </c>
      <c r="D44" t="s">
        <v>47</v>
      </c>
    </row>
    <row r="45" spans="1:4" x14ac:dyDescent="0.35">
      <c r="A45">
        <v>24</v>
      </c>
      <c r="B45" t="s">
        <v>25</v>
      </c>
      <c r="C45">
        <v>5</v>
      </c>
      <c r="D45" t="s">
        <v>52</v>
      </c>
    </row>
    <row r="46" spans="1:4" x14ac:dyDescent="0.35">
      <c r="A46">
        <v>34</v>
      </c>
      <c r="B46" t="s">
        <v>26</v>
      </c>
      <c r="C46">
        <v>5</v>
      </c>
      <c r="D46" t="s">
        <v>145</v>
      </c>
    </row>
    <row r="47" spans="1:4" x14ac:dyDescent="0.35">
      <c r="A47">
        <v>17</v>
      </c>
      <c r="B47" t="s">
        <v>22</v>
      </c>
      <c r="C47">
        <v>6</v>
      </c>
      <c r="D47" t="s">
        <v>44</v>
      </c>
    </row>
    <row r="48" spans="1:4" x14ac:dyDescent="0.35">
      <c r="A48">
        <v>21</v>
      </c>
      <c r="B48" t="s">
        <v>24</v>
      </c>
      <c r="C48">
        <v>6</v>
      </c>
      <c r="D48" t="s">
        <v>49</v>
      </c>
    </row>
    <row r="49" spans="1:4" x14ac:dyDescent="0.35">
      <c r="A49">
        <v>31</v>
      </c>
      <c r="B49" t="s">
        <v>23</v>
      </c>
      <c r="C49">
        <v>6</v>
      </c>
      <c r="D49" t="s">
        <v>129</v>
      </c>
    </row>
    <row r="50" spans="1:4" x14ac:dyDescent="0.35">
      <c r="A50">
        <v>18</v>
      </c>
      <c r="B50" t="s">
        <v>22</v>
      </c>
      <c r="C50">
        <v>7</v>
      </c>
      <c r="D50" t="s">
        <v>46</v>
      </c>
    </row>
    <row r="51" spans="1:4" x14ac:dyDescent="0.35">
      <c r="A51">
        <v>25</v>
      </c>
      <c r="B51" t="s">
        <v>24</v>
      </c>
      <c r="C51">
        <v>7</v>
      </c>
      <c r="D51" t="s">
        <v>53</v>
      </c>
    </row>
    <row r="52" spans="1:4" x14ac:dyDescent="0.35">
      <c r="A52">
        <v>33</v>
      </c>
      <c r="B52" t="s">
        <v>23</v>
      </c>
      <c r="C52">
        <v>7</v>
      </c>
      <c r="D52" t="s">
        <v>132</v>
      </c>
    </row>
    <row r="53" spans="1:4" x14ac:dyDescent="0.35">
      <c r="A53">
        <v>26</v>
      </c>
      <c r="B53" t="s">
        <v>22</v>
      </c>
      <c r="C53">
        <v>8</v>
      </c>
      <c r="D53" t="s">
        <v>55</v>
      </c>
    </row>
    <row r="54" spans="1:4" x14ac:dyDescent="0.35">
      <c r="A54">
        <v>29</v>
      </c>
      <c r="B54" t="s">
        <v>24</v>
      </c>
      <c r="C54">
        <v>8</v>
      </c>
      <c r="D54" t="s">
        <v>131</v>
      </c>
    </row>
    <row r="55" spans="1:4" x14ac:dyDescent="0.35">
      <c r="A55">
        <v>32</v>
      </c>
      <c r="B55" t="s">
        <v>24</v>
      </c>
      <c r="C55">
        <v>9</v>
      </c>
      <c r="D55" t="s">
        <v>133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BB9E5-F99D-41BA-8A4B-E941627631D7}">
  <sheetPr codeName="sGames"/>
  <dimension ref="A1:N35"/>
  <sheetViews>
    <sheetView showGridLines="0" showRowColHeaders="0" tabSelected="1" zoomScale="180" zoomScaleNormal="180" workbookViewId="0">
      <selection activeCell="C1" sqref="C1:F4"/>
    </sheetView>
  </sheetViews>
  <sheetFormatPr defaultColWidth="0" defaultRowHeight="15.5" customHeight="1" zeroHeight="1" x14ac:dyDescent="0.35"/>
  <cols>
    <col min="1" max="1" width="9.81640625" customWidth="1"/>
    <col min="2" max="2" width="9.54296875" customWidth="1"/>
    <col min="3" max="3" width="8.7265625" customWidth="1"/>
    <col min="4" max="4" width="9.81640625" customWidth="1"/>
    <col min="5" max="8" width="8.7265625" customWidth="1"/>
    <col min="9" max="16384" width="8.7265625" hidden="1"/>
  </cols>
  <sheetData>
    <row r="1" spans="1:13" ht="14.5" customHeight="1" x14ac:dyDescent="0.35">
      <c r="A1" s="30"/>
      <c r="B1" s="30"/>
      <c r="C1" s="60" t="s">
        <v>114</v>
      </c>
      <c r="D1" s="61"/>
      <c r="E1" s="61"/>
      <c r="F1" s="62"/>
      <c r="G1" s="30"/>
      <c r="H1" s="30"/>
    </row>
    <row r="2" spans="1:13" ht="14.5" customHeight="1" x14ac:dyDescent="0.35">
      <c r="A2" s="30"/>
      <c r="B2" s="30"/>
      <c r="C2" s="63"/>
      <c r="D2" s="64"/>
      <c r="E2" s="64"/>
      <c r="F2" s="65"/>
      <c r="G2" s="30"/>
      <c r="H2" s="30"/>
    </row>
    <row r="3" spans="1:13" ht="15" customHeight="1" x14ac:dyDescent="0.35">
      <c r="A3" s="30"/>
      <c r="B3" s="30"/>
      <c r="C3" s="63"/>
      <c r="D3" s="64"/>
      <c r="E3" s="64"/>
      <c r="F3" s="65"/>
      <c r="G3" s="30"/>
      <c r="H3" s="30"/>
    </row>
    <row r="4" spans="1:13" ht="15" thickBot="1" x14ac:dyDescent="0.4">
      <c r="A4" s="30"/>
      <c r="B4" s="30"/>
      <c r="C4" s="66"/>
      <c r="D4" s="67"/>
      <c r="E4" s="67"/>
      <c r="F4" s="68"/>
      <c r="G4" s="30"/>
      <c r="H4" s="30"/>
    </row>
    <row r="5" spans="1:13" ht="14.5" x14ac:dyDescent="0.35">
      <c r="A5" s="30"/>
      <c r="B5" s="30"/>
      <c r="C5" s="30"/>
      <c r="D5" s="30"/>
      <c r="E5" s="30"/>
      <c r="F5" s="34"/>
      <c r="G5" s="30"/>
      <c r="H5" s="34"/>
      <c r="I5" s="7"/>
      <c r="J5" s="21"/>
      <c r="K5" s="7"/>
      <c r="L5" s="21"/>
      <c r="M5" s="7"/>
    </row>
    <row r="6" spans="1:13" ht="14.5" x14ac:dyDescent="0.35">
      <c r="A6" s="30"/>
      <c r="B6" s="30"/>
      <c r="C6" s="30"/>
      <c r="D6" s="30"/>
      <c r="E6" s="30"/>
      <c r="F6" s="30"/>
      <c r="G6" s="30"/>
      <c r="H6" s="30"/>
      <c r="I6" s="7"/>
      <c r="J6" s="7"/>
      <c r="K6" s="7"/>
      <c r="L6" s="7"/>
      <c r="M6" s="7"/>
    </row>
    <row r="7" spans="1:13" ht="14.5" x14ac:dyDescent="0.35">
      <c r="A7" s="30"/>
      <c r="B7" s="30"/>
      <c r="C7" s="30"/>
      <c r="D7" s="30"/>
      <c r="E7" s="30"/>
      <c r="F7" s="30"/>
      <c r="G7" s="30"/>
      <c r="H7" s="30"/>
      <c r="I7" s="7"/>
      <c r="J7" s="7"/>
      <c r="K7" s="7"/>
      <c r="L7" s="7"/>
      <c r="M7" s="7"/>
    </row>
    <row r="8" spans="1:13" ht="14.5" x14ac:dyDescent="0.35">
      <c r="A8" s="30"/>
      <c r="B8" s="30"/>
      <c r="C8" s="30"/>
      <c r="D8" s="30"/>
      <c r="E8" s="30"/>
      <c r="F8" s="30"/>
      <c r="G8" s="30"/>
      <c r="H8" s="30"/>
      <c r="I8" s="7"/>
      <c r="J8" s="7"/>
      <c r="K8" s="7"/>
      <c r="L8" s="7"/>
      <c r="M8" s="7"/>
    </row>
    <row r="9" spans="1:13" ht="15" thickBot="1" x14ac:dyDescent="0.4">
      <c r="A9" s="30"/>
      <c r="B9" s="30"/>
      <c r="C9" s="30"/>
      <c r="D9" s="30"/>
      <c r="E9" s="30"/>
      <c r="F9" s="30"/>
      <c r="G9" s="30"/>
      <c r="H9" s="30"/>
      <c r="I9" s="7"/>
      <c r="J9" s="7"/>
      <c r="K9" s="7"/>
      <c r="L9" s="7"/>
      <c r="M9" s="7"/>
    </row>
    <row r="10" spans="1:13" ht="15" thickTop="1" x14ac:dyDescent="0.35">
      <c r="A10" s="69" t="s">
        <v>115</v>
      </c>
      <c r="B10" s="69"/>
      <c r="C10" s="69" t="s">
        <v>116</v>
      </c>
      <c r="D10" s="69"/>
      <c r="E10" s="69" t="s">
        <v>117</v>
      </c>
      <c r="F10" s="69"/>
      <c r="G10" s="69" t="s">
        <v>118</v>
      </c>
      <c r="H10" s="69"/>
      <c r="I10" s="7"/>
      <c r="J10" s="7"/>
      <c r="K10" s="7"/>
      <c r="L10" s="7"/>
      <c r="M10" s="7"/>
    </row>
    <row r="11" spans="1:13" ht="15" thickBot="1" x14ac:dyDescent="0.4">
      <c r="A11" s="70"/>
      <c r="B11" s="70"/>
      <c r="C11" s="70"/>
      <c r="D11" s="70"/>
      <c r="E11" s="70"/>
      <c r="F11" s="70"/>
      <c r="G11" s="70"/>
      <c r="H11" s="70"/>
      <c r="I11" s="7"/>
      <c r="J11" s="7"/>
      <c r="K11" s="7"/>
      <c r="L11" s="7"/>
      <c r="M11" s="7"/>
    </row>
    <row r="12" spans="1:13" ht="15" thickTop="1" x14ac:dyDescent="0.35">
      <c r="A12" s="30"/>
      <c r="B12" s="30"/>
      <c r="C12" s="30"/>
      <c r="D12" s="30"/>
      <c r="E12" s="30"/>
      <c r="F12" s="34"/>
      <c r="G12" s="30"/>
      <c r="H12" s="34"/>
      <c r="I12" s="7"/>
      <c r="J12" s="21"/>
      <c r="K12" s="7"/>
      <c r="L12" s="21"/>
      <c r="M12" s="7"/>
    </row>
    <row r="13" spans="1:13" ht="14.5" x14ac:dyDescent="0.35">
      <c r="A13" s="30"/>
      <c r="B13" s="30"/>
      <c r="C13" s="30"/>
      <c r="D13" s="30"/>
      <c r="E13" s="30"/>
      <c r="F13" s="30"/>
      <c r="G13" s="30"/>
      <c r="H13" s="30"/>
      <c r="I13" s="7"/>
      <c r="J13" s="7"/>
      <c r="K13" s="7"/>
      <c r="L13" s="7"/>
      <c r="M13" s="7"/>
    </row>
    <row r="14" spans="1:13" ht="14.5" x14ac:dyDescent="0.35">
      <c r="A14" s="30"/>
      <c r="B14" s="30"/>
      <c r="C14" s="30"/>
      <c r="D14" s="30"/>
      <c r="E14" s="30"/>
      <c r="F14" s="30"/>
      <c r="G14" s="30"/>
      <c r="H14" s="30"/>
      <c r="I14" s="7"/>
      <c r="J14" s="7"/>
      <c r="K14" s="7"/>
      <c r="L14" s="7"/>
      <c r="M14" s="7"/>
    </row>
    <row r="15" spans="1:13" ht="14.5" x14ac:dyDescent="0.35">
      <c r="A15" s="30"/>
      <c r="B15" s="30"/>
      <c r="C15" s="30"/>
      <c r="D15" s="30"/>
      <c r="E15" s="30"/>
      <c r="F15" s="30"/>
      <c r="G15" s="30"/>
      <c r="H15" s="30"/>
      <c r="I15" s="7"/>
      <c r="J15" s="7"/>
      <c r="K15" s="7"/>
      <c r="L15" s="7"/>
      <c r="M15" s="7"/>
    </row>
    <row r="16" spans="1:13" ht="15" thickBot="1" x14ac:dyDescent="0.4">
      <c r="A16" s="30"/>
      <c r="B16" s="30"/>
      <c r="C16" s="30"/>
      <c r="D16" s="30"/>
      <c r="E16" s="30"/>
      <c r="F16" s="30"/>
      <c r="G16" s="30"/>
      <c r="H16" s="30"/>
      <c r="I16" s="7"/>
      <c r="J16" s="7"/>
      <c r="K16" s="7"/>
      <c r="L16" s="7"/>
      <c r="M16" s="7"/>
    </row>
    <row r="17" spans="1:14" ht="15" thickTop="1" x14ac:dyDescent="0.35">
      <c r="A17" s="69" t="s">
        <v>121</v>
      </c>
      <c r="B17" s="69"/>
      <c r="C17" s="69" t="s">
        <v>125</v>
      </c>
      <c r="D17" s="69"/>
      <c r="E17" s="69" t="s">
        <v>120</v>
      </c>
      <c r="F17" s="69"/>
      <c r="G17" s="69" t="s">
        <v>119</v>
      </c>
      <c r="H17" s="69"/>
      <c r="I17" s="7"/>
      <c r="J17" s="7"/>
      <c r="K17" s="7"/>
      <c r="L17" s="7"/>
      <c r="M17" s="7"/>
    </row>
    <row r="18" spans="1:14" ht="15" thickBot="1" x14ac:dyDescent="0.4">
      <c r="A18" s="70"/>
      <c r="B18" s="70"/>
      <c r="C18" s="70"/>
      <c r="D18" s="70"/>
      <c r="E18" s="70"/>
      <c r="F18" s="70"/>
      <c r="G18" s="70"/>
      <c r="H18" s="70"/>
      <c r="I18" s="7"/>
      <c r="J18" s="7"/>
      <c r="K18" s="7"/>
      <c r="L18" s="7"/>
      <c r="M18" s="7"/>
    </row>
    <row r="19" spans="1:14" ht="15" thickTop="1" x14ac:dyDescent="0.35">
      <c r="A19" s="57" t="s">
        <v>127</v>
      </c>
      <c r="B19" s="57"/>
      <c r="C19" s="57"/>
      <c r="D19" s="57"/>
      <c r="E19" s="57"/>
      <c r="F19" s="57"/>
      <c r="G19" s="58"/>
      <c r="H19" s="58"/>
      <c r="I19" s="7"/>
      <c r="J19" s="21"/>
      <c r="K19" s="7"/>
      <c r="L19" s="21"/>
      <c r="M19" s="7"/>
      <c r="N19" s="20"/>
    </row>
    <row r="20" spans="1:14" ht="14.5" x14ac:dyDescent="0.35">
      <c r="A20" s="59" t="s">
        <v>139</v>
      </c>
      <c r="B20" s="59"/>
      <c r="C20" s="35">
        <v>6</v>
      </c>
      <c r="D20" s="59" t="s">
        <v>135</v>
      </c>
      <c r="E20" s="59"/>
      <c r="F20" s="39">
        <v>14</v>
      </c>
      <c r="G20" s="42"/>
      <c r="H20" s="43"/>
      <c r="I20" s="7"/>
      <c r="J20" s="7"/>
      <c r="K20" s="7"/>
      <c r="L20" s="7"/>
      <c r="M20" s="7"/>
    </row>
    <row r="21" spans="1:14" ht="15.5" customHeight="1" x14ac:dyDescent="0.35">
      <c r="A21" s="59" t="s">
        <v>137</v>
      </c>
      <c r="B21" s="59"/>
      <c r="C21" s="40">
        <v>1986</v>
      </c>
      <c r="D21" s="59" t="s">
        <v>136</v>
      </c>
      <c r="E21" s="59"/>
      <c r="F21" s="39">
        <v>37</v>
      </c>
      <c r="G21" s="44"/>
      <c r="H21" s="30"/>
      <c r="I21" s="7"/>
      <c r="J21" s="7"/>
      <c r="K21" s="7"/>
      <c r="L21" s="7"/>
      <c r="M21" s="7"/>
    </row>
    <row r="22" spans="1:14" ht="15.5" customHeight="1" x14ac:dyDescent="0.35">
      <c r="A22" s="50" t="s">
        <v>138</v>
      </c>
      <c r="B22" s="51"/>
      <c r="C22" s="41">
        <v>1385.92</v>
      </c>
      <c r="D22" s="50" t="s">
        <v>140</v>
      </c>
      <c r="E22" s="51"/>
      <c r="F22" s="41">
        <v>8723.92</v>
      </c>
      <c r="G22" s="44"/>
      <c r="H22" s="30"/>
      <c r="I22" s="7"/>
      <c r="J22" s="7"/>
      <c r="K22" s="7"/>
      <c r="L22" s="7"/>
      <c r="M22" s="7"/>
    </row>
    <row r="23" spans="1:14" ht="15.5" customHeight="1" x14ac:dyDescent="0.35">
      <c r="A23" s="54" t="s">
        <v>124</v>
      </c>
      <c r="B23" s="54"/>
      <c r="C23" s="56" t="s">
        <v>123</v>
      </c>
      <c r="D23" s="56"/>
      <c r="E23" s="56" t="s">
        <v>122</v>
      </c>
      <c r="F23" s="56"/>
      <c r="G23" s="52" t="s">
        <v>146</v>
      </c>
      <c r="H23" s="52"/>
      <c r="I23" s="7"/>
      <c r="J23" s="7"/>
      <c r="K23" s="7"/>
      <c r="L23" s="7"/>
      <c r="M23" s="7"/>
    </row>
    <row r="24" spans="1:14" ht="15.5" customHeight="1" x14ac:dyDescent="0.35">
      <c r="A24" s="55" t="b">
        <v>0</v>
      </c>
      <c r="B24" s="55"/>
      <c r="C24" s="55" t="b">
        <v>1</v>
      </c>
      <c r="D24" s="55"/>
      <c r="E24" s="55" t="b">
        <v>1</v>
      </c>
      <c r="F24" s="55"/>
      <c r="G24" s="53" t="b">
        <v>0</v>
      </c>
      <c r="H24" s="53"/>
      <c r="I24" s="7"/>
      <c r="J24" s="7"/>
      <c r="K24" s="7"/>
      <c r="L24" s="7"/>
      <c r="M24" s="7"/>
    </row>
    <row r="25" spans="1:14" ht="16" customHeight="1" x14ac:dyDescent="0.35">
      <c r="A25" s="33"/>
      <c r="B25" s="33"/>
      <c r="C25" s="33"/>
      <c r="D25" s="33"/>
      <c r="E25" s="33"/>
      <c r="F25" s="33"/>
      <c r="G25" s="33"/>
      <c r="H25" s="33"/>
      <c r="I25" s="7"/>
      <c r="J25" s="7"/>
      <c r="K25" s="7"/>
      <c r="L25" s="7"/>
      <c r="M25" s="7"/>
    </row>
    <row r="26" spans="1:14" ht="15.5" hidden="1" customHeight="1" x14ac:dyDescent="0.35">
      <c r="F26" s="7"/>
      <c r="G26" s="7"/>
      <c r="H26" s="7"/>
      <c r="I26" s="7"/>
      <c r="J26" s="7"/>
      <c r="K26" s="7"/>
      <c r="L26" s="7"/>
      <c r="M26" s="7"/>
    </row>
    <row r="27" spans="1:14" ht="15.5" hidden="1" customHeight="1" x14ac:dyDescent="0.35">
      <c r="F27" s="21"/>
      <c r="G27" s="7"/>
      <c r="H27" s="21"/>
      <c r="I27" s="7"/>
      <c r="J27" s="21"/>
      <c r="K27" s="7"/>
      <c r="L27" s="21"/>
      <c r="M27" s="7"/>
      <c r="N27" s="20"/>
    </row>
    <row r="28" spans="1:14" ht="15.5" hidden="1" customHeight="1" x14ac:dyDescent="0.35">
      <c r="F28" s="7"/>
      <c r="G28" s="7"/>
      <c r="H28" s="7"/>
      <c r="I28" s="7"/>
      <c r="J28" s="7"/>
      <c r="K28" s="7"/>
      <c r="L28" s="7"/>
      <c r="M28" s="7"/>
    </row>
    <row r="29" spans="1:14" ht="15.5" hidden="1" customHeight="1" x14ac:dyDescent="0.35">
      <c r="F29" s="7"/>
      <c r="G29" s="7"/>
      <c r="H29" s="7"/>
      <c r="I29" s="7"/>
      <c r="J29" s="7"/>
      <c r="K29" s="7"/>
      <c r="L29" s="7"/>
      <c r="M29" s="7"/>
    </row>
    <row r="30" spans="1:14" ht="15.5" hidden="1" customHeight="1" x14ac:dyDescent="0.35">
      <c r="F30" s="7"/>
      <c r="G30" s="7"/>
      <c r="H30" s="7"/>
      <c r="I30" s="7"/>
      <c r="J30" s="7"/>
      <c r="K30" s="7"/>
      <c r="L30" s="7"/>
      <c r="M30" s="7"/>
    </row>
    <row r="31" spans="1:14" ht="15.5" hidden="1" customHeight="1" x14ac:dyDescent="0.35">
      <c r="F31" s="7"/>
      <c r="G31" s="7"/>
      <c r="H31" s="7"/>
      <c r="I31" s="7"/>
      <c r="J31" s="7"/>
      <c r="K31" s="7"/>
      <c r="L31" s="7"/>
      <c r="M31" s="7"/>
    </row>
    <row r="32" spans="1:14" ht="15.5" hidden="1" customHeight="1" x14ac:dyDescent="0.35">
      <c r="F32" s="7"/>
      <c r="G32" s="7"/>
      <c r="H32" s="7"/>
      <c r="I32" s="7"/>
      <c r="J32" s="7"/>
      <c r="K32" s="7"/>
      <c r="L32" s="7"/>
      <c r="M32" s="7"/>
    </row>
    <row r="33" spans="6:14" ht="15.5" hidden="1" customHeight="1" x14ac:dyDescent="0.35">
      <c r="F33" s="7"/>
      <c r="G33" s="7"/>
      <c r="H33" s="7"/>
      <c r="I33" s="7"/>
      <c r="J33" s="7"/>
      <c r="K33" s="7"/>
      <c r="L33" s="7"/>
      <c r="M33" s="7"/>
    </row>
    <row r="34" spans="6:14" ht="15.5" hidden="1" customHeight="1" x14ac:dyDescent="0.35">
      <c r="F34" s="21"/>
      <c r="G34" s="7"/>
      <c r="H34" s="21"/>
      <c r="I34" s="7"/>
      <c r="J34" s="21"/>
      <c r="K34" s="7"/>
      <c r="L34" s="21"/>
      <c r="M34" s="7"/>
      <c r="N34" s="20"/>
    </row>
    <row r="35" spans="6:14" ht="15.5" hidden="1" customHeight="1" x14ac:dyDescent="0.35">
      <c r="F35" s="7"/>
      <c r="G35" s="7"/>
      <c r="H35" s="7"/>
      <c r="I35" s="7"/>
      <c r="J35" s="7"/>
      <c r="K35" s="7"/>
      <c r="L35" s="7"/>
      <c r="M35" s="7"/>
    </row>
  </sheetData>
  <sheetProtection algorithmName="SHA-512" hashValue="u7H7lUXkHSjkOCLKsOIv0xbgvb20FAGAA2g8bHBcef4PNCV3tVIgafX6hjmzWe3rRRX/AoU4pd3qtFvNoYjfTA==" saltValue="X7w985I4DXjaS3W2c5pT/Q==" spinCount="100000" sheet="1" objects="1" scenarios="1"/>
  <mergeCells count="24">
    <mergeCell ref="C1:F4"/>
    <mergeCell ref="A17:B18"/>
    <mergeCell ref="C17:D18"/>
    <mergeCell ref="E17:F18"/>
    <mergeCell ref="G17:H18"/>
    <mergeCell ref="A10:B11"/>
    <mergeCell ref="C10:D11"/>
    <mergeCell ref="E10:F11"/>
    <mergeCell ref="G10:H11"/>
    <mergeCell ref="A19:H19"/>
    <mergeCell ref="A20:B20"/>
    <mergeCell ref="A21:B21"/>
    <mergeCell ref="D20:E20"/>
    <mergeCell ref="D21:E21"/>
    <mergeCell ref="A22:B22"/>
    <mergeCell ref="D22:E22"/>
    <mergeCell ref="G23:H23"/>
    <mergeCell ref="G24:H24"/>
    <mergeCell ref="A23:B23"/>
    <mergeCell ref="A24:B24"/>
    <mergeCell ref="C23:D23"/>
    <mergeCell ref="C24:D24"/>
    <mergeCell ref="E23:F23"/>
    <mergeCell ref="E24:F24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5F351D-0EA5-4EBB-8CCB-7AC3711A8669}">
          <x14:formula1>
            <xm:f>_Backend!$J$2:$J$3</xm:f>
          </x14:formula1>
          <xm:sqref>A24:F24 G24:H24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1E45E-7AEA-4C93-B3F3-4ED3EFF63999}">
  <sheetPr codeName="wBlackJack"/>
  <dimension ref="A1:S101"/>
  <sheetViews>
    <sheetView showGridLines="0" showRowColHeaders="0" zoomScale="111" zoomScaleNormal="111" workbookViewId="0">
      <selection sqref="A1:A2"/>
    </sheetView>
  </sheetViews>
  <sheetFormatPr defaultColWidth="0" defaultRowHeight="14.5" customHeight="1" zeroHeight="1" x14ac:dyDescent="0.35"/>
  <cols>
    <col min="1" max="1" width="4.81640625" style="5" customWidth="1"/>
    <col min="2" max="4" width="8.7265625" style="5" customWidth="1"/>
    <col min="5" max="5" width="12.08984375" style="5" customWidth="1"/>
    <col min="6" max="17" width="8.1796875" style="5" customWidth="1"/>
    <col min="18" max="18" width="18.26953125" style="5" customWidth="1"/>
    <col min="19" max="19" width="12.81640625" style="5" hidden="1" customWidth="1"/>
    <col min="20" max="16384" width="8.7265625" style="5" hidden="1"/>
  </cols>
  <sheetData>
    <row r="1" spans="1:19" x14ac:dyDescent="0.35">
      <c r="A1" s="73"/>
      <c r="B1" s="1"/>
      <c r="C1" s="1"/>
      <c r="D1" s="1"/>
      <c r="E1" s="1"/>
      <c r="F1" s="2"/>
      <c r="G1" s="2"/>
      <c r="H1" s="2"/>
      <c r="I1" s="74">
        <v>8771.92</v>
      </c>
      <c r="J1" s="75"/>
      <c r="K1" s="76"/>
      <c r="L1" s="2"/>
      <c r="M1" s="2"/>
      <c r="N1" s="2"/>
      <c r="O1" s="1"/>
      <c r="P1" s="1"/>
      <c r="Q1" s="1"/>
      <c r="R1" s="1"/>
      <c r="S1" s="8"/>
    </row>
    <row r="2" spans="1:19" x14ac:dyDescent="0.35">
      <c r="A2" s="73"/>
      <c r="B2" s="1"/>
      <c r="C2" s="1"/>
      <c r="D2" s="1"/>
      <c r="E2" s="1"/>
      <c r="F2" s="2"/>
      <c r="G2" s="2"/>
      <c r="H2" s="2"/>
      <c r="I2" s="77"/>
      <c r="J2" s="78"/>
      <c r="K2" s="79"/>
      <c r="L2" s="2"/>
      <c r="M2" s="2"/>
      <c r="N2" s="2"/>
      <c r="O2" s="1"/>
      <c r="P2" s="1"/>
      <c r="Q2" s="1"/>
      <c r="R2" s="1"/>
      <c r="S2" s="8"/>
    </row>
    <row r="3" spans="1:19" x14ac:dyDescent="0.35">
      <c r="A3" s="73"/>
      <c r="B3" s="1"/>
      <c r="C3" s="1"/>
      <c r="D3" s="1"/>
      <c r="E3" s="1"/>
      <c r="F3" s="2"/>
      <c r="G3" s="2"/>
      <c r="H3" s="2"/>
      <c r="I3" s="80"/>
      <c r="J3" s="81"/>
      <c r="K3" s="82"/>
      <c r="L3" s="2"/>
      <c r="M3" s="2"/>
      <c r="N3" s="2"/>
      <c r="O3" s="1"/>
      <c r="P3" s="1"/>
      <c r="Q3" s="1"/>
      <c r="R3" s="1"/>
      <c r="S3" s="8"/>
    </row>
    <row r="4" spans="1:19" x14ac:dyDescent="0.35">
      <c r="A4" s="73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  <c r="O4" s="1"/>
      <c r="P4" s="1"/>
      <c r="Q4" s="1"/>
      <c r="R4" s="1"/>
      <c r="S4" s="8"/>
    </row>
    <row r="5" spans="1:19" ht="14.5" customHeight="1" x14ac:dyDescent="0.35">
      <c r="A5" s="73"/>
      <c r="B5" s="1"/>
      <c r="C5" s="1"/>
      <c r="D5" s="1"/>
      <c r="E5" s="1"/>
      <c r="F5" s="8"/>
      <c r="G5" s="8"/>
      <c r="H5" s="1"/>
      <c r="I5" s="26"/>
      <c r="J5" s="26"/>
      <c r="K5" s="26"/>
      <c r="L5" s="1"/>
      <c r="M5" s="1"/>
      <c r="N5" s="8"/>
      <c r="O5" s="1"/>
      <c r="P5" s="1"/>
      <c r="Q5" s="1"/>
      <c r="R5" s="1"/>
      <c r="S5" s="8"/>
    </row>
    <row r="6" spans="1:19" ht="14.5" customHeight="1" x14ac:dyDescent="0.35">
      <c r="A6" s="73"/>
      <c r="B6" s="1"/>
      <c r="C6" s="1"/>
      <c r="D6" s="1"/>
      <c r="E6" s="1"/>
      <c r="F6" s="1"/>
      <c r="G6" s="1"/>
      <c r="H6" s="1"/>
      <c r="I6" s="26"/>
      <c r="J6" s="26"/>
      <c r="K6" s="26"/>
      <c r="L6" s="1"/>
      <c r="M6" s="1"/>
      <c r="N6" s="1"/>
      <c r="O6" s="1"/>
      <c r="P6" s="1"/>
      <c r="Q6" s="1"/>
      <c r="R6" s="1"/>
      <c r="S6" s="8"/>
    </row>
    <row r="7" spans="1:19" ht="14.5" customHeight="1" x14ac:dyDescent="0.35">
      <c r="A7" s="73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8"/>
    </row>
    <row r="8" spans="1:19" ht="14.5" customHeight="1" x14ac:dyDescent="0.35">
      <c r="A8" s="73"/>
      <c r="B8" s="83" t="s">
        <v>0</v>
      </c>
      <c r="C8" s="83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8"/>
    </row>
    <row r="9" spans="1:19" ht="14.5" customHeight="1" x14ac:dyDescent="0.35">
      <c r="A9" s="73"/>
      <c r="B9" s="84">
        <v>96</v>
      </c>
      <c r="C9" s="85"/>
      <c r="D9" s="85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8"/>
    </row>
    <row r="10" spans="1:19" ht="14.5" customHeight="1" x14ac:dyDescent="0.35">
      <c r="A10" s="73"/>
      <c r="B10" s="84"/>
      <c r="C10" s="85"/>
      <c r="D10" s="85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8"/>
    </row>
    <row r="11" spans="1:19" ht="14.5" customHeight="1" x14ac:dyDescent="0.35">
      <c r="A11" s="73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8"/>
    </row>
    <row r="12" spans="1:19" ht="14.5" customHeight="1" x14ac:dyDescent="0.35">
      <c r="A12" s="7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8"/>
    </row>
    <row r="13" spans="1:19" ht="14.5" customHeight="1" x14ac:dyDescent="0.35">
      <c r="A13" s="73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8"/>
    </row>
    <row r="14" spans="1:19" ht="14.5" customHeight="1" x14ac:dyDescent="0.35">
      <c r="A14" s="7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8"/>
    </row>
    <row r="15" spans="1:19" ht="14.5" customHeight="1" x14ac:dyDescent="0.35">
      <c r="A15" s="73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8"/>
      <c r="S15" s="8"/>
    </row>
    <row r="16" spans="1:19" ht="14.5" customHeight="1" x14ac:dyDescent="0.35">
      <c r="A16" s="73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14.5" customHeight="1" x14ac:dyDescent="0.35">
      <c r="A17" s="73"/>
      <c r="B17" s="1"/>
      <c r="C17" s="1"/>
      <c r="D17" s="1"/>
      <c r="E17" s="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14.5" customHeight="1" x14ac:dyDescent="0.35">
      <c r="A18" s="73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14.5" customHeight="1" x14ac:dyDescent="0.35">
      <c r="A19" s="73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14.5" customHeight="1" x14ac:dyDescent="0.35">
      <c r="A20" s="73"/>
      <c r="B20" s="1"/>
      <c r="C20" s="1"/>
      <c r="D20" s="1"/>
      <c r="E20" s="1"/>
      <c r="F20" s="71" t="s">
        <v>101</v>
      </c>
      <c r="G20" s="71"/>
      <c r="H20" s="71"/>
      <c r="I20" s="71"/>
      <c r="J20" s="71"/>
      <c r="K20" s="71"/>
      <c r="L20" s="71"/>
      <c r="M20" s="71"/>
      <c r="N20" s="71"/>
      <c r="O20" s="71"/>
      <c r="P20" s="1"/>
      <c r="Q20" s="1"/>
      <c r="R20" s="1"/>
      <c r="S20" s="1"/>
    </row>
    <row r="21" spans="1:19" ht="14.5" customHeight="1" thickBot="1" x14ac:dyDescent="0.4">
      <c r="A21" s="73"/>
      <c r="B21" s="1"/>
      <c r="C21" s="1"/>
      <c r="D21" s="1"/>
      <c r="E21" s="1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1"/>
      <c r="Q21" s="1"/>
      <c r="R21" s="1"/>
      <c r="S21" s="1"/>
    </row>
    <row r="22" spans="1:19" ht="14.5" customHeight="1" thickTop="1" x14ac:dyDescent="0.35">
      <c r="A22" s="73"/>
      <c r="B22" s="1"/>
      <c r="C22" s="1"/>
      <c r="D22" s="1"/>
      <c r="E22" s="1"/>
      <c r="F22" s="71" t="s">
        <v>102</v>
      </c>
      <c r="G22" s="71"/>
      <c r="H22" s="71"/>
      <c r="I22" s="71"/>
      <c r="J22" s="71"/>
      <c r="K22" s="71"/>
      <c r="L22" s="71"/>
      <c r="M22" s="71"/>
      <c r="N22" s="71"/>
      <c r="O22" s="71"/>
      <c r="P22" s="1"/>
      <c r="Q22" s="1"/>
      <c r="R22" s="1"/>
      <c r="S22" s="1"/>
    </row>
    <row r="23" spans="1:19" ht="14.5" customHeight="1" x14ac:dyDescent="0.35">
      <c r="A23" s="73"/>
      <c r="B23" s="1"/>
      <c r="C23" s="1"/>
      <c r="D23" s="1"/>
      <c r="E23" s="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1"/>
      <c r="Q23" s="1"/>
      <c r="R23" s="1"/>
      <c r="S23" s="1"/>
    </row>
    <row r="24" spans="1:19" ht="14.5" customHeight="1" x14ac:dyDescent="0.35">
      <c r="A24" s="73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ht="14.5" customHeight="1" x14ac:dyDescent="0.35">
      <c r="A25" s="73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ht="14.5" customHeight="1" x14ac:dyDescent="0.35">
      <c r="A26" s="73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27"/>
      <c r="P26" s="27"/>
      <c r="Q26" s="1"/>
      <c r="R26" s="1"/>
      <c r="S26" s="1"/>
    </row>
    <row r="27" spans="1:19" ht="14.5" customHeight="1" x14ac:dyDescent="0.35">
      <c r="A27" s="73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27"/>
      <c r="P27" s="27"/>
      <c r="Q27" s="1"/>
      <c r="R27" s="1"/>
      <c r="S27" s="1"/>
    </row>
    <row r="28" spans="1:19" ht="14.5" customHeight="1" x14ac:dyDescent="0.35">
      <c r="A28" s="73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ht="14.5" customHeight="1" x14ac:dyDescent="0.35">
      <c r="A29" s="73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ht="14.5" customHeight="1" x14ac:dyDescent="0.35">
      <c r="A30" s="73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ht="14.5" customHeight="1" x14ac:dyDescent="0.35">
      <c r="A31" s="73"/>
      <c r="B31" s="1"/>
      <c r="C31" s="1"/>
      <c r="D31" s="1"/>
      <c r="E31" s="8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ht="14.5" customHeight="1" x14ac:dyDescent="0.35">
      <c r="A32" s="73"/>
      <c r="B32" s="1"/>
      <c r="C32" s="1"/>
      <c r="D32" s="1"/>
      <c r="E32" s="8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ht="14.5" customHeight="1" x14ac:dyDescent="0.35">
      <c r="A33" s="73"/>
      <c r="B33" s="1"/>
      <c r="C33" s="1"/>
      <c r="D33" s="1"/>
      <c r="E33" s="8"/>
      <c r="F33" s="8"/>
      <c r="G33" s="1"/>
      <c r="H33" s="1"/>
      <c r="I33" s="1"/>
      <c r="J33" s="1"/>
      <c r="K33" s="1"/>
      <c r="L33" s="1"/>
      <c r="M33" s="1"/>
      <c r="N33" s="1"/>
      <c r="O33" s="1"/>
      <c r="P33" s="1"/>
      <c r="Q33" s="8"/>
      <c r="R33" s="1"/>
      <c r="S33" s="1"/>
    </row>
    <row r="34" spans="1:19" ht="14.5" customHeight="1" x14ac:dyDescent="0.35">
      <c r="A34" s="73"/>
      <c r="B34" s="1"/>
      <c r="C34" s="1"/>
      <c r="D34" s="1"/>
      <c r="E34" s="8"/>
      <c r="F34" s="8"/>
      <c r="G34" s="1"/>
      <c r="H34" s="1"/>
      <c r="I34" s="1"/>
      <c r="J34" s="1"/>
      <c r="K34" s="1"/>
      <c r="L34" s="1"/>
      <c r="M34" s="1"/>
      <c r="N34" s="1"/>
      <c r="O34" s="1"/>
      <c r="P34" s="1"/>
      <c r="Q34" s="8"/>
      <c r="R34" s="1"/>
      <c r="S34" s="1"/>
    </row>
    <row r="35" spans="1:19" ht="14.5" customHeight="1" x14ac:dyDescent="0.35">
      <c r="A35" s="73"/>
      <c r="B35" s="1"/>
      <c r="C35" s="1"/>
      <c r="D35" s="1"/>
      <c r="E35" s="8"/>
      <c r="F35" s="8"/>
      <c r="G35" s="1"/>
      <c r="H35" s="1"/>
      <c r="I35" s="1"/>
      <c r="J35" s="1"/>
      <c r="K35" s="1"/>
      <c r="L35" s="1"/>
      <c r="M35" s="1"/>
      <c r="N35" s="1"/>
      <c r="O35" s="1"/>
      <c r="P35" s="1"/>
      <c r="Q35" s="8"/>
      <c r="R35" s="1"/>
      <c r="S35" s="1"/>
    </row>
    <row r="36" spans="1:19" ht="14.5" customHeight="1" x14ac:dyDescent="0.35">
      <c r="A36" s="73"/>
      <c r="B36" s="1"/>
      <c r="C36" s="1"/>
      <c r="D36" s="1"/>
      <c r="E36" s="8"/>
      <c r="F36" s="8"/>
      <c r="G36" s="1"/>
      <c r="H36" s="1"/>
      <c r="I36" s="1"/>
      <c r="J36" s="1"/>
      <c r="K36" s="1"/>
      <c r="L36" s="1"/>
      <c r="M36" s="1"/>
      <c r="N36" s="1"/>
      <c r="O36" s="1"/>
      <c r="P36" s="1"/>
      <c r="Q36" s="8"/>
      <c r="R36" s="1"/>
      <c r="S36" s="1"/>
    </row>
    <row r="37" spans="1:19" ht="14.5" customHeight="1" x14ac:dyDescent="0.35">
      <c r="A37" s="73"/>
      <c r="B37" s="1"/>
      <c r="C37" s="1"/>
      <c r="D37" s="1"/>
      <c r="E37" s="8"/>
      <c r="F37" s="8"/>
      <c r="G37" s="1"/>
      <c r="H37" s="1"/>
      <c r="I37" s="1"/>
      <c r="J37" s="1"/>
      <c r="K37" s="1"/>
      <c r="L37" s="1"/>
      <c r="M37" s="1"/>
      <c r="N37" s="1"/>
      <c r="O37" s="1"/>
      <c r="P37" s="1"/>
      <c r="Q37" s="8"/>
      <c r="R37" s="1"/>
      <c r="S37" s="1"/>
    </row>
    <row r="38" spans="1:19" ht="14.5" customHeight="1" x14ac:dyDescent="0.35">
      <c r="A38" s="73"/>
      <c r="B38" s="1"/>
      <c r="C38" s="1"/>
      <c r="D38" s="1"/>
      <c r="E38" s="8"/>
      <c r="F38" s="28"/>
      <c r="G38" s="28"/>
      <c r="H38" s="28"/>
      <c r="I38" s="29"/>
      <c r="J38" s="29"/>
      <c r="K38" s="29"/>
      <c r="L38" s="28"/>
      <c r="M38" s="28"/>
      <c r="N38" s="28"/>
      <c r="O38" s="8"/>
      <c r="P38" s="8"/>
      <c r="Q38" s="8"/>
      <c r="R38" s="1"/>
      <c r="S38" s="1"/>
    </row>
    <row r="39" spans="1:19" ht="15" customHeight="1" x14ac:dyDescent="0.35">
      <c r="A39" s="30"/>
      <c r="B39" s="1"/>
      <c r="C39" s="1"/>
      <c r="D39" s="1"/>
      <c r="E39" s="1"/>
      <c r="F39" s="28"/>
      <c r="G39" s="28"/>
      <c r="H39" s="28"/>
      <c r="I39" s="29"/>
      <c r="J39" s="29"/>
      <c r="K39" s="29"/>
      <c r="L39" s="28"/>
      <c r="M39" s="28"/>
      <c r="N39" s="28"/>
      <c r="O39" s="1"/>
      <c r="P39" s="1"/>
      <c r="Q39" s="1"/>
      <c r="R39" s="1"/>
      <c r="S39" s="1"/>
    </row>
    <row r="40" spans="1:19" ht="1" customHeight="1" x14ac:dyDescent="0.35">
      <c r="A40" s="30"/>
      <c r="B40" s="1"/>
      <c r="C40" s="1"/>
      <c r="D40" s="1"/>
      <c r="E40" s="1"/>
      <c r="F40" s="1"/>
      <c r="G40" s="1"/>
      <c r="H40" s="1"/>
      <c r="I40" s="1"/>
      <c r="J40" s="1"/>
      <c r="K40" s="1"/>
      <c r="L40" s="29"/>
      <c r="M40" s="29"/>
      <c r="N40" s="1"/>
      <c r="O40" s="1"/>
      <c r="P40" s="1"/>
      <c r="Q40" s="1"/>
      <c r="R40" s="1"/>
    </row>
    <row r="41" spans="1:19" ht="14.5" customHeight="1" x14ac:dyDescent="0.35">
      <c r="A41" s="30"/>
      <c r="B41" s="1"/>
      <c r="C41" s="1"/>
      <c r="D41" s="1"/>
      <c r="E41" s="1"/>
      <c r="F41" s="26"/>
      <c r="G41" s="26"/>
      <c r="H41" s="26"/>
      <c r="I41" s="26"/>
      <c r="J41" s="26"/>
      <c r="K41" s="26"/>
      <c r="L41" s="26"/>
      <c r="M41" s="26"/>
      <c r="N41" s="26"/>
      <c r="O41" s="1"/>
      <c r="P41" s="1"/>
      <c r="Q41" s="1"/>
      <c r="R41" s="1"/>
    </row>
    <row r="42" spans="1:19" ht="20" customHeight="1" x14ac:dyDescent="0.35">
      <c r="A42" s="30"/>
      <c r="B42" s="1"/>
      <c r="C42" s="1"/>
      <c r="D42" s="1"/>
      <c r="E42" s="1"/>
      <c r="F42" s="26"/>
      <c r="G42" s="26"/>
      <c r="H42" s="26"/>
      <c r="I42" s="26"/>
      <c r="J42" s="26"/>
      <c r="K42" s="26"/>
      <c r="L42" s="26"/>
      <c r="M42" s="26"/>
      <c r="N42" s="26"/>
      <c r="O42" s="1"/>
      <c r="P42" s="1"/>
      <c r="Q42" s="1"/>
      <c r="R42" s="1"/>
    </row>
    <row r="49" s="5" customFormat="1" ht="14.5" hidden="1" customHeight="1" x14ac:dyDescent="0.35"/>
    <row r="50" s="5" customFormat="1" ht="14.5" hidden="1" customHeight="1" x14ac:dyDescent="0.35"/>
    <row r="51" s="5" customFormat="1" ht="14.5" hidden="1" customHeight="1" x14ac:dyDescent="0.35"/>
    <row r="52" s="5" customFormat="1" ht="14.5" hidden="1" customHeight="1" x14ac:dyDescent="0.35"/>
    <row r="53" s="5" customFormat="1" ht="14.5" hidden="1" customHeight="1" x14ac:dyDescent="0.35"/>
    <row r="54" s="5" customFormat="1" ht="14.5" hidden="1" customHeight="1" x14ac:dyDescent="0.35"/>
    <row r="55" s="5" customFormat="1" ht="14.5" hidden="1" customHeight="1" x14ac:dyDescent="0.35"/>
    <row r="56" s="5" customFormat="1" ht="14.5" hidden="1" customHeight="1" x14ac:dyDescent="0.35"/>
    <row r="57" s="5" customFormat="1" ht="14.5" hidden="1" customHeight="1" x14ac:dyDescent="0.35"/>
    <row r="58" s="5" customFormat="1" ht="14.5" hidden="1" customHeight="1" x14ac:dyDescent="0.35"/>
    <row r="59" s="5" customFormat="1" ht="14.5" hidden="1" customHeight="1" x14ac:dyDescent="0.35"/>
    <row r="60" s="5" customFormat="1" ht="14.5" hidden="1" customHeight="1" x14ac:dyDescent="0.35"/>
    <row r="61" s="5" customFormat="1" ht="14.5" hidden="1" customHeight="1" x14ac:dyDescent="0.35"/>
    <row r="62" s="5" customFormat="1" ht="14.5" hidden="1" customHeight="1" x14ac:dyDescent="0.35"/>
    <row r="63" s="5" customFormat="1" ht="14.5" hidden="1" customHeight="1" x14ac:dyDescent="0.35"/>
    <row r="64" s="5" customFormat="1" ht="14.5" hidden="1" customHeight="1" x14ac:dyDescent="0.35"/>
    <row r="65" s="5" customFormat="1" ht="14.5" hidden="1" customHeight="1" x14ac:dyDescent="0.35"/>
    <row r="66" s="5" customFormat="1" ht="14.5" hidden="1" customHeight="1" x14ac:dyDescent="0.35"/>
    <row r="67" s="5" customFormat="1" ht="14.5" hidden="1" customHeight="1" x14ac:dyDescent="0.35"/>
    <row r="68" s="5" customFormat="1" ht="14.5" hidden="1" customHeight="1" x14ac:dyDescent="0.35"/>
    <row r="69" s="5" customFormat="1" ht="14.5" hidden="1" customHeight="1" x14ac:dyDescent="0.35"/>
    <row r="70" s="5" customFormat="1" ht="14.5" hidden="1" customHeight="1" x14ac:dyDescent="0.35"/>
    <row r="71" s="5" customFormat="1" ht="14.5" hidden="1" customHeight="1" x14ac:dyDescent="0.35"/>
    <row r="72" s="5" customFormat="1" ht="14.5" hidden="1" customHeight="1" x14ac:dyDescent="0.35"/>
    <row r="73" s="5" customFormat="1" ht="14.5" hidden="1" customHeight="1" x14ac:dyDescent="0.35"/>
    <row r="74" s="5" customFormat="1" ht="14.5" hidden="1" customHeight="1" x14ac:dyDescent="0.35"/>
    <row r="75" s="5" customFormat="1" ht="14.5" hidden="1" customHeight="1" x14ac:dyDescent="0.35"/>
    <row r="76" s="5" customFormat="1" ht="14.5" hidden="1" customHeight="1" x14ac:dyDescent="0.35"/>
    <row r="77" s="5" customFormat="1" ht="14.5" hidden="1" customHeight="1" x14ac:dyDescent="0.35"/>
    <row r="78" s="5" customFormat="1" ht="14.5" hidden="1" customHeight="1" x14ac:dyDescent="0.35"/>
    <row r="79" s="5" customFormat="1" ht="14.5" hidden="1" customHeight="1" x14ac:dyDescent="0.35"/>
    <row r="80" s="5" customFormat="1" ht="14.5" hidden="1" customHeight="1" x14ac:dyDescent="0.35"/>
    <row r="81" s="5" customFormat="1" ht="14.5" hidden="1" customHeight="1" x14ac:dyDescent="0.35"/>
    <row r="82" s="5" customFormat="1" ht="14.5" hidden="1" customHeight="1" x14ac:dyDescent="0.35"/>
    <row r="83" s="5" customFormat="1" ht="14.5" hidden="1" customHeight="1" x14ac:dyDescent="0.35"/>
    <row r="84" s="5" customFormat="1" ht="14.5" hidden="1" customHeight="1" x14ac:dyDescent="0.35"/>
    <row r="85" s="5" customFormat="1" ht="14.5" hidden="1" customHeight="1" x14ac:dyDescent="0.35"/>
    <row r="86" s="5" customFormat="1" ht="14.5" hidden="1" customHeight="1" x14ac:dyDescent="0.35"/>
    <row r="87" s="5" customFormat="1" ht="14.5" hidden="1" customHeight="1" x14ac:dyDescent="0.35"/>
    <row r="88" s="5" customFormat="1" ht="14.5" hidden="1" customHeight="1" x14ac:dyDescent="0.35"/>
    <row r="89" s="5" customFormat="1" ht="14.5" hidden="1" customHeight="1" x14ac:dyDescent="0.35"/>
    <row r="90" s="5" customFormat="1" ht="14.5" hidden="1" customHeight="1" x14ac:dyDescent="0.35"/>
    <row r="91" s="5" customFormat="1" ht="14.5" hidden="1" customHeight="1" x14ac:dyDescent="0.35"/>
    <row r="92" s="5" customFormat="1" ht="14.5" hidden="1" customHeight="1" x14ac:dyDescent="0.35"/>
    <row r="93" s="5" customFormat="1" ht="14.5" hidden="1" customHeight="1" x14ac:dyDescent="0.35"/>
    <row r="94" s="5" customFormat="1" ht="14.5" hidden="1" customHeight="1" x14ac:dyDescent="0.35"/>
    <row r="95" s="5" customFormat="1" ht="14.5" hidden="1" customHeight="1" x14ac:dyDescent="0.35"/>
    <row r="96" s="5" customFormat="1" ht="14.5" hidden="1" customHeight="1" x14ac:dyDescent="0.35"/>
    <row r="100" spans="1:1" hidden="1" x14ac:dyDescent="0.35">
      <c r="A100" s="5">
        <v>0</v>
      </c>
    </row>
    <row r="101" spans="1:1" hidden="1" x14ac:dyDescent="0.35">
      <c r="A101" s="5">
        <v>100</v>
      </c>
    </row>
  </sheetData>
  <sheetProtection algorithmName="SHA-512" hashValue="ZiCrONQRYW5hde2elzhUkq8wOsPGzY7nNGUdBr8MWHW43sHMEwWweiP5wkKa30dXHZIZxgx3yqmy/cWCOELwiA==" saltValue="fhUtKE0X2Bm8LDJQ470D1Q==" spinCount="100000" sheet="1" objects="1" scenarios="1"/>
  <mergeCells count="24">
    <mergeCell ref="A17:A18"/>
    <mergeCell ref="A1:A2"/>
    <mergeCell ref="I1:K3"/>
    <mergeCell ref="A3:A4"/>
    <mergeCell ref="A5:A6"/>
    <mergeCell ref="A7:A8"/>
    <mergeCell ref="B8:C8"/>
    <mergeCell ref="A9:A10"/>
    <mergeCell ref="B9:D10"/>
    <mergeCell ref="A11:A12"/>
    <mergeCell ref="A13:A14"/>
    <mergeCell ref="A15:A16"/>
    <mergeCell ref="F20:O21"/>
    <mergeCell ref="F22:O23"/>
    <mergeCell ref="A37:A38"/>
    <mergeCell ref="A19:A20"/>
    <mergeCell ref="A21:A22"/>
    <mergeCell ref="A23:A24"/>
    <mergeCell ref="A25:A26"/>
    <mergeCell ref="A27:A28"/>
    <mergeCell ref="A29:A30"/>
    <mergeCell ref="A31:A32"/>
    <mergeCell ref="A33:A34"/>
    <mergeCell ref="A35:A36"/>
  </mergeCells>
  <dataValidations count="2">
    <dataValidation type="decimal" allowBlank="1" showInputMessage="1" showErrorMessage="1" sqref="B9" xr:uid="{86820A72-8C1B-4FC7-8A59-5EE8C911B409}">
      <formula1>0</formula1>
      <formula2>I1</formula2>
    </dataValidation>
    <dataValidation type="decimal" allowBlank="1" showInputMessage="1" showErrorMessage="1" sqref="I1:K3" xr:uid="{A84AB2D2-9BC1-492A-B2D2-1BA568C57D5E}">
      <formula1>0</formula1>
      <formula2>1000000000000000000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9F723-7020-4D95-9185-E62DB6C8552B}">
  <sheetPr codeName="wCoinFlip"/>
  <dimension ref="A1:U117"/>
  <sheetViews>
    <sheetView showGridLines="0" showRowColHeaders="0" zoomScale="125" zoomScaleNormal="125" workbookViewId="0">
      <selection activeCell="M12" sqref="M12"/>
    </sheetView>
  </sheetViews>
  <sheetFormatPr defaultColWidth="0" defaultRowHeight="14.5" customHeight="1" zeroHeight="1" x14ac:dyDescent="0.35"/>
  <cols>
    <col min="1" max="1" width="4.81640625" style="5" customWidth="1"/>
    <col min="2" max="4" width="8.7265625" style="5" customWidth="1"/>
    <col min="5" max="5" width="12.08984375" style="5" customWidth="1"/>
    <col min="6" max="13" width="11.6328125" style="5" customWidth="1"/>
    <col min="14" max="14" width="11.90625" style="5" customWidth="1"/>
    <col min="15" max="15" width="11" style="5" customWidth="1"/>
    <col min="16" max="16" width="18.90625" style="5" customWidth="1"/>
    <col min="17" max="17" width="14.453125" style="5" hidden="1" customWidth="1"/>
    <col min="18" max="18" width="12.81640625" style="5" hidden="1" customWidth="1"/>
    <col min="19" max="21" width="0" style="5" hidden="1" customWidth="1"/>
    <col min="22" max="16384" width="8.7265625" style="5" hidden="1"/>
  </cols>
  <sheetData>
    <row r="1" spans="1:18" x14ac:dyDescent="0.35">
      <c r="A1" s="73"/>
      <c r="B1" s="1"/>
      <c r="C1" s="1"/>
      <c r="D1" s="1"/>
      <c r="E1" s="1"/>
      <c r="F1" s="8"/>
      <c r="G1" s="8"/>
      <c r="H1" s="74">
        <v>9827.92</v>
      </c>
      <c r="I1" s="75"/>
      <c r="J1" s="76"/>
      <c r="K1" s="2"/>
      <c r="L1" s="2"/>
      <c r="M1" s="8"/>
      <c r="N1" s="1"/>
      <c r="O1" s="1"/>
      <c r="P1" s="1"/>
      <c r="Q1" s="8"/>
      <c r="R1" s="8"/>
    </row>
    <row r="2" spans="1:18" x14ac:dyDescent="0.35">
      <c r="A2" s="73"/>
      <c r="B2" s="1"/>
      <c r="C2" s="1"/>
      <c r="D2" s="1"/>
      <c r="E2" s="1"/>
      <c r="F2" s="8"/>
      <c r="G2" s="8"/>
      <c r="H2" s="77"/>
      <c r="I2" s="78"/>
      <c r="J2" s="79"/>
      <c r="K2" s="2"/>
      <c r="L2" s="2"/>
      <c r="M2" s="8"/>
      <c r="N2" s="1"/>
      <c r="O2" s="1"/>
      <c r="P2" s="1"/>
      <c r="Q2" s="8"/>
      <c r="R2" s="8"/>
    </row>
    <row r="3" spans="1:18" x14ac:dyDescent="0.35">
      <c r="A3" s="73"/>
      <c r="B3" s="1"/>
      <c r="C3" s="1"/>
      <c r="D3" s="1"/>
      <c r="E3" s="1"/>
      <c r="F3" s="8"/>
      <c r="G3" s="8"/>
      <c r="H3" s="80"/>
      <c r="I3" s="81"/>
      <c r="J3" s="82"/>
      <c r="K3" s="2"/>
      <c r="L3" s="2"/>
      <c r="M3" s="8"/>
      <c r="N3" s="1"/>
      <c r="O3" s="1"/>
      <c r="P3" s="1"/>
      <c r="Q3" s="8"/>
      <c r="R3" s="8"/>
    </row>
    <row r="4" spans="1:18" x14ac:dyDescent="0.35">
      <c r="A4" s="73"/>
      <c r="B4" s="1"/>
      <c r="C4" s="1"/>
      <c r="D4" s="1"/>
      <c r="E4" s="1"/>
      <c r="F4" s="8"/>
      <c r="G4" s="8"/>
      <c r="H4" s="8"/>
      <c r="I4" s="8"/>
      <c r="J4" s="8"/>
      <c r="K4" s="8"/>
      <c r="L4" s="8"/>
      <c r="M4" s="8"/>
      <c r="N4" s="1"/>
      <c r="O4" s="1"/>
      <c r="P4" s="1"/>
      <c r="Q4" s="8"/>
      <c r="R4" s="8"/>
    </row>
    <row r="5" spans="1:18" ht="14.5" customHeight="1" x14ac:dyDescent="0.35">
      <c r="A5" s="73"/>
      <c r="B5" s="1"/>
      <c r="C5" s="1"/>
      <c r="D5" s="1"/>
      <c r="E5" s="1"/>
      <c r="F5" s="8"/>
      <c r="G5" s="8"/>
      <c r="H5" s="8"/>
      <c r="I5" s="8"/>
      <c r="J5" s="8"/>
      <c r="K5" s="8"/>
      <c r="L5" s="8"/>
      <c r="M5" s="8"/>
      <c r="N5" s="1"/>
      <c r="O5" s="1"/>
      <c r="P5" s="1"/>
      <c r="Q5" s="8"/>
      <c r="R5" s="8"/>
    </row>
    <row r="6" spans="1:18" ht="14.5" customHeight="1" x14ac:dyDescent="0.35">
      <c r="A6" s="73"/>
      <c r="B6" s="1"/>
      <c r="C6" s="1"/>
      <c r="D6" s="1"/>
      <c r="E6" s="1"/>
      <c r="F6" s="8"/>
      <c r="G6" s="8"/>
      <c r="H6" s="8"/>
      <c r="I6" s="8"/>
      <c r="J6" s="8"/>
      <c r="K6" s="8"/>
      <c r="L6" s="8"/>
      <c r="M6" s="8"/>
      <c r="N6" s="1"/>
      <c r="O6" s="1"/>
      <c r="P6" s="1"/>
      <c r="Q6" s="8"/>
      <c r="R6" s="8"/>
    </row>
    <row r="7" spans="1:18" ht="14.5" customHeight="1" x14ac:dyDescent="0.35">
      <c r="A7" s="73"/>
      <c r="B7" s="1"/>
      <c r="C7" s="1"/>
      <c r="D7" s="1"/>
      <c r="E7" s="1"/>
      <c r="F7" s="8"/>
      <c r="G7" s="8"/>
      <c r="H7" s="8"/>
      <c r="I7" s="8"/>
      <c r="J7" s="8"/>
      <c r="K7" s="8"/>
      <c r="L7" s="8"/>
      <c r="M7" s="8"/>
      <c r="N7" s="1"/>
      <c r="O7" s="1"/>
      <c r="P7" s="1"/>
      <c r="Q7" s="8"/>
      <c r="R7" s="8"/>
    </row>
    <row r="8" spans="1:18" ht="14.5" customHeight="1" x14ac:dyDescent="0.35">
      <c r="A8" s="73"/>
      <c r="B8" s="83" t="s">
        <v>0</v>
      </c>
      <c r="C8" s="83"/>
      <c r="D8" s="1"/>
      <c r="E8" s="1"/>
      <c r="F8" s="8"/>
      <c r="G8" s="8"/>
      <c r="H8" s="8"/>
      <c r="I8" s="8"/>
      <c r="J8" s="8"/>
      <c r="K8" s="8"/>
      <c r="L8" s="8"/>
      <c r="M8" s="8"/>
      <c r="N8" s="1"/>
      <c r="O8" s="1"/>
      <c r="P8" s="1"/>
      <c r="Q8" s="8"/>
      <c r="R8" s="8"/>
    </row>
    <row r="9" spans="1:18" ht="14.5" customHeight="1" x14ac:dyDescent="0.35">
      <c r="A9" s="73"/>
      <c r="B9" s="84">
        <v>96</v>
      </c>
      <c r="C9" s="85"/>
      <c r="D9" s="85"/>
      <c r="E9" s="1"/>
      <c r="F9" s="8"/>
      <c r="G9" s="8"/>
      <c r="H9" s="8"/>
      <c r="I9" s="8"/>
      <c r="J9" s="8"/>
      <c r="K9" s="8"/>
      <c r="L9" s="8"/>
      <c r="M9" s="8"/>
      <c r="N9" s="1"/>
      <c r="O9" s="1"/>
      <c r="P9" s="1"/>
      <c r="Q9" s="8"/>
      <c r="R9" s="8"/>
    </row>
    <row r="10" spans="1:18" ht="14.5" customHeight="1" x14ac:dyDescent="0.35">
      <c r="A10" s="73"/>
      <c r="B10" s="84"/>
      <c r="C10" s="85"/>
      <c r="D10" s="85"/>
      <c r="E10" s="1"/>
      <c r="F10" s="8"/>
      <c r="G10" s="8"/>
      <c r="H10" s="8"/>
      <c r="I10" s="8"/>
      <c r="J10" s="8"/>
      <c r="K10" s="8"/>
      <c r="L10" s="8"/>
      <c r="M10" s="8"/>
      <c r="N10" s="1"/>
      <c r="O10" s="1"/>
      <c r="P10" s="1"/>
      <c r="Q10" s="8"/>
      <c r="R10" s="8"/>
    </row>
    <row r="11" spans="1:18" ht="14.5" customHeight="1" x14ac:dyDescent="0.35">
      <c r="A11" s="73"/>
      <c r="B11" s="1"/>
      <c r="C11" s="1"/>
      <c r="D11" s="1"/>
      <c r="E11" s="1"/>
      <c r="F11" s="19"/>
      <c r="G11" s="19"/>
      <c r="H11" s="86"/>
      <c r="I11" s="87"/>
      <c r="J11" s="87"/>
      <c r="K11" s="88"/>
      <c r="L11" s="19"/>
      <c r="M11" s="19"/>
      <c r="N11" s="1"/>
      <c r="O11" s="1"/>
      <c r="P11" s="1"/>
      <c r="Q11" s="8"/>
      <c r="R11" s="8"/>
    </row>
    <row r="12" spans="1:18" ht="14.5" customHeight="1" x14ac:dyDescent="0.35">
      <c r="A12" s="73"/>
      <c r="B12" s="83" t="s">
        <v>90</v>
      </c>
      <c r="C12" s="83"/>
      <c r="D12" s="1"/>
      <c r="E12" s="1"/>
      <c r="F12" s="19"/>
      <c r="G12" s="19"/>
      <c r="H12" s="89"/>
      <c r="I12" s="90"/>
      <c r="J12" s="90"/>
      <c r="K12" s="91"/>
      <c r="L12" s="19"/>
      <c r="M12" s="19"/>
      <c r="N12" s="1"/>
      <c r="O12" s="1"/>
      <c r="P12" s="1"/>
      <c r="Q12" s="8"/>
      <c r="R12" s="8"/>
    </row>
    <row r="13" spans="1:18" ht="14.5" customHeight="1" x14ac:dyDescent="0.35">
      <c r="A13" s="73"/>
      <c r="B13" s="95">
        <v>0</v>
      </c>
      <c r="C13" s="96"/>
      <c r="D13" s="96"/>
      <c r="E13" s="8"/>
      <c r="F13" s="19"/>
      <c r="G13" s="19"/>
      <c r="H13" s="89"/>
      <c r="I13" s="90"/>
      <c r="J13" s="90"/>
      <c r="K13" s="91"/>
      <c r="L13" s="19"/>
      <c r="M13" s="19"/>
      <c r="N13" s="8"/>
      <c r="O13" s="8"/>
      <c r="P13" s="8"/>
      <c r="Q13" s="8"/>
      <c r="R13" s="8"/>
    </row>
    <row r="14" spans="1:18" ht="14.5" customHeight="1" x14ac:dyDescent="0.35">
      <c r="A14" s="73"/>
      <c r="B14" s="95"/>
      <c r="C14" s="96"/>
      <c r="D14" s="96"/>
      <c r="E14" s="1"/>
      <c r="F14" s="19"/>
      <c r="G14" s="19"/>
      <c r="H14" s="89"/>
      <c r="I14" s="90"/>
      <c r="J14" s="90"/>
      <c r="K14" s="91"/>
      <c r="L14" s="19"/>
      <c r="M14" s="19"/>
      <c r="N14" s="8"/>
      <c r="O14" s="8"/>
      <c r="P14" s="8"/>
      <c r="Q14" s="8"/>
      <c r="R14" s="8"/>
    </row>
    <row r="15" spans="1:18" ht="14.5" customHeight="1" x14ac:dyDescent="0.35">
      <c r="A15" s="73"/>
      <c r="B15" s="1"/>
      <c r="C15" s="1"/>
      <c r="D15" s="1"/>
      <c r="E15" s="1"/>
      <c r="F15" s="97">
        <v>0</v>
      </c>
      <c r="G15" s="98"/>
      <c r="H15" s="89"/>
      <c r="I15" s="90"/>
      <c r="J15" s="90"/>
      <c r="K15" s="91"/>
      <c r="L15" s="98">
        <v>0</v>
      </c>
      <c r="M15" s="103"/>
      <c r="N15" s="8"/>
      <c r="O15" s="8"/>
      <c r="P15" s="8"/>
      <c r="Q15" s="8"/>
      <c r="R15" s="8"/>
    </row>
    <row r="16" spans="1:18" ht="14.5" customHeight="1" x14ac:dyDescent="0.35">
      <c r="A16" s="73"/>
      <c r="B16" s="1"/>
      <c r="C16" s="1"/>
      <c r="D16" s="1"/>
      <c r="E16" s="1"/>
      <c r="F16" s="99"/>
      <c r="G16" s="100"/>
      <c r="H16" s="89"/>
      <c r="I16" s="90"/>
      <c r="J16" s="90"/>
      <c r="K16" s="91"/>
      <c r="L16" s="100"/>
      <c r="M16" s="104"/>
      <c r="N16" s="8"/>
      <c r="O16" s="8"/>
      <c r="P16" s="8"/>
      <c r="Q16" s="1"/>
      <c r="R16" s="1"/>
    </row>
    <row r="17" spans="1:18" ht="14.5" customHeight="1" x14ac:dyDescent="0.35">
      <c r="A17" s="73"/>
      <c r="B17" s="1"/>
      <c r="C17" s="1"/>
      <c r="D17" s="1"/>
      <c r="E17" s="1"/>
      <c r="F17" s="99"/>
      <c r="G17" s="100"/>
      <c r="H17" s="89"/>
      <c r="I17" s="90"/>
      <c r="J17" s="90"/>
      <c r="K17" s="91"/>
      <c r="L17" s="100"/>
      <c r="M17" s="104"/>
      <c r="N17" s="8"/>
      <c r="O17" s="8"/>
      <c r="P17" s="8"/>
      <c r="Q17" s="1"/>
      <c r="R17" s="1"/>
    </row>
    <row r="18" spans="1:18" ht="14.5" customHeight="1" x14ac:dyDescent="0.35">
      <c r="A18" s="73"/>
      <c r="B18" s="1"/>
      <c r="C18" s="1"/>
      <c r="D18" s="1"/>
      <c r="E18" s="1"/>
      <c r="F18" s="99"/>
      <c r="G18" s="100"/>
      <c r="H18" s="89"/>
      <c r="I18" s="90"/>
      <c r="J18" s="90"/>
      <c r="K18" s="91"/>
      <c r="L18" s="100"/>
      <c r="M18" s="104"/>
      <c r="N18" s="8"/>
      <c r="O18" s="8"/>
      <c r="P18" s="8"/>
      <c r="Q18" s="1"/>
      <c r="R18" s="1"/>
    </row>
    <row r="19" spans="1:18" ht="14.5" customHeight="1" x14ac:dyDescent="0.35">
      <c r="A19" s="73"/>
      <c r="B19" s="1"/>
      <c r="C19" s="1"/>
      <c r="D19" s="1"/>
      <c r="E19" s="1"/>
      <c r="F19" s="99"/>
      <c r="G19" s="100"/>
      <c r="H19" s="89"/>
      <c r="I19" s="90"/>
      <c r="J19" s="90"/>
      <c r="K19" s="91"/>
      <c r="L19" s="100"/>
      <c r="M19" s="104"/>
      <c r="N19" s="8"/>
      <c r="O19" s="8"/>
      <c r="P19" s="8"/>
      <c r="Q19" s="1"/>
      <c r="R19" s="1"/>
    </row>
    <row r="20" spans="1:18" ht="14.5" customHeight="1" x14ac:dyDescent="0.35">
      <c r="A20" s="73"/>
      <c r="B20" s="1"/>
      <c r="C20" s="1"/>
      <c r="D20" s="1"/>
      <c r="E20" s="1"/>
      <c r="F20" s="99"/>
      <c r="G20" s="100"/>
      <c r="H20" s="89"/>
      <c r="I20" s="90"/>
      <c r="J20" s="90"/>
      <c r="K20" s="91"/>
      <c r="L20" s="100"/>
      <c r="M20" s="104"/>
      <c r="N20" s="8"/>
      <c r="O20" s="8"/>
      <c r="P20" s="8"/>
      <c r="Q20" s="1"/>
      <c r="R20" s="1"/>
    </row>
    <row r="21" spans="1:18" ht="14.5" customHeight="1" x14ac:dyDescent="0.35">
      <c r="A21" s="73"/>
      <c r="B21" s="1"/>
      <c r="C21" s="1"/>
      <c r="D21" s="1"/>
      <c r="E21" s="1"/>
      <c r="F21" s="101"/>
      <c r="G21" s="102"/>
      <c r="H21" s="89"/>
      <c r="I21" s="90"/>
      <c r="J21" s="90"/>
      <c r="K21" s="91"/>
      <c r="L21" s="102"/>
      <c r="M21" s="105"/>
      <c r="N21" s="8"/>
      <c r="O21" s="8"/>
      <c r="P21" s="8"/>
      <c r="Q21" s="1"/>
      <c r="R21" s="1"/>
    </row>
    <row r="22" spans="1:18" ht="14.5" customHeight="1" x14ac:dyDescent="0.35">
      <c r="A22" s="73"/>
      <c r="B22" s="1"/>
      <c r="C22" s="1"/>
      <c r="D22" s="1"/>
      <c r="E22" s="1"/>
      <c r="F22" s="106" t="s">
        <v>95</v>
      </c>
      <c r="G22" s="107"/>
      <c r="H22" s="89"/>
      <c r="I22" s="90"/>
      <c r="J22" s="90"/>
      <c r="K22" s="91"/>
      <c r="L22" s="107" t="s">
        <v>96</v>
      </c>
      <c r="M22" s="110"/>
      <c r="N22" s="8"/>
      <c r="O22" s="8"/>
      <c r="P22" s="8"/>
      <c r="Q22" s="1"/>
      <c r="R22" s="1"/>
    </row>
    <row r="23" spans="1:18" ht="14.5" customHeight="1" x14ac:dyDescent="0.35">
      <c r="A23" s="73"/>
      <c r="B23" s="1"/>
      <c r="C23" s="1"/>
      <c r="D23" s="1"/>
      <c r="E23" s="1"/>
      <c r="F23" s="108"/>
      <c r="G23" s="109"/>
      <c r="H23" s="89"/>
      <c r="I23" s="90"/>
      <c r="J23" s="90"/>
      <c r="K23" s="91"/>
      <c r="L23" s="109"/>
      <c r="M23" s="111"/>
      <c r="N23" s="8"/>
      <c r="O23" s="8"/>
      <c r="P23" s="8"/>
      <c r="Q23" s="1"/>
      <c r="R23" s="1"/>
    </row>
    <row r="24" spans="1:18" ht="14.5" customHeight="1" x14ac:dyDescent="0.35">
      <c r="A24" s="73"/>
      <c r="B24" s="1"/>
      <c r="C24" s="1"/>
      <c r="D24" s="1"/>
      <c r="E24" s="1"/>
      <c r="F24" s="19"/>
      <c r="G24" s="19"/>
      <c r="H24" s="89"/>
      <c r="I24" s="90"/>
      <c r="J24" s="90"/>
      <c r="K24" s="91"/>
      <c r="L24" s="19"/>
      <c r="M24" s="19"/>
      <c r="N24" s="8"/>
      <c r="O24" s="8"/>
      <c r="P24" s="8"/>
      <c r="Q24" s="1"/>
      <c r="R24" s="1"/>
    </row>
    <row r="25" spans="1:18" ht="14.5" customHeight="1" x14ac:dyDescent="0.35">
      <c r="A25" s="73"/>
      <c r="B25" s="1"/>
      <c r="C25" s="1"/>
      <c r="D25" s="1"/>
      <c r="E25" s="1"/>
      <c r="F25" s="19"/>
      <c r="G25" s="19"/>
      <c r="H25" s="89"/>
      <c r="I25" s="90"/>
      <c r="J25" s="90"/>
      <c r="K25" s="91"/>
      <c r="L25" s="19"/>
      <c r="M25" s="19"/>
      <c r="N25" s="8"/>
      <c r="O25" s="8"/>
      <c r="P25" s="8"/>
      <c r="Q25" s="1"/>
      <c r="R25" s="1"/>
    </row>
    <row r="26" spans="1:18" ht="14.5" customHeight="1" x14ac:dyDescent="0.35">
      <c r="A26" s="73"/>
      <c r="B26" s="1"/>
      <c r="C26" s="1"/>
      <c r="D26" s="1"/>
      <c r="E26" s="1"/>
      <c r="F26" s="19"/>
      <c r="G26" s="19"/>
      <c r="H26" s="89"/>
      <c r="I26" s="90"/>
      <c r="J26" s="90"/>
      <c r="K26" s="91"/>
      <c r="L26" s="19"/>
      <c r="M26" s="19"/>
      <c r="N26" s="8"/>
      <c r="O26" s="8"/>
      <c r="P26" s="8"/>
      <c r="Q26" s="1"/>
      <c r="R26" s="1"/>
    </row>
    <row r="27" spans="1:18" ht="14.5" customHeight="1" x14ac:dyDescent="0.35">
      <c r="A27" s="73"/>
      <c r="B27" s="1"/>
      <c r="C27" s="1"/>
      <c r="D27" s="1"/>
      <c r="E27" s="1"/>
      <c r="F27" s="19"/>
      <c r="G27" s="19"/>
      <c r="H27" s="92"/>
      <c r="I27" s="93"/>
      <c r="J27" s="93"/>
      <c r="K27" s="94"/>
      <c r="L27" s="19"/>
      <c r="M27" s="19"/>
      <c r="N27" s="8"/>
      <c r="O27" s="8"/>
      <c r="P27" s="8"/>
      <c r="Q27" s="1"/>
      <c r="R27" s="1"/>
    </row>
    <row r="28" spans="1:18" ht="14.5" customHeight="1" x14ac:dyDescent="0.35">
      <c r="A28" s="73"/>
      <c r="B28" s="1"/>
      <c r="C28" s="1"/>
      <c r="D28" s="1"/>
      <c r="E28" s="1"/>
      <c r="F28" s="112"/>
      <c r="G28" s="112"/>
      <c r="H28" s="112"/>
      <c r="I28" s="112"/>
      <c r="J28" s="112"/>
      <c r="K28" s="112"/>
      <c r="L28" s="112"/>
      <c r="M28" s="112"/>
      <c r="N28" s="8"/>
      <c r="O28" s="8"/>
      <c r="P28" s="8"/>
      <c r="Q28" s="1"/>
      <c r="R28" s="1"/>
    </row>
    <row r="29" spans="1:18" ht="14.5" customHeight="1" x14ac:dyDescent="0.35">
      <c r="A29" s="18"/>
      <c r="B29" s="1"/>
      <c r="C29" s="1"/>
      <c r="D29" s="1"/>
      <c r="E29" s="1"/>
      <c r="F29" s="113"/>
      <c r="G29" s="113"/>
      <c r="H29" s="113"/>
      <c r="I29" s="113"/>
      <c r="J29" s="113"/>
      <c r="K29" s="113"/>
      <c r="L29" s="113"/>
      <c r="M29" s="113"/>
      <c r="N29" s="8"/>
      <c r="O29" s="8"/>
      <c r="P29" s="8"/>
      <c r="Q29" s="1"/>
      <c r="R29" s="1"/>
    </row>
    <row r="30" spans="1:18" ht="14.5" customHeight="1" x14ac:dyDescent="0.35">
      <c r="A30" s="18"/>
      <c r="B30" s="1"/>
      <c r="C30" s="1"/>
      <c r="D30" s="1"/>
      <c r="E30" s="1"/>
      <c r="F30" s="113"/>
      <c r="G30" s="113"/>
      <c r="H30" s="113"/>
      <c r="I30" s="113"/>
      <c r="J30" s="113"/>
      <c r="K30" s="113"/>
      <c r="L30" s="113"/>
      <c r="M30" s="113"/>
      <c r="N30" s="8"/>
      <c r="O30" s="8"/>
      <c r="P30" s="8"/>
      <c r="Q30" s="1"/>
      <c r="R30" s="1"/>
    </row>
    <row r="31" spans="1:18" ht="14.5" customHeight="1" x14ac:dyDescent="0.35">
      <c r="A31" s="18"/>
      <c r="B31" s="1"/>
      <c r="C31" s="1"/>
      <c r="D31" s="1"/>
      <c r="E31" s="1"/>
      <c r="F31" s="114"/>
      <c r="G31" s="114"/>
      <c r="H31" s="114"/>
      <c r="I31" s="114"/>
      <c r="J31" s="114"/>
      <c r="K31" s="114"/>
      <c r="L31" s="114"/>
      <c r="M31" s="114"/>
      <c r="N31" s="8"/>
      <c r="O31" s="8"/>
      <c r="P31" s="8"/>
      <c r="Q31" s="1"/>
      <c r="R31" s="1"/>
    </row>
    <row r="32" spans="1:18" ht="1" customHeight="1" x14ac:dyDescent="0.35">
      <c r="A32" s="18"/>
      <c r="B32" s="1"/>
      <c r="C32" s="1"/>
      <c r="D32" s="1"/>
      <c r="E32" s="1"/>
      <c r="N32" s="8"/>
      <c r="O32" s="8"/>
      <c r="P32" s="8"/>
    </row>
    <row r="33" spans="1:16" x14ac:dyDescent="0.35">
      <c r="A33" s="18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8"/>
      <c r="O33" s="8"/>
      <c r="P33" s="8"/>
    </row>
    <row r="34" spans="1:16" x14ac:dyDescent="0.35">
      <c r="A34" s="18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8"/>
      <c r="O34" s="8"/>
      <c r="P34" s="8"/>
    </row>
    <row r="35" spans="1:16" ht="14.5" customHeight="1" x14ac:dyDescent="0.35">
      <c r="A35" s="73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8"/>
      <c r="O35" s="8"/>
      <c r="P35" s="8"/>
    </row>
    <row r="36" spans="1:16" ht="14.5" customHeight="1" x14ac:dyDescent="0.35">
      <c r="A36" s="73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1:16" ht="14.5" customHeight="1" x14ac:dyDescent="0.35">
      <c r="A37" s="18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49" s="5" customFormat="1" ht="14.5" hidden="1" customHeight="1" x14ac:dyDescent="0.35"/>
    <row r="50" s="5" customFormat="1" ht="14.5" hidden="1" customHeight="1" x14ac:dyDescent="0.35"/>
    <row r="51" s="5" customFormat="1" ht="14.5" hidden="1" customHeight="1" x14ac:dyDescent="0.35"/>
    <row r="52" s="5" customFormat="1" ht="14.5" hidden="1" customHeight="1" x14ac:dyDescent="0.35"/>
    <row r="53" s="5" customFormat="1" ht="14.5" hidden="1" customHeight="1" x14ac:dyDescent="0.35"/>
    <row r="54" s="5" customFormat="1" ht="14.5" hidden="1" customHeight="1" x14ac:dyDescent="0.35"/>
    <row r="55" s="5" customFormat="1" ht="14.5" hidden="1" customHeight="1" x14ac:dyDescent="0.35"/>
    <row r="56" s="5" customFormat="1" ht="14.5" hidden="1" customHeight="1" x14ac:dyDescent="0.35"/>
    <row r="57" s="5" customFormat="1" ht="14.5" hidden="1" customHeight="1" x14ac:dyDescent="0.35"/>
    <row r="58" s="5" customFormat="1" ht="14.5" hidden="1" customHeight="1" x14ac:dyDescent="0.35"/>
    <row r="59" s="5" customFormat="1" ht="14.5" hidden="1" customHeight="1" x14ac:dyDescent="0.35"/>
    <row r="60" s="5" customFormat="1" ht="14.5" hidden="1" customHeight="1" x14ac:dyDescent="0.35"/>
    <row r="61" s="5" customFormat="1" ht="14.5" hidden="1" customHeight="1" x14ac:dyDescent="0.35"/>
    <row r="62" s="5" customFormat="1" ht="14.5" hidden="1" customHeight="1" x14ac:dyDescent="0.35"/>
    <row r="63" s="5" customFormat="1" ht="14.5" hidden="1" customHeight="1" x14ac:dyDescent="0.35"/>
    <row r="64" s="5" customFormat="1" ht="14.5" hidden="1" customHeight="1" x14ac:dyDescent="0.35"/>
    <row r="65" s="5" customFormat="1" ht="14.5" hidden="1" customHeight="1" x14ac:dyDescent="0.35"/>
    <row r="66" s="5" customFormat="1" ht="14.5" hidden="1" customHeight="1" x14ac:dyDescent="0.35"/>
    <row r="67" s="5" customFormat="1" ht="14.5" hidden="1" customHeight="1" x14ac:dyDescent="0.35"/>
    <row r="68" s="5" customFormat="1" ht="14.5" hidden="1" customHeight="1" x14ac:dyDescent="0.35"/>
    <row r="69" s="5" customFormat="1" ht="14.5" hidden="1" customHeight="1" x14ac:dyDescent="0.35"/>
    <row r="70" s="5" customFormat="1" ht="14.5" hidden="1" customHeight="1" x14ac:dyDescent="0.35"/>
    <row r="71" s="5" customFormat="1" ht="14.5" hidden="1" customHeight="1" x14ac:dyDescent="0.35"/>
    <row r="72" s="5" customFormat="1" ht="14.5" hidden="1" customHeight="1" x14ac:dyDescent="0.35"/>
    <row r="73" s="5" customFormat="1" ht="14.5" hidden="1" customHeight="1" x14ac:dyDescent="0.35"/>
    <row r="74" s="5" customFormat="1" ht="14.5" hidden="1" customHeight="1" x14ac:dyDescent="0.35"/>
    <row r="75" s="5" customFormat="1" ht="14.5" hidden="1" customHeight="1" x14ac:dyDescent="0.35"/>
    <row r="76" s="5" customFormat="1" ht="14.5" hidden="1" customHeight="1" x14ac:dyDescent="0.35"/>
    <row r="77" s="5" customFormat="1" ht="14.5" hidden="1" customHeight="1" x14ac:dyDescent="0.35"/>
    <row r="78" s="5" customFormat="1" ht="14.5" hidden="1" customHeight="1" x14ac:dyDescent="0.35"/>
    <row r="79" s="5" customFormat="1" ht="14.5" hidden="1" customHeight="1" x14ac:dyDescent="0.35"/>
    <row r="80" s="5" customFormat="1" ht="14.5" hidden="1" customHeight="1" x14ac:dyDescent="0.35"/>
    <row r="92" spans="1:1" hidden="1" x14ac:dyDescent="0.35">
      <c r="A92" s="5">
        <v>0</v>
      </c>
    </row>
    <row r="93" spans="1:1" hidden="1" x14ac:dyDescent="0.35">
      <c r="A93" s="5">
        <v>100</v>
      </c>
    </row>
    <row r="97" s="5" customFormat="1" ht="14.5" hidden="1" customHeight="1" x14ac:dyDescent="0.35"/>
    <row r="98" s="5" customFormat="1" ht="14.5" hidden="1" customHeight="1" x14ac:dyDescent="0.35"/>
    <row r="99" s="5" customFormat="1" ht="14.5" hidden="1" customHeight="1" x14ac:dyDescent="0.35"/>
    <row r="100" s="5" customFormat="1" ht="14.5" hidden="1" customHeight="1" x14ac:dyDescent="0.35"/>
    <row r="101" s="5" customFormat="1" ht="14.5" hidden="1" customHeight="1" x14ac:dyDescent="0.35"/>
    <row r="102" s="5" customFormat="1" ht="14.5" hidden="1" customHeight="1" x14ac:dyDescent="0.35"/>
    <row r="103" s="5" customFormat="1" ht="14.5" hidden="1" customHeight="1" x14ac:dyDescent="0.35"/>
    <row r="104" s="5" customFormat="1" ht="14.5" hidden="1" customHeight="1" x14ac:dyDescent="0.35"/>
    <row r="105" s="5" customFormat="1" ht="14.5" hidden="1" customHeight="1" x14ac:dyDescent="0.35"/>
    <row r="106" s="5" customFormat="1" ht="14.5" hidden="1" customHeight="1" x14ac:dyDescent="0.35"/>
    <row r="107" s="5" customFormat="1" ht="14.5" hidden="1" customHeight="1" x14ac:dyDescent="0.35"/>
    <row r="108" s="5" customFormat="1" ht="14.5" hidden="1" customHeight="1" x14ac:dyDescent="0.35"/>
    <row r="109" s="5" customFormat="1" ht="14.5" hidden="1" customHeight="1" x14ac:dyDescent="0.35"/>
    <row r="110" s="5" customFormat="1" ht="14.5" hidden="1" customHeight="1" x14ac:dyDescent="0.35"/>
    <row r="111" s="5" customFormat="1" ht="14.5" hidden="1" customHeight="1" x14ac:dyDescent="0.35"/>
    <row r="112" s="5" customFormat="1" ht="14.5" hidden="1" customHeight="1" x14ac:dyDescent="0.35"/>
    <row r="113" s="5" customFormat="1" ht="14.5" hidden="1" customHeight="1" x14ac:dyDescent="0.35"/>
    <row r="114" s="5" customFormat="1" ht="14.5" hidden="1" customHeight="1" x14ac:dyDescent="0.35"/>
    <row r="115" s="5" customFormat="1" ht="14.5" hidden="1" customHeight="1" x14ac:dyDescent="0.35"/>
    <row r="116" s="5" customFormat="1" ht="14.5" hidden="1" customHeight="1" x14ac:dyDescent="0.35"/>
    <row r="117" s="5" customFormat="1" ht="14.5" hidden="1" customHeight="1" x14ac:dyDescent="0.35"/>
  </sheetData>
  <sheetProtection algorithmName="SHA-512" hashValue="CxdhAZQpAQSxiXvNWBOsYqgGQ8UTl96ilbEKVMogi1PK65VUtHtdO7iHYu2MFK/Yx70czRtXHLLiNE45KGmOBg==" saltValue="JkjABr6XTtq0O3Xx9evu1Q==" spinCount="100000" sheet="1" objects="1" scenarios="1"/>
  <mergeCells count="33">
    <mergeCell ref="K28:K31"/>
    <mergeCell ref="L28:L31"/>
    <mergeCell ref="M28:M31"/>
    <mergeCell ref="A35:A36"/>
    <mergeCell ref="A27:A28"/>
    <mergeCell ref="F28:F31"/>
    <mergeCell ref="G28:G31"/>
    <mergeCell ref="H28:H31"/>
    <mergeCell ref="I28:I31"/>
    <mergeCell ref="J28:J31"/>
    <mergeCell ref="L15:M21"/>
    <mergeCell ref="A17:A18"/>
    <mergeCell ref="A19:A20"/>
    <mergeCell ref="A21:A22"/>
    <mergeCell ref="F22:G23"/>
    <mergeCell ref="L22:M23"/>
    <mergeCell ref="A23:A24"/>
    <mergeCell ref="A9:A10"/>
    <mergeCell ref="B9:D10"/>
    <mergeCell ref="A11:A12"/>
    <mergeCell ref="H11:K27"/>
    <mergeCell ref="B12:C12"/>
    <mergeCell ref="A13:A14"/>
    <mergeCell ref="B13:D14"/>
    <mergeCell ref="A15:A16"/>
    <mergeCell ref="F15:G21"/>
    <mergeCell ref="A25:A26"/>
    <mergeCell ref="A1:A2"/>
    <mergeCell ref="H1:J3"/>
    <mergeCell ref="A3:A4"/>
    <mergeCell ref="A5:A6"/>
    <mergeCell ref="A7:A8"/>
    <mergeCell ref="B8:C8"/>
  </mergeCells>
  <dataValidations count="2">
    <dataValidation type="decimal" allowBlank="1" showInputMessage="1" showErrorMessage="1" sqref="B9" xr:uid="{70CF3BB2-A60A-466F-8B6D-0E103D4BFB6D}">
      <formula1>0</formula1>
      <formula2>H1</formula2>
    </dataValidation>
    <dataValidation type="decimal" allowBlank="1" showInputMessage="1" showErrorMessage="1" sqref="H1:J3" xr:uid="{BCEB3849-E02F-4ADF-8975-42FAE50830AA}">
      <formula1>0</formula1>
      <formula2>1000000000000000000</formula2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DBF6C-53D9-4234-8159-4AA709A092F2}">
  <sheetPr codeName="wDice"/>
  <dimension ref="A1:T101"/>
  <sheetViews>
    <sheetView showGridLines="0" showRowColHeaders="0" zoomScale="117" zoomScaleNormal="117" workbookViewId="0">
      <selection sqref="A1:A2"/>
    </sheetView>
  </sheetViews>
  <sheetFormatPr defaultColWidth="0" defaultRowHeight="14.5" customHeight="1" zeroHeight="1" x14ac:dyDescent="0.35"/>
  <cols>
    <col min="1" max="1" width="4.81640625" style="5" customWidth="1"/>
    <col min="2" max="4" width="8.7265625" style="5" customWidth="1"/>
    <col min="5" max="5" width="12.08984375" style="5" customWidth="1"/>
    <col min="6" max="13" width="11.6328125" style="5" customWidth="1"/>
    <col min="14" max="14" width="11.90625" style="5" customWidth="1"/>
    <col min="15" max="15" width="11" style="5" customWidth="1"/>
    <col min="16" max="16" width="18.90625" style="5" customWidth="1"/>
    <col min="17" max="17" width="14.453125" style="5" hidden="1" customWidth="1"/>
    <col min="18" max="18" width="12.81640625" style="5" hidden="1" customWidth="1"/>
    <col min="19" max="16384" width="8.7265625" style="5" hidden="1"/>
  </cols>
  <sheetData>
    <row r="1" spans="1:20" s="45" customFormat="1" x14ac:dyDescent="0.35">
      <c r="A1" s="73"/>
      <c r="B1" s="1"/>
      <c r="C1" s="1"/>
      <c r="D1" s="1"/>
      <c r="E1" s="1"/>
      <c r="F1" s="2"/>
      <c r="G1" s="2"/>
      <c r="H1" s="74">
        <v>10012</v>
      </c>
      <c r="I1" s="75"/>
      <c r="J1" s="76"/>
      <c r="K1" s="2"/>
      <c r="L1" s="2"/>
      <c r="M1" s="2"/>
      <c r="N1" s="1"/>
      <c r="O1" s="1"/>
      <c r="P1" s="1"/>
      <c r="Q1" s="8"/>
      <c r="R1" s="8"/>
      <c r="S1" s="5"/>
      <c r="T1" s="5"/>
    </row>
    <row r="2" spans="1:20" s="45" customFormat="1" x14ac:dyDescent="0.35">
      <c r="A2" s="73"/>
      <c r="B2" s="1"/>
      <c r="C2" s="1"/>
      <c r="D2" s="1"/>
      <c r="E2" s="1"/>
      <c r="F2" s="2"/>
      <c r="G2" s="2"/>
      <c r="H2" s="77"/>
      <c r="I2" s="78"/>
      <c r="J2" s="79"/>
      <c r="K2" s="2"/>
      <c r="L2" s="2"/>
      <c r="M2" s="2"/>
      <c r="N2" s="1"/>
      <c r="O2" s="1"/>
      <c r="P2" s="1"/>
      <c r="Q2" s="8"/>
      <c r="R2" s="8"/>
      <c r="S2" s="5"/>
      <c r="T2" s="5"/>
    </row>
    <row r="3" spans="1:20" s="45" customFormat="1" x14ac:dyDescent="0.35">
      <c r="A3" s="73"/>
      <c r="B3" s="1"/>
      <c r="C3" s="1"/>
      <c r="D3" s="1"/>
      <c r="E3" s="1"/>
      <c r="F3" s="2"/>
      <c r="G3" s="2"/>
      <c r="H3" s="80"/>
      <c r="I3" s="81"/>
      <c r="J3" s="82"/>
      <c r="K3" s="2"/>
      <c r="L3" s="2"/>
      <c r="M3" s="2"/>
      <c r="N3" s="1"/>
      <c r="O3" s="1"/>
      <c r="P3" s="1"/>
      <c r="Q3" s="8"/>
      <c r="R3" s="8"/>
      <c r="S3" s="5"/>
      <c r="T3" s="5"/>
    </row>
    <row r="4" spans="1:20" s="45" customFormat="1" x14ac:dyDescent="0.35">
      <c r="A4" s="73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1"/>
      <c r="O4" s="1"/>
      <c r="P4" s="1"/>
      <c r="Q4" s="8"/>
      <c r="R4" s="8"/>
      <c r="S4" s="5"/>
      <c r="T4" s="5"/>
    </row>
    <row r="5" spans="1:20" s="45" customFormat="1" ht="14.5" customHeight="1" x14ac:dyDescent="0.35">
      <c r="A5" s="73"/>
      <c r="B5" s="1"/>
      <c r="C5" s="1"/>
      <c r="D5" s="1"/>
      <c r="E5" s="1"/>
      <c r="F5" s="9"/>
      <c r="G5" s="9"/>
      <c r="H5" s="9"/>
      <c r="I5" s="7"/>
      <c r="J5" s="7"/>
      <c r="K5" s="7"/>
      <c r="L5" s="7"/>
      <c r="M5" s="7"/>
      <c r="N5" s="1"/>
      <c r="O5" s="1"/>
      <c r="P5" s="1"/>
      <c r="Q5" s="8"/>
      <c r="R5" s="8"/>
      <c r="S5" s="5"/>
      <c r="T5" s="5"/>
    </row>
    <row r="6" spans="1:20" s="45" customFormat="1" ht="14.5" customHeight="1" x14ac:dyDescent="0.35">
      <c r="A6" s="73"/>
      <c r="B6" s="1"/>
      <c r="C6" s="1"/>
      <c r="D6" s="1"/>
      <c r="E6" s="1"/>
      <c r="F6" s="9"/>
      <c r="G6" s="9"/>
      <c r="H6" s="9"/>
      <c r="I6" s="7"/>
      <c r="J6" s="7"/>
      <c r="K6" s="7"/>
      <c r="L6" s="7"/>
      <c r="M6" s="7"/>
      <c r="N6" s="1"/>
      <c r="O6" s="1"/>
      <c r="P6" s="1"/>
      <c r="Q6" s="8"/>
      <c r="R6" s="8"/>
      <c r="S6" s="5"/>
      <c r="T6" s="5"/>
    </row>
    <row r="7" spans="1:20" s="45" customFormat="1" ht="14.5" customHeight="1" x14ac:dyDescent="0.35">
      <c r="A7" s="73"/>
      <c r="B7" s="1"/>
      <c r="C7" s="1"/>
      <c r="D7" s="1"/>
      <c r="E7" s="1"/>
      <c r="F7" s="9"/>
      <c r="G7" s="9"/>
      <c r="H7" s="9"/>
      <c r="I7" s="9"/>
      <c r="J7" s="9"/>
      <c r="K7" s="9"/>
      <c r="L7" s="9"/>
      <c r="M7" s="9"/>
      <c r="N7" s="1"/>
      <c r="O7" s="1"/>
      <c r="P7" s="1"/>
      <c r="Q7" s="8"/>
      <c r="R7" s="8"/>
      <c r="S7" s="5"/>
      <c r="T7" s="5"/>
    </row>
    <row r="8" spans="1:20" s="45" customFormat="1" ht="14.5" customHeight="1" x14ac:dyDescent="0.35">
      <c r="A8" s="73"/>
      <c r="B8" s="83" t="s">
        <v>0</v>
      </c>
      <c r="C8" s="83"/>
      <c r="D8" s="1"/>
      <c r="E8" s="1"/>
      <c r="F8" s="9"/>
      <c r="G8" s="9"/>
      <c r="H8" s="9"/>
      <c r="I8" s="9"/>
      <c r="J8" s="9"/>
      <c r="K8" s="9"/>
      <c r="L8" s="9"/>
      <c r="M8" s="9"/>
      <c r="N8" s="1"/>
      <c r="O8" s="1"/>
      <c r="P8" s="1"/>
      <c r="Q8" s="8"/>
      <c r="R8" s="8"/>
      <c r="S8" s="5"/>
      <c r="T8" s="5"/>
    </row>
    <row r="9" spans="1:20" s="45" customFormat="1" ht="14.5" customHeight="1" x14ac:dyDescent="0.35">
      <c r="A9" s="73"/>
      <c r="B9" s="84">
        <v>6</v>
      </c>
      <c r="C9" s="85"/>
      <c r="D9" s="85"/>
      <c r="E9" s="1"/>
      <c r="F9" s="9"/>
      <c r="G9" s="9"/>
      <c r="H9" s="9"/>
      <c r="I9" s="9"/>
      <c r="J9" s="9"/>
      <c r="K9" s="9"/>
      <c r="L9" s="9"/>
      <c r="M9" s="9"/>
      <c r="N9" s="1"/>
      <c r="O9" s="1"/>
      <c r="P9" s="1"/>
      <c r="Q9" s="8"/>
      <c r="R9" s="8"/>
      <c r="S9" s="5"/>
      <c r="T9" s="5"/>
    </row>
    <row r="10" spans="1:20" s="45" customFormat="1" ht="14.5" customHeight="1" x14ac:dyDescent="0.35">
      <c r="A10" s="73"/>
      <c r="B10" s="84"/>
      <c r="C10" s="85"/>
      <c r="D10" s="85"/>
      <c r="E10" s="1"/>
      <c r="F10" s="9"/>
      <c r="G10" s="9"/>
      <c r="H10" s="9"/>
      <c r="I10" s="9"/>
      <c r="J10" s="9"/>
      <c r="K10" s="9"/>
      <c r="L10" s="9"/>
      <c r="M10" s="9"/>
      <c r="N10" s="1"/>
      <c r="O10" s="1"/>
      <c r="P10" s="1"/>
      <c r="Q10" s="8"/>
      <c r="R10" s="8"/>
      <c r="S10" s="5"/>
      <c r="T10" s="5"/>
    </row>
    <row r="11" spans="1:20" s="45" customFormat="1" ht="14.5" customHeight="1" x14ac:dyDescent="0.35">
      <c r="A11" s="73"/>
      <c r="B11" s="1"/>
      <c r="C11" s="1"/>
      <c r="D11" s="1"/>
      <c r="E11" s="1"/>
      <c r="F11" s="9"/>
      <c r="G11" s="9"/>
      <c r="H11" s="9"/>
      <c r="I11" s="9"/>
      <c r="J11" s="9"/>
      <c r="K11" s="9"/>
      <c r="L11" s="9"/>
      <c r="M11" s="9"/>
      <c r="N11" s="1"/>
      <c r="O11" s="1"/>
      <c r="P11" s="1"/>
      <c r="Q11" s="8"/>
      <c r="R11" s="8"/>
      <c r="S11" s="5"/>
      <c r="T11" s="5"/>
    </row>
    <row r="12" spans="1:20" s="45" customFormat="1" ht="14.5" customHeight="1" x14ac:dyDescent="0.35">
      <c r="A12" s="73"/>
      <c r="B12" s="122" t="s">
        <v>60</v>
      </c>
      <c r="C12" s="122"/>
      <c r="D12" s="1"/>
      <c r="E12" s="1"/>
      <c r="F12" s="9"/>
      <c r="G12" s="9"/>
      <c r="H12" s="9"/>
      <c r="I12" s="9"/>
      <c r="J12" s="9"/>
      <c r="K12" s="9"/>
      <c r="L12" s="9"/>
      <c r="M12" s="9"/>
      <c r="N12" s="1"/>
      <c r="O12" s="1"/>
      <c r="P12" s="1"/>
      <c r="Q12" s="8"/>
      <c r="R12" s="8"/>
      <c r="S12" s="5"/>
      <c r="T12" s="5"/>
    </row>
    <row r="13" spans="1:20" s="45" customFormat="1" ht="14.5" customHeight="1" x14ac:dyDescent="0.35">
      <c r="A13" s="73"/>
      <c r="B13" s="123" t="s">
        <v>61</v>
      </c>
      <c r="C13" s="124"/>
      <c r="D13" s="124"/>
      <c r="E13" s="125"/>
      <c r="F13" s="9"/>
      <c r="G13" s="9"/>
      <c r="H13" s="9"/>
      <c r="I13" s="9"/>
      <c r="J13" s="9"/>
      <c r="K13" s="9"/>
      <c r="L13" s="9"/>
      <c r="M13" s="9"/>
      <c r="N13" s="1"/>
      <c r="O13" s="1"/>
      <c r="P13" s="1"/>
      <c r="Q13" s="8"/>
      <c r="R13" s="8"/>
      <c r="S13" s="5"/>
      <c r="T13" s="5"/>
    </row>
    <row r="14" spans="1:20" s="45" customFormat="1" ht="14.5" customHeight="1" x14ac:dyDescent="0.35">
      <c r="A14" s="73"/>
      <c r="B14" s="123"/>
      <c r="C14" s="124"/>
      <c r="D14" s="124"/>
      <c r="E14" s="125"/>
      <c r="F14" s="9"/>
      <c r="G14" s="9"/>
      <c r="H14" s="9"/>
      <c r="I14" s="9"/>
      <c r="J14" s="9"/>
      <c r="K14" s="9"/>
      <c r="L14" s="9"/>
      <c r="M14" s="9"/>
      <c r="N14" s="1"/>
      <c r="O14" s="1"/>
      <c r="P14" s="1"/>
      <c r="Q14" s="8"/>
      <c r="R14" s="8"/>
      <c r="S14" s="5"/>
      <c r="T14" s="5"/>
    </row>
    <row r="15" spans="1:20" s="45" customFormat="1" ht="14.5" customHeight="1" x14ac:dyDescent="0.35">
      <c r="A15" s="73"/>
      <c r="B15" s="1"/>
      <c r="C15" s="1"/>
      <c r="D15" s="1"/>
      <c r="E15" s="1"/>
      <c r="F15" s="9"/>
      <c r="G15" s="9"/>
      <c r="H15" s="9"/>
      <c r="I15" s="9"/>
      <c r="J15" s="9"/>
      <c r="K15" s="9"/>
      <c r="L15" s="9"/>
      <c r="M15" s="9"/>
      <c r="N15" s="1"/>
      <c r="O15" s="1"/>
      <c r="P15" s="1"/>
      <c r="Q15" s="8"/>
      <c r="R15" s="8"/>
      <c r="S15" s="5"/>
      <c r="T15" s="5"/>
    </row>
    <row r="16" spans="1:20" ht="14.5" customHeight="1" x14ac:dyDescent="0.35">
      <c r="A16" s="73"/>
      <c r="B16" s="1"/>
      <c r="C16" s="1"/>
      <c r="D16" s="1"/>
      <c r="E16" s="1"/>
      <c r="F16" s="9"/>
      <c r="G16" s="9"/>
      <c r="H16" s="9"/>
      <c r="I16" s="9"/>
      <c r="J16" s="9"/>
      <c r="K16" s="9"/>
      <c r="L16" s="9"/>
      <c r="M16" s="9"/>
      <c r="N16" s="1"/>
      <c r="O16" s="1"/>
      <c r="P16" s="1"/>
      <c r="Q16" s="1"/>
      <c r="R16" s="1"/>
    </row>
    <row r="17" spans="1:18" ht="14.5" customHeight="1" x14ac:dyDescent="0.35">
      <c r="A17" s="73"/>
      <c r="B17" s="1"/>
      <c r="C17" s="1"/>
      <c r="D17" s="1"/>
      <c r="E17" s="1"/>
      <c r="F17" s="10"/>
      <c r="G17" s="11"/>
      <c r="H17" s="11"/>
      <c r="I17" s="11"/>
      <c r="J17" s="12"/>
      <c r="K17" s="12"/>
      <c r="L17" s="12"/>
      <c r="M17" s="13"/>
      <c r="N17" s="1"/>
      <c r="O17" s="1"/>
      <c r="P17" s="1"/>
      <c r="Q17" s="1"/>
      <c r="R17" s="1"/>
    </row>
    <row r="18" spans="1:18" ht="14.5" customHeight="1" x14ac:dyDescent="0.35">
      <c r="A18" s="73"/>
      <c r="B18" s="1"/>
      <c r="C18" s="1"/>
      <c r="D18" s="1"/>
      <c r="E18" s="1"/>
      <c r="F18" s="14"/>
      <c r="G18" s="15"/>
      <c r="H18" s="15"/>
      <c r="I18" s="15"/>
      <c r="J18" s="16"/>
      <c r="K18" s="16"/>
      <c r="L18" s="16"/>
      <c r="M18" s="17"/>
      <c r="N18" s="1"/>
      <c r="O18" s="1"/>
      <c r="P18" s="1"/>
      <c r="Q18" s="1"/>
      <c r="R18" s="1"/>
    </row>
    <row r="19" spans="1:18" ht="14.5" customHeight="1" x14ac:dyDescent="0.35">
      <c r="A19" s="73"/>
      <c r="B19" s="1"/>
      <c r="C19" s="1"/>
      <c r="D19" s="1"/>
      <c r="E19" s="1"/>
      <c r="F19" s="9"/>
      <c r="G19" s="9"/>
      <c r="H19" s="9"/>
      <c r="I19" s="9"/>
      <c r="J19" s="9"/>
      <c r="K19" s="9"/>
      <c r="L19" s="9"/>
      <c r="M19" s="9"/>
      <c r="N19" s="1"/>
      <c r="O19" s="1"/>
      <c r="P19" s="1"/>
      <c r="Q19" s="1"/>
      <c r="R19" s="1"/>
    </row>
    <row r="20" spans="1:18" ht="14.5" customHeight="1" x14ac:dyDescent="0.35">
      <c r="A20" s="73"/>
      <c r="B20" s="1"/>
      <c r="C20" s="1"/>
      <c r="D20" s="1"/>
      <c r="E20" s="1"/>
      <c r="F20" s="9"/>
      <c r="G20" s="9"/>
      <c r="H20" s="9"/>
      <c r="I20" s="9"/>
      <c r="J20" s="9"/>
      <c r="K20" s="9"/>
      <c r="L20" s="9"/>
      <c r="M20" s="9"/>
      <c r="N20" s="1"/>
      <c r="O20" s="1"/>
      <c r="P20" s="1"/>
      <c r="Q20" s="1"/>
      <c r="R20" s="1"/>
    </row>
    <row r="21" spans="1:18" ht="14.5" customHeight="1" x14ac:dyDescent="0.35">
      <c r="A21" s="73"/>
      <c r="B21" s="1"/>
      <c r="C21" s="1"/>
      <c r="D21" s="1"/>
      <c r="E21" s="1"/>
      <c r="F21" s="9"/>
      <c r="G21" s="9"/>
      <c r="H21" s="9"/>
      <c r="I21" s="9"/>
      <c r="J21" s="9"/>
      <c r="K21" s="9"/>
      <c r="L21" s="9"/>
      <c r="M21" s="9"/>
      <c r="N21" s="1"/>
      <c r="O21" s="1"/>
      <c r="P21" s="1"/>
      <c r="Q21" s="1"/>
      <c r="R21" s="1"/>
    </row>
    <row r="22" spans="1:18" ht="14.5" customHeight="1" x14ac:dyDescent="0.35">
      <c r="A22" s="73"/>
      <c r="B22" s="1"/>
      <c r="C22" s="1"/>
      <c r="D22" s="1"/>
      <c r="E22" s="1"/>
      <c r="F22" s="9"/>
      <c r="G22" s="9"/>
      <c r="H22" s="9"/>
      <c r="I22" s="9"/>
      <c r="J22" s="9"/>
      <c r="K22" s="9"/>
      <c r="L22" s="9"/>
      <c r="M22" s="9"/>
      <c r="N22" s="1"/>
      <c r="O22" s="1"/>
      <c r="P22" s="1"/>
      <c r="Q22" s="1"/>
      <c r="R22" s="1"/>
    </row>
    <row r="23" spans="1:18" ht="14.5" customHeight="1" x14ac:dyDescent="0.35">
      <c r="A23" s="73"/>
      <c r="B23" s="1"/>
      <c r="C23" s="1"/>
      <c r="D23" s="1"/>
      <c r="E23" s="1"/>
      <c r="F23" s="9"/>
      <c r="G23" s="9"/>
      <c r="H23" s="9"/>
      <c r="I23" s="9"/>
      <c r="J23" s="9"/>
      <c r="K23" s="9"/>
      <c r="L23" s="9"/>
      <c r="M23" s="9"/>
      <c r="N23" s="1"/>
      <c r="O23" s="1"/>
      <c r="P23" s="1"/>
      <c r="Q23" s="1"/>
      <c r="R23" s="1"/>
    </row>
    <row r="24" spans="1:18" ht="14.5" customHeight="1" x14ac:dyDescent="0.35">
      <c r="A24" s="73"/>
      <c r="B24" s="1"/>
      <c r="C24" s="1"/>
      <c r="D24" s="1"/>
      <c r="E24" s="1"/>
      <c r="F24" s="9"/>
      <c r="G24" s="9"/>
      <c r="H24" s="9"/>
      <c r="I24" s="9"/>
      <c r="J24" s="9"/>
      <c r="K24" s="9"/>
      <c r="L24" s="9"/>
      <c r="M24" s="9"/>
      <c r="N24" s="1"/>
      <c r="O24" s="1"/>
      <c r="P24" s="1"/>
      <c r="Q24" s="1"/>
      <c r="R24" s="1"/>
    </row>
    <row r="25" spans="1:18" ht="14.5" customHeight="1" x14ac:dyDescent="0.35">
      <c r="A25" s="73"/>
      <c r="B25" s="1"/>
      <c r="C25" s="1"/>
      <c r="D25" s="1"/>
      <c r="E25" s="1"/>
      <c r="F25" s="9"/>
      <c r="G25" s="9"/>
      <c r="H25" s="9"/>
      <c r="I25" s="9"/>
      <c r="J25" s="9"/>
      <c r="K25" s="9"/>
      <c r="L25" s="9"/>
      <c r="M25" s="9"/>
      <c r="N25" s="1"/>
      <c r="O25" s="1"/>
      <c r="P25" s="1"/>
      <c r="Q25" s="1"/>
      <c r="R25" s="1"/>
    </row>
    <row r="26" spans="1:18" ht="14.5" customHeight="1" x14ac:dyDescent="0.35">
      <c r="A26" s="73"/>
      <c r="B26" s="1"/>
      <c r="C26" s="1"/>
      <c r="D26" s="1"/>
      <c r="E26" s="1"/>
      <c r="F26" s="9"/>
      <c r="G26" s="9"/>
      <c r="H26" s="9"/>
      <c r="I26" s="9"/>
      <c r="J26" s="9"/>
      <c r="K26" s="9"/>
      <c r="L26" s="9"/>
      <c r="M26" s="9"/>
      <c r="N26" s="1"/>
      <c r="O26" s="1"/>
      <c r="P26" s="1"/>
      <c r="Q26" s="1"/>
      <c r="R26" s="1"/>
    </row>
    <row r="27" spans="1:18" ht="14.5" customHeight="1" x14ac:dyDescent="0.35">
      <c r="A27" s="73"/>
      <c r="B27" s="1"/>
      <c r="C27" s="1"/>
      <c r="D27" s="1"/>
      <c r="E27" s="1"/>
      <c r="F27" s="9"/>
      <c r="G27" s="9"/>
      <c r="H27" s="9"/>
      <c r="I27" s="9"/>
      <c r="J27" s="9"/>
      <c r="K27" s="9"/>
      <c r="L27" s="9"/>
      <c r="M27" s="9"/>
      <c r="N27" s="1"/>
      <c r="O27" s="1"/>
      <c r="P27" s="1"/>
      <c r="Q27" s="1"/>
      <c r="R27" s="1"/>
    </row>
    <row r="28" spans="1:18" ht="14.5" customHeight="1" x14ac:dyDescent="0.35">
      <c r="A28" s="73"/>
      <c r="B28" s="1"/>
      <c r="C28" s="1"/>
      <c r="D28" s="1"/>
      <c r="E28" s="1"/>
      <c r="F28" s="9"/>
      <c r="G28" s="9"/>
      <c r="H28" s="9"/>
      <c r="I28" s="9"/>
      <c r="J28" s="9"/>
      <c r="K28" s="9"/>
      <c r="L28" s="9"/>
      <c r="M28" s="9"/>
      <c r="N28" s="1"/>
      <c r="O28" s="1"/>
      <c r="P28" s="1"/>
      <c r="Q28" s="1"/>
      <c r="R28" s="1"/>
    </row>
    <row r="29" spans="1:18" ht="14.5" customHeight="1" x14ac:dyDescent="0.35">
      <c r="A29" s="73"/>
      <c r="B29" s="1"/>
      <c r="C29" s="1"/>
      <c r="D29" s="1"/>
      <c r="E29" s="1"/>
      <c r="F29" s="9"/>
      <c r="G29" s="9"/>
      <c r="H29" s="9"/>
      <c r="I29" s="9"/>
      <c r="J29" s="9"/>
      <c r="K29" s="9"/>
      <c r="L29" s="9"/>
      <c r="M29" s="9"/>
      <c r="N29" s="1"/>
      <c r="O29" s="1"/>
      <c r="P29" s="1"/>
      <c r="Q29" s="1"/>
      <c r="R29" s="1"/>
    </row>
    <row r="30" spans="1:18" ht="14.5" customHeight="1" x14ac:dyDescent="0.35">
      <c r="A30" s="73"/>
      <c r="B30" s="1"/>
      <c r="C30" s="1"/>
      <c r="D30" s="1"/>
      <c r="E30" s="1"/>
      <c r="F30" s="9"/>
      <c r="G30" s="9"/>
      <c r="H30" s="9"/>
      <c r="I30" s="9"/>
      <c r="J30" s="9"/>
      <c r="K30" s="9"/>
      <c r="L30" s="9"/>
      <c r="M30" s="9"/>
      <c r="N30" s="1"/>
      <c r="O30" s="1"/>
      <c r="P30" s="1"/>
      <c r="Q30" s="1"/>
      <c r="R30" s="1"/>
    </row>
    <row r="31" spans="1:18" ht="14.5" customHeight="1" x14ac:dyDescent="0.35">
      <c r="A31" s="73"/>
      <c r="B31" s="1"/>
      <c r="C31" s="1"/>
      <c r="D31" s="1"/>
      <c r="E31" s="1"/>
      <c r="F31" s="9"/>
      <c r="G31" s="9"/>
      <c r="H31" s="9"/>
      <c r="I31" s="9"/>
      <c r="J31" s="9"/>
      <c r="K31" s="9"/>
      <c r="L31" s="9"/>
      <c r="M31" s="9"/>
      <c r="N31" s="1"/>
      <c r="O31" s="1"/>
      <c r="P31" s="1"/>
      <c r="Q31" s="1"/>
      <c r="R31" s="1"/>
    </row>
    <row r="32" spans="1:18" ht="14.5" customHeight="1" x14ac:dyDescent="0.35">
      <c r="A32" s="73"/>
      <c r="B32" s="1"/>
      <c r="C32" s="1"/>
      <c r="D32" s="1"/>
      <c r="E32" s="1"/>
      <c r="F32" s="9"/>
      <c r="G32" s="9"/>
      <c r="H32" s="9"/>
      <c r="I32" s="9"/>
      <c r="J32" s="9"/>
      <c r="K32" s="9"/>
      <c r="L32" s="9"/>
      <c r="M32" s="9"/>
      <c r="N32" s="1"/>
      <c r="O32" s="1"/>
      <c r="P32" s="1"/>
      <c r="Q32" s="1"/>
      <c r="R32" s="1"/>
    </row>
    <row r="33" spans="1:18" ht="14.5" customHeight="1" x14ac:dyDescent="0.35">
      <c r="A33" s="73"/>
      <c r="B33" s="1"/>
      <c r="C33" s="1"/>
      <c r="D33" s="1"/>
      <c r="E33" s="1"/>
      <c r="F33" s="9"/>
      <c r="G33" s="9"/>
      <c r="H33" s="9"/>
      <c r="I33" s="9"/>
      <c r="J33" s="9"/>
      <c r="K33" s="9"/>
      <c r="L33" s="9"/>
      <c r="M33" s="9"/>
      <c r="N33" s="1"/>
      <c r="O33" s="1"/>
      <c r="P33" s="1"/>
      <c r="Q33" s="1"/>
      <c r="R33" s="1"/>
    </row>
    <row r="34" spans="1:18" ht="14.5" customHeight="1" x14ac:dyDescent="0.35">
      <c r="A34" s="73"/>
      <c r="B34" s="1"/>
      <c r="C34" s="1"/>
      <c r="D34" s="1"/>
      <c r="E34" s="1"/>
      <c r="F34" s="116" t="s">
        <v>83</v>
      </c>
      <c r="G34" s="117"/>
      <c r="H34" s="9"/>
      <c r="I34" s="116" t="s">
        <v>84</v>
      </c>
      <c r="J34" s="117"/>
      <c r="K34" s="9"/>
      <c r="L34" s="116" t="s">
        <v>4</v>
      </c>
      <c r="M34" s="117"/>
      <c r="N34" s="1"/>
      <c r="O34" s="1"/>
      <c r="P34" s="1"/>
      <c r="Q34" s="1"/>
      <c r="R34" s="1"/>
    </row>
    <row r="35" spans="1:18" ht="14.5" customHeight="1" x14ac:dyDescent="0.35">
      <c r="A35" s="73"/>
      <c r="B35" s="1"/>
      <c r="C35" s="1"/>
      <c r="D35" s="1"/>
      <c r="E35" s="1"/>
      <c r="F35" s="118"/>
      <c r="G35" s="119"/>
      <c r="H35" s="1"/>
      <c r="I35" s="118"/>
      <c r="J35" s="119"/>
      <c r="K35" s="1"/>
      <c r="L35" s="118"/>
      <c r="M35" s="119"/>
      <c r="N35" s="1"/>
      <c r="O35" s="1"/>
      <c r="P35" s="1"/>
      <c r="Q35" s="1"/>
      <c r="R35" s="1"/>
    </row>
    <row r="36" spans="1:18" ht="14.5" customHeight="1" x14ac:dyDescent="0.35">
      <c r="A36" s="73"/>
      <c r="B36" s="1"/>
      <c r="C36" s="1"/>
      <c r="D36" s="1"/>
      <c r="E36" s="1"/>
      <c r="F36" s="120" t="s">
        <v>85</v>
      </c>
      <c r="G36" s="121"/>
      <c r="H36" s="1"/>
      <c r="I36" s="120" t="s">
        <v>5</v>
      </c>
      <c r="J36" s="121"/>
      <c r="K36" s="1"/>
      <c r="L36" s="120" t="s">
        <v>5</v>
      </c>
      <c r="M36" s="121"/>
      <c r="N36" s="1"/>
      <c r="O36" s="1"/>
      <c r="P36" s="1"/>
      <c r="Q36" s="1"/>
      <c r="R36" s="1"/>
    </row>
    <row r="37" spans="1:18" ht="14.5" customHeight="1" x14ac:dyDescent="0.35">
      <c r="A37" s="73"/>
      <c r="B37" s="1"/>
      <c r="C37" s="1"/>
      <c r="D37" s="1"/>
      <c r="E37" s="1"/>
      <c r="F37" s="120"/>
      <c r="G37" s="121"/>
      <c r="H37" s="1"/>
      <c r="I37" s="120"/>
      <c r="J37" s="121"/>
      <c r="K37" s="1"/>
      <c r="L37" s="120"/>
      <c r="M37" s="121"/>
      <c r="N37" s="1"/>
      <c r="O37" s="1"/>
      <c r="P37" s="1"/>
      <c r="Q37" s="1"/>
      <c r="R37" s="1"/>
    </row>
    <row r="38" spans="1:18" ht="14.5" customHeight="1" x14ac:dyDescent="0.35">
      <c r="A38" s="73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ht="15" customHeight="1" x14ac:dyDescent="0.35">
      <c r="A39" s="73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ht="1" customHeight="1" x14ac:dyDescent="0.35"/>
    <row r="41" spans="1:18" hidden="1" x14ac:dyDescent="0.35">
      <c r="A41" s="115"/>
    </row>
    <row r="42" spans="1:18" hidden="1" x14ac:dyDescent="0.35">
      <c r="A42" s="115"/>
    </row>
    <row r="49" s="5" customFormat="1" ht="14.5" hidden="1" customHeight="1" x14ac:dyDescent="0.35"/>
    <row r="50" s="5" customFormat="1" ht="14.5" hidden="1" customHeight="1" x14ac:dyDescent="0.35"/>
    <row r="51" s="5" customFormat="1" ht="14.5" hidden="1" customHeight="1" x14ac:dyDescent="0.35"/>
    <row r="52" s="5" customFormat="1" ht="14.5" hidden="1" customHeight="1" x14ac:dyDescent="0.35"/>
    <row r="53" s="5" customFormat="1" ht="14.5" hidden="1" customHeight="1" x14ac:dyDescent="0.35"/>
    <row r="54" s="5" customFormat="1" ht="14.5" hidden="1" customHeight="1" x14ac:dyDescent="0.35"/>
    <row r="55" s="5" customFormat="1" ht="14.5" hidden="1" customHeight="1" x14ac:dyDescent="0.35"/>
    <row r="56" s="5" customFormat="1" ht="14.5" hidden="1" customHeight="1" x14ac:dyDescent="0.35"/>
    <row r="57" s="5" customFormat="1" ht="14.5" hidden="1" customHeight="1" x14ac:dyDescent="0.35"/>
    <row r="58" s="5" customFormat="1" ht="14.5" hidden="1" customHeight="1" x14ac:dyDescent="0.35"/>
    <row r="59" s="5" customFormat="1" ht="14.5" hidden="1" customHeight="1" x14ac:dyDescent="0.35"/>
    <row r="60" s="5" customFormat="1" ht="14.5" hidden="1" customHeight="1" x14ac:dyDescent="0.35"/>
    <row r="61" s="5" customFormat="1" ht="14.5" hidden="1" customHeight="1" x14ac:dyDescent="0.35"/>
    <row r="62" s="5" customFormat="1" ht="14.5" hidden="1" customHeight="1" x14ac:dyDescent="0.35"/>
    <row r="63" s="5" customFormat="1" ht="14.5" hidden="1" customHeight="1" x14ac:dyDescent="0.35"/>
    <row r="64" s="5" customFormat="1" ht="14.5" hidden="1" customHeight="1" x14ac:dyDescent="0.35"/>
    <row r="65" s="5" customFormat="1" ht="14.5" hidden="1" customHeight="1" x14ac:dyDescent="0.35"/>
    <row r="66" s="5" customFormat="1" ht="14.5" hidden="1" customHeight="1" x14ac:dyDescent="0.35"/>
    <row r="67" s="5" customFormat="1" ht="14.5" hidden="1" customHeight="1" x14ac:dyDescent="0.35"/>
    <row r="68" s="5" customFormat="1" ht="14.5" hidden="1" customHeight="1" x14ac:dyDescent="0.35"/>
    <row r="69" s="5" customFormat="1" ht="14.5" hidden="1" customHeight="1" x14ac:dyDescent="0.35"/>
    <row r="70" s="5" customFormat="1" ht="14.5" hidden="1" customHeight="1" x14ac:dyDescent="0.35"/>
    <row r="71" s="5" customFormat="1" ht="14.5" hidden="1" customHeight="1" x14ac:dyDescent="0.35"/>
    <row r="72" s="5" customFormat="1" ht="14.5" hidden="1" customHeight="1" x14ac:dyDescent="0.35"/>
    <row r="73" s="5" customFormat="1" ht="14.5" hidden="1" customHeight="1" x14ac:dyDescent="0.35"/>
    <row r="74" s="5" customFormat="1" ht="14.5" hidden="1" customHeight="1" x14ac:dyDescent="0.35"/>
    <row r="75" s="5" customFormat="1" ht="14.5" hidden="1" customHeight="1" x14ac:dyDescent="0.35"/>
    <row r="76" s="5" customFormat="1" ht="14.5" hidden="1" customHeight="1" x14ac:dyDescent="0.35"/>
    <row r="77" s="5" customFormat="1" ht="14.5" hidden="1" customHeight="1" x14ac:dyDescent="0.35"/>
    <row r="78" s="5" customFormat="1" ht="14.5" hidden="1" customHeight="1" x14ac:dyDescent="0.35"/>
    <row r="79" s="5" customFormat="1" ht="14.5" hidden="1" customHeight="1" x14ac:dyDescent="0.35"/>
    <row r="80" s="5" customFormat="1" ht="14.5" hidden="1" customHeight="1" x14ac:dyDescent="0.35"/>
    <row r="81" s="5" customFormat="1" ht="14.5" hidden="1" customHeight="1" x14ac:dyDescent="0.35"/>
    <row r="82" s="5" customFormat="1" ht="14.5" hidden="1" customHeight="1" x14ac:dyDescent="0.35"/>
    <row r="83" s="5" customFormat="1" ht="14.5" hidden="1" customHeight="1" x14ac:dyDescent="0.35"/>
    <row r="84" s="5" customFormat="1" ht="14.5" hidden="1" customHeight="1" x14ac:dyDescent="0.35"/>
    <row r="85" s="5" customFormat="1" ht="14.5" hidden="1" customHeight="1" x14ac:dyDescent="0.35"/>
    <row r="86" s="5" customFormat="1" ht="14.5" hidden="1" customHeight="1" x14ac:dyDescent="0.35"/>
    <row r="87" s="5" customFormat="1" ht="14.5" hidden="1" customHeight="1" x14ac:dyDescent="0.35"/>
    <row r="88" s="5" customFormat="1" ht="14.5" hidden="1" customHeight="1" x14ac:dyDescent="0.35"/>
    <row r="89" s="5" customFormat="1" ht="14.5" hidden="1" customHeight="1" x14ac:dyDescent="0.35"/>
    <row r="90" s="5" customFormat="1" ht="14.5" hidden="1" customHeight="1" x14ac:dyDescent="0.35"/>
    <row r="91" s="5" customFormat="1" ht="14.5" hidden="1" customHeight="1" x14ac:dyDescent="0.35"/>
    <row r="92" s="5" customFormat="1" ht="14.5" hidden="1" customHeight="1" x14ac:dyDescent="0.35"/>
    <row r="93" s="5" customFormat="1" ht="14.5" hidden="1" customHeight="1" x14ac:dyDescent="0.35"/>
    <row r="94" s="5" customFormat="1" ht="14.5" hidden="1" customHeight="1" x14ac:dyDescent="0.35"/>
    <row r="95" s="5" customFormat="1" ht="14.5" hidden="1" customHeight="1" x14ac:dyDescent="0.35"/>
    <row r="96" s="5" customFormat="1" ht="14.5" hidden="1" customHeight="1" x14ac:dyDescent="0.35"/>
    <row r="100" spans="1:1" hidden="1" x14ac:dyDescent="0.35">
      <c r="A100" s="5">
        <v>0</v>
      </c>
    </row>
    <row r="101" spans="1:1" hidden="1" x14ac:dyDescent="0.35">
      <c r="A101" s="5">
        <v>100</v>
      </c>
    </row>
  </sheetData>
  <sheetProtection algorithmName="SHA-512" hashValue="C7qNJaX2wsLplW3SpMl4dD1q4jQMSfTcYbvPMaYDXRYU/4hVnPF2WoqFfObII73IEtBn2b5FCb0VTLIQc/JqOg==" saltValue="8TvES5mylUWSiBouC91uiA==" spinCount="100000" sheet="1" objects="1" scenarios="1"/>
  <mergeCells count="31">
    <mergeCell ref="A1:A2"/>
    <mergeCell ref="H1:J3"/>
    <mergeCell ref="A3:A4"/>
    <mergeCell ref="A5:A6"/>
    <mergeCell ref="A7:A8"/>
    <mergeCell ref="B8:C8"/>
    <mergeCell ref="A25:A26"/>
    <mergeCell ref="A9:A10"/>
    <mergeCell ref="B9:D10"/>
    <mergeCell ref="A11:A12"/>
    <mergeCell ref="B12:C12"/>
    <mergeCell ref="A13:A14"/>
    <mergeCell ref="B13:E14"/>
    <mergeCell ref="A15:A16"/>
    <mergeCell ref="A17:A18"/>
    <mergeCell ref="A19:A20"/>
    <mergeCell ref="A21:A22"/>
    <mergeCell ref="A23:A24"/>
    <mergeCell ref="A27:A28"/>
    <mergeCell ref="A29:A30"/>
    <mergeCell ref="A31:A32"/>
    <mergeCell ref="A33:A34"/>
    <mergeCell ref="F34:G35"/>
    <mergeCell ref="A41:A42"/>
    <mergeCell ref="L34:M35"/>
    <mergeCell ref="A35:A36"/>
    <mergeCell ref="F36:G37"/>
    <mergeCell ref="I36:J37"/>
    <mergeCell ref="L36:M37"/>
    <mergeCell ref="A37:A39"/>
    <mergeCell ref="I34:J35"/>
  </mergeCells>
  <dataValidations count="2">
    <dataValidation type="decimal" allowBlank="1" showInputMessage="1" showErrorMessage="1" sqref="B9" xr:uid="{47918CAF-D468-48C9-A236-3FC3AF17B4B2}">
      <formula1>0</formula1>
      <formula2>H1</formula2>
    </dataValidation>
    <dataValidation type="decimal" allowBlank="1" showInputMessage="1" showErrorMessage="1" sqref="H1:J3" xr:uid="{DA5837AB-E419-4F71-B63C-33FF1A667BFB}">
      <formula1>0</formula1>
      <formula2>1000000000000000000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8" r:id="rId3" name="AUSTIN_PORTRAIR">
          <controlPr defaultSize="0" autoLine="0" r:id="rId4">
            <anchor moveWithCells="1">
              <from>
                <xdr:col>13</xdr:col>
                <xdr:colOff>0</xdr:colOff>
                <xdr:row>0</xdr:row>
                <xdr:rowOff>0</xdr:rowOff>
              </from>
              <to>
                <xdr:col>15</xdr:col>
                <xdr:colOff>304800</xdr:colOff>
                <xdr:row>6</xdr:row>
                <xdr:rowOff>165100</xdr:rowOff>
              </to>
            </anchor>
          </controlPr>
        </control>
      </mc:Choice>
      <mc:Fallback>
        <control shapeId="10248" r:id="rId3" name="AUSTIN_PORTRAI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B0D7-A8D8-490E-B74A-9C71F905D265}">
  <sheetPr codeName="wLimbo"/>
  <dimension ref="A1:U101"/>
  <sheetViews>
    <sheetView showGridLines="0" showRowColHeaders="0" zoomScale="112" zoomScaleNormal="112" workbookViewId="0">
      <selection sqref="A1:A2"/>
    </sheetView>
  </sheetViews>
  <sheetFormatPr defaultColWidth="0" defaultRowHeight="14.5" customHeight="1" zeroHeight="1" x14ac:dyDescent="0.35"/>
  <cols>
    <col min="1" max="1" width="4.81640625" style="5" customWidth="1"/>
    <col min="2" max="4" width="8.7265625" style="5" customWidth="1"/>
    <col min="5" max="5" width="12.08984375" style="5" customWidth="1"/>
    <col min="6" max="13" width="11.6328125" style="5" customWidth="1"/>
    <col min="14" max="14" width="11.90625" style="5" customWidth="1"/>
    <col min="15" max="15" width="11" style="5" customWidth="1"/>
    <col min="16" max="16" width="18.90625" style="5" customWidth="1"/>
    <col min="17" max="17" width="14.453125" style="5" hidden="1" customWidth="1"/>
    <col min="18" max="18" width="12.81640625" style="5" hidden="1" customWidth="1"/>
    <col min="19" max="21" width="0" style="5" hidden="1" customWidth="1"/>
    <col min="22" max="16384" width="8.7265625" style="5" hidden="1"/>
  </cols>
  <sheetData>
    <row r="1" spans="1:18" x14ac:dyDescent="0.35">
      <c r="A1" s="73"/>
      <c r="B1" s="1"/>
      <c r="C1" s="1"/>
      <c r="D1" s="1"/>
      <c r="E1" s="1"/>
      <c r="F1" s="2"/>
      <c r="G1" s="2"/>
      <c r="H1" s="74">
        <v>8771.92</v>
      </c>
      <c r="I1" s="75"/>
      <c r="J1" s="76"/>
      <c r="K1" s="2"/>
      <c r="L1" s="2"/>
      <c r="M1" s="2"/>
      <c r="N1" s="1"/>
      <c r="O1" s="1"/>
      <c r="P1" s="1"/>
      <c r="Q1" s="8"/>
      <c r="R1" s="8"/>
    </row>
    <row r="2" spans="1:18" x14ac:dyDescent="0.35">
      <c r="A2" s="73"/>
      <c r="B2" s="1"/>
      <c r="C2" s="1"/>
      <c r="D2" s="1"/>
      <c r="E2" s="1"/>
      <c r="F2" s="2"/>
      <c r="G2" s="2"/>
      <c r="H2" s="77"/>
      <c r="I2" s="78"/>
      <c r="J2" s="79"/>
      <c r="K2" s="2"/>
      <c r="L2" s="2"/>
      <c r="M2" s="2"/>
      <c r="N2" s="1"/>
      <c r="O2" s="1"/>
      <c r="P2" s="1"/>
      <c r="Q2" s="8"/>
      <c r="R2" s="8"/>
    </row>
    <row r="3" spans="1:18" x14ac:dyDescent="0.35">
      <c r="A3" s="73"/>
      <c r="B3" s="1"/>
      <c r="C3" s="1"/>
      <c r="D3" s="1"/>
      <c r="E3" s="1"/>
      <c r="F3" s="2"/>
      <c r="G3" s="2"/>
      <c r="H3" s="80"/>
      <c r="I3" s="81"/>
      <c r="J3" s="82"/>
      <c r="K3" s="2"/>
      <c r="L3" s="2"/>
      <c r="M3" s="2"/>
      <c r="N3" s="1"/>
      <c r="O3" s="1"/>
      <c r="P3" s="1"/>
      <c r="Q3" s="8"/>
      <c r="R3" s="8"/>
    </row>
    <row r="4" spans="1:18" x14ac:dyDescent="0.35">
      <c r="A4" s="73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1"/>
      <c r="O4" s="1"/>
      <c r="P4" s="1"/>
      <c r="Q4" s="8"/>
      <c r="R4" s="8"/>
    </row>
    <row r="5" spans="1:18" ht="14.5" customHeight="1" x14ac:dyDescent="0.35">
      <c r="A5" s="73"/>
      <c r="B5" s="1"/>
      <c r="C5" s="1"/>
      <c r="D5" s="1"/>
      <c r="E5" s="1"/>
      <c r="F5" s="24"/>
      <c r="G5" s="25"/>
      <c r="H5" s="25"/>
      <c r="I5" s="25"/>
      <c r="J5" s="25"/>
      <c r="K5" s="25"/>
      <c r="L5" s="25"/>
      <c r="M5" s="25"/>
      <c r="N5" s="1"/>
      <c r="O5" s="1"/>
      <c r="P5" s="1"/>
      <c r="Q5" s="8"/>
      <c r="R5" s="8"/>
    </row>
    <row r="6" spans="1:18" ht="14.5" customHeight="1" x14ac:dyDescent="0.35">
      <c r="A6" s="73"/>
      <c r="B6" s="1"/>
      <c r="C6" s="1"/>
      <c r="D6" s="1"/>
      <c r="E6" s="1"/>
      <c r="F6" s="25"/>
      <c r="G6" s="25"/>
      <c r="H6" s="25"/>
      <c r="I6" s="25"/>
      <c r="J6" s="25"/>
      <c r="K6" s="25"/>
      <c r="L6" s="25"/>
      <c r="M6" s="25"/>
      <c r="N6" s="1"/>
      <c r="O6" s="1"/>
      <c r="P6" s="1"/>
      <c r="Q6" s="8"/>
      <c r="R6" s="8"/>
    </row>
    <row r="7" spans="1:18" ht="14.5" customHeight="1" x14ac:dyDescent="0.35">
      <c r="A7" s="73"/>
      <c r="B7" s="1"/>
      <c r="C7" s="1"/>
      <c r="D7" s="1"/>
      <c r="E7" s="1"/>
      <c r="F7" s="25"/>
      <c r="G7" s="25"/>
      <c r="H7" s="25"/>
      <c r="I7" s="25"/>
      <c r="J7" s="25"/>
      <c r="K7" s="25"/>
      <c r="L7" s="25"/>
      <c r="M7" s="25"/>
      <c r="N7" s="1"/>
      <c r="O7" s="1"/>
      <c r="P7" s="1"/>
      <c r="Q7" s="8"/>
      <c r="R7" s="8"/>
    </row>
    <row r="8" spans="1:18" ht="14.5" customHeight="1" x14ac:dyDescent="0.35">
      <c r="A8" s="73"/>
      <c r="B8" s="83" t="s">
        <v>0</v>
      </c>
      <c r="C8" s="83"/>
      <c r="D8" s="1"/>
      <c r="E8" s="1"/>
      <c r="F8" s="130"/>
      <c r="G8" s="131"/>
      <c r="H8" s="131"/>
      <c r="I8" s="131"/>
      <c r="J8" s="131"/>
      <c r="K8" s="131"/>
      <c r="L8" s="131"/>
      <c r="M8" s="131"/>
      <c r="N8" s="1"/>
      <c r="O8" s="1"/>
      <c r="P8" s="1"/>
      <c r="Q8" s="8"/>
      <c r="R8" s="8"/>
    </row>
    <row r="9" spans="1:18" ht="14.5" customHeight="1" x14ac:dyDescent="0.35">
      <c r="A9" s="73"/>
      <c r="B9" s="84">
        <v>96</v>
      </c>
      <c r="C9" s="85"/>
      <c r="D9" s="85"/>
      <c r="E9" s="1"/>
      <c r="F9" s="131"/>
      <c r="G9" s="131"/>
      <c r="H9" s="131"/>
      <c r="I9" s="131"/>
      <c r="J9" s="131"/>
      <c r="K9" s="131"/>
      <c r="L9" s="131"/>
      <c r="M9" s="131"/>
      <c r="N9" s="1"/>
      <c r="O9" s="1"/>
      <c r="P9" s="1"/>
      <c r="Q9" s="8"/>
      <c r="R9" s="8"/>
    </row>
    <row r="10" spans="1:18" ht="14.5" customHeight="1" x14ac:dyDescent="0.35">
      <c r="A10" s="73"/>
      <c r="B10" s="84"/>
      <c r="C10" s="85"/>
      <c r="D10" s="85"/>
      <c r="E10" s="1"/>
      <c r="F10" s="131"/>
      <c r="G10" s="131"/>
      <c r="H10" s="131"/>
      <c r="I10" s="131"/>
      <c r="J10" s="131"/>
      <c r="K10" s="131"/>
      <c r="L10" s="131"/>
      <c r="M10" s="131"/>
      <c r="N10" s="1"/>
      <c r="O10" s="1"/>
      <c r="P10" s="1"/>
      <c r="Q10" s="8"/>
      <c r="R10" s="8"/>
    </row>
    <row r="11" spans="1:18" ht="14.5" customHeight="1" x14ac:dyDescent="0.35">
      <c r="A11" s="73"/>
      <c r="B11" s="1"/>
      <c r="C11" s="1"/>
      <c r="D11" s="1"/>
      <c r="E11" s="1"/>
      <c r="F11" s="131"/>
      <c r="G11" s="131"/>
      <c r="H11" s="131"/>
      <c r="I11" s="131"/>
      <c r="J11" s="131"/>
      <c r="K11" s="131"/>
      <c r="L11" s="131"/>
      <c r="M11" s="131"/>
      <c r="N11" s="1"/>
      <c r="O11" s="1"/>
      <c r="P11" s="1"/>
      <c r="Q11" s="8"/>
      <c r="R11" s="8"/>
    </row>
    <row r="12" spans="1:18" ht="14.5" customHeight="1" x14ac:dyDescent="0.35">
      <c r="A12" s="73"/>
      <c r="B12" s="132" t="s">
        <v>98</v>
      </c>
      <c r="C12" s="132"/>
      <c r="D12" s="1"/>
      <c r="E12" s="1"/>
      <c r="F12" s="131"/>
      <c r="G12" s="131"/>
      <c r="H12" s="131"/>
      <c r="I12" s="131"/>
      <c r="J12" s="131"/>
      <c r="K12" s="131"/>
      <c r="L12" s="131"/>
      <c r="M12" s="131"/>
      <c r="N12" s="1"/>
      <c r="O12" s="1"/>
      <c r="P12" s="1"/>
      <c r="Q12" s="8"/>
      <c r="R12" s="8"/>
    </row>
    <row r="13" spans="1:18" ht="14.5" customHeight="1" x14ac:dyDescent="0.35">
      <c r="A13" s="73"/>
      <c r="B13" s="126">
        <v>3</v>
      </c>
      <c r="C13" s="127"/>
      <c r="D13" s="127"/>
      <c r="E13" s="1"/>
      <c r="F13" s="131"/>
      <c r="G13" s="131"/>
      <c r="H13" s="131"/>
      <c r="I13" s="131"/>
      <c r="J13" s="131"/>
      <c r="K13" s="131"/>
      <c r="L13" s="131"/>
      <c r="M13" s="131"/>
      <c r="N13" s="1"/>
      <c r="O13" s="1"/>
      <c r="P13" s="1"/>
      <c r="Q13" s="8"/>
      <c r="R13" s="8"/>
    </row>
    <row r="14" spans="1:18" ht="14.5" customHeight="1" x14ac:dyDescent="0.35">
      <c r="A14" s="73"/>
      <c r="B14" s="126"/>
      <c r="C14" s="127"/>
      <c r="D14" s="127"/>
      <c r="E14" s="1"/>
      <c r="F14" s="131"/>
      <c r="G14" s="131"/>
      <c r="H14" s="131"/>
      <c r="I14" s="131"/>
      <c r="J14" s="131"/>
      <c r="K14" s="131"/>
      <c r="L14" s="131"/>
      <c r="M14" s="131"/>
      <c r="N14" s="1"/>
      <c r="O14" s="1"/>
      <c r="P14" s="1"/>
      <c r="Q14" s="8"/>
      <c r="R14" s="8"/>
    </row>
    <row r="15" spans="1:18" ht="14.5" customHeight="1" x14ac:dyDescent="0.35">
      <c r="A15" s="73"/>
      <c r="B15" s="22"/>
      <c r="C15" s="22"/>
      <c r="D15" s="22"/>
      <c r="E15" s="22"/>
      <c r="F15" s="131"/>
      <c r="G15" s="131"/>
      <c r="H15" s="131"/>
      <c r="I15" s="131"/>
      <c r="J15" s="131"/>
      <c r="K15" s="131"/>
      <c r="L15" s="131"/>
      <c r="M15" s="131"/>
      <c r="N15" s="1"/>
      <c r="O15" s="1"/>
      <c r="P15" s="1"/>
      <c r="Q15" s="8"/>
      <c r="R15" s="8"/>
    </row>
    <row r="16" spans="1:18" ht="14.5" customHeight="1" x14ac:dyDescent="0.35">
      <c r="A16" s="73"/>
      <c r="B16" s="22"/>
      <c r="C16" s="22"/>
      <c r="D16" s="22"/>
      <c r="E16" s="22"/>
      <c r="F16" s="131"/>
      <c r="G16" s="131"/>
      <c r="H16" s="131"/>
      <c r="I16" s="131"/>
      <c r="J16" s="131"/>
      <c r="K16" s="131"/>
      <c r="L16" s="131"/>
      <c r="M16" s="131"/>
      <c r="N16" s="1"/>
      <c r="O16" s="1"/>
      <c r="P16" s="1"/>
      <c r="Q16" s="1"/>
      <c r="R16" s="1"/>
    </row>
    <row r="17" spans="1:18" ht="14.5" customHeight="1" x14ac:dyDescent="0.35">
      <c r="A17" s="73"/>
      <c r="B17" s="1"/>
      <c r="C17" s="1"/>
      <c r="D17" s="1"/>
      <c r="E17" s="1"/>
      <c r="F17" s="131"/>
      <c r="G17" s="131"/>
      <c r="H17" s="131"/>
      <c r="I17" s="131"/>
      <c r="J17" s="131"/>
      <c r="K17" s="131"/>
      <c r="L17" s="131"/>
      <c r="M17" s="131"/>
      <c r="N17" s="1"/>
      <c r="O17" s="1"/>
      <c r="P17" s="1"/>
      <c r="Q17" s="1"/>
      <c r="R17" s="1"/>
    </row>
    <row r="18" spans="1:18" ht="14.5" customHeight="1" x14ac:dyDescent="0.35">
      <c r="A18" s="73"/>
      <c r="B18" s="1"/>
      <c r="C18" s="1"/>
      <c r="D18" s="1"/>
      <c r="E18" s="1"/>
      <c r="F18" s="131"/>
      <c r="G18" s="131"/>
      <c r="H18" s="131"/>
      <c r="I18" s="131"/>
      <c r="J18" s="131"/>
      <c r="K18" s="131"/>
      <c r="L18" s="131"/>
      <c r="M18" s="131"/>
      <c r="N18" s="1"/>
      <c r="O18" s="1"/>
      <c r="P18" s="1"/>
      <c r="Q18" s="1"/>
      <c r="R18" s="1"/>
    </row>
    <row r="19" spans="1:18" ht="14.5" customHeight="1" x14ac:dyDescent="0.35">
      <c r="A19" s="73"/>
      <c r="B19" s="1"/>
      <c r="C19" s="1"/>
      <c r="D19" s="1"/>
      <c r="E19" s="1"/>
      <c r="F19" s="131"/>
      <c r="G19" s="131"/>
      <c r="H19" s="131"/>
      <c r="I19" s="131"/>
      <c r="J19" s="131"/>
      <c r="K19" s="131"/>
      <c r="L19" s="131"/>
      <c r="M19" s="131"/>
      <c r="N19" s="1"/>
      <c r="O19" s="1"/>
      <c r="P19" s="1"/>
      <c r="Q19" s="1"/>
      <c r="R19" s="1"/>
    </row>
    <row r="20" spans="1:18" ht="14.5" customHeight="1" x14ac:dyDescent="0.35">
      <c r="A20" s="73"/>
      <c r="B20" s="1"/>
      <c r="C20" s="1"/>
      <c r="D20" s="1"/>
      <c r="E20" s="1"/>
      <c r="F20" s="131"/>
      <c r="G20" s="131"/>
      <c r="H20" s="131"/>
      <c r="I20" s="131"/>
      <c r="J20" s="131"/>
      <c r="K20" s="131"/>
      <c r="L20" s="131"/>
      <c r="M20" s="131"/>
      <c r="N20" s="1"/>
      <c r="O20" s="1"/>
      <c r="P20" s="1"/>
      <c r="Q20" s="1"/>
      <c r="R20" s="1"/>
    </row>
    <row r="21" spans="1:18" ht="14.5" customHeight="1" x14ac:dyDescent="0.35">
      <c r="A21" s="73"/>
      <c r="B21" s="1"/>
      <c r="C21" s="1"/>
      <c r="D21" s="1"/>
      <c r="E21" s="1"/>
      <c r="F21" s="131"/>
      <c r="G21" s="131"/>
      <c r="H21" s="131"/>
      <c r="I21" s="131"/>
      <c r="J21" s="131"/>
      <c r="K21" s="131"/>
      <c r="L21" s="131"/>
      <c r="M21" s="131"/>
      <c r="N21" s="1"/>
      <c r="O21" s="1"/>
      <c r="P21" s="1"/>
      <c r="Q21" s="1"/>
      <c r="R21" s="1"/>
    </row>
    <row r="22" spans="1:18" ht="14.5" customHeight="1" x14ac:dyDescent="0.35">
      <c r="A22" s="73"/>
      <c r="B22" s="1"/>
      <c r="C22" s="1"/>
      <c r="D22" s="1"/>
      <c r="E22" s="1"/>
      <c r="F22" s="131"/>
      <c r="G22" s="131"/>
      <c r="H22" s="131"/>
      <c r="I22" s="131"/>
      <c r="J22" s="131"/>
      <c r="K22" s="131"/>
      <c r="L22" s="131"/>
      <c r="M22" s="131"/>
      <c r="N22" s="1"/>
      <c r="O22" s="1"/>
      <c r="P22" s="1"/>
      <c r="Q22" s="1"/>
      <c r="R22" s="1"/>
    </row>
    <row r="23" spans="1:18" ht="14.5" customHeight="1" x14ac:dyDescent="0.35">
      <c r="A23" s="73"/>
      <c r="B23" s="1"/>
      <c r="C23" s="1"/>
      <c r="D23" s="1"/>
      <c r="E23" s="1"/>
      <c r="F23" s="131"/>
      <c r="G23" s="131"/>
      <c r="H23" s="131"/>
      <c r="I23" s="131"/>
      <c r="J23" s="131"/>
      <c r="K23" s="131"/>
      <c r="L23" s="131"/>
      <c r="M23" s="131"/>
      <c r="N23" s="1"/>
      <c r="O23" s="1"/>
      <c r="P23" s="1"/>
      <c r="Q23" s="1"/>
      <c r="R23" s="1"/>
    </row>
    <row r="24" spans="1:18" ht="14.5" customHeight="1" x14ac:dyDescent="0.35">
      <c r="A24" s="73"/>
      <c r="B24" s="1"/>
      <c r="C24" s="1"/>
      <c r="D24" s="1"/>
      <c r="E24" s="1"/>
      <c r="F24" s="131"/>
      <c r="G24" s="131"/>
      <c r="H24" s="131"/>
      <c r="I24" s="131"/>
      <c r="J24" s="131"/>
      <c r="K24" s="131"/>
      <c r="L24" s="131"/>
      <c r="M24" s="131"/>
      <c r="N24" s="1"/>
      <c r="O24" s="1"/>
      <c r="P24" s="1"/>
      <c r="Q24" s="1"/>
      <c r="R24" s="1"/>
    </row>
    <row r="25" spans="1:18" ht="14.5" customHeight="1" x14ac:dyDescent="0.35">
      <c r="A25" s="73"/>
      <c r="B25" s="1"/>
      <c r="C25" s="1"/>
      <c r="D25" s="1"/>
      <c r="E25" s="1"/>
      <c r="F25" s="131"/>
      <c r="G25" s="131"/>
      <c r="H25" s="131"/>
      <c r="I25" s="131"/>
      <c r="J25" s="131"/>
      <c r="K25" s="131"/>
      <c r="L25" s="131"/>
      <c r="M25" s="131"/>
      <c r="N25" s="1"/>
      <c r="O25" s="1"/>
      <c r="P25" s="1"/>
      <c r="Q25" s="1"/>
      <c r="R25" s="1"/>
    </row>
    <row r="26" spans="1:18" ht="14.5" customHeight="1" x14ac:dyDescent="0.35">
      <c r="A26" s="73"/>
      <c r="B26" s="1"/>
      <c r="C26" s="1"/>
      <c r="D26" s="1"/>
      <c r="E26" s="1"/>
      <c r="F26" s="131"/>
      <c r="G26" s="131"/>
      <c r="H26" s="131"/>
      <c r="I26" s="131"/>
      <c r="J26" s="131"/>
      <c r="K26" s="131"/>
      <c r="L26" s="131"/>
      <c r="M26" s="131"/>
      <c r="N26" s="1"/>
      <c r="O26" s="1"/>
      <c r="P26" s="1"/>
      <c r="Q26" s="1"/>
      <c r="R26" s="1"/>
    </row>
    <row r="27" spans="1:18" ht="14.5" customHeight="1" x14ac:dyDescent="0.35">
      <c r="A27" s="73"/>
      <c r="B27" s="1"/>
      <c r="C27" s="1"/>
      <c r="D27" s="1"/>
      <c r="E27" s="1"/>
      <c r="F27" s="131"/>
      <c r="G27" s="131"/>
      <c r="H27" s="131"/>
      <c r="I27" s="131"/>
      <c r="J27" s="131"/>
      <c r="K27" s="131"/>
      <c r="L27" s="131"/>
      <c r="M27" s="131"/>
      <c r="N27" s="1"/>
      <c r="O27" s="1"/>
      <c r="P27" s="1"/>
      <c r="Q27" s="1"/>
      <c r="R27" s="1"/>
    </row>
    <row r="28" spans="1:18" ht="14.5" customHeight="1" x14ac:dyDescent="0.35">
      <c r="A28" s="73"/>
      <c r="B28" s="1"/>
      <c r="C28" s="1"/>
      <c r="D28" s="1"/>
      <c r="E28" s="1"/>
      <c r="F28" s="131"/>
      <c r="G28" s="131"/>
      <c r="H28" s="131"/>
      <c r="I28" s="131"/>
      <c r="J28" s="131"/>
      <c r="K28" s="131"/>
      <c r="L28" s="131"/>
      <c r="M28" s="131"/>
      <c r="N28" s="1"/>
      <c r="O28" s="1"/>
      <c r="P28" s="1"/>
      <c r="Q28" s="1"/>
      <c r="R28" s="1"/>
    </row>
    <row r="29" spans="1:18" ht="14.5" customHeight="1" x14ac:dyDescent="0.35">
      <c r="A29" s="73"/>
      <c r="B29" s="1"/>
      <c r="C29" s="1"/>
      <c r="D29" s="1"/>
      <c r="E29" s="1"/>
      <c r="F29" s="131"/>
      <c r="G29" s="131"/>
      <c r="H29" s="131"/>
      <c r="I29" s="131"/>
      <c r="J29" s="131"/>
      <c r="K29" s="131"/>
      <c r="L29" s="131"/>
      <c r="M29" s="131"/>
      <c r="N29" s="1"/>
      <c r="O29" s="1"/>
      <c r="P29" s="1"/>
      <c r="Q29" s="1"/>
      <c r="R29" s="1"/>
    </row>
    <row r="30" spans="1:18" ht="14.5" customHeight="1" x14ac:dyDescent="0.35">
      <c r="A30" s="73"/>
      <c r="B30" s="1"/>
      <c r="C30" s="1"/>
      <c r="D30" s="1"/>
      <c r="E30" s="1"/>
      <c r="F30" s="131"/>
      <c r="G30" s="131"/>
      <c r="H30" s="131"/>
      <c r="I30" s="131"/>
      <c r="J30" s="131"/>
      <c r="K30" s="131"/>
      <c r="L30" s="131"/>
      <c r="M30" s="131"/>
      <c r="N30" s="1"/>
      <c r="O30" s="1"/>
      <c r="P30" s="1"/>
      <c r="Q30" s="1"/>
      <c r="R30" s="1"/>
    </row>
    <row r="31" spans="1:18" ht="14.5" customHeight="1" x14ac:dyDescent="0.35">
      <c r="A31" s="73"/>
      <c r="B31" s="1"/>
      <c r="C31" s="1"/>
      <c r="D31" s="1"/>
      <c r="E31" s="1"/>
      <c r="F31" s="131"/>
      <c r="G31" s="131"/>
      <c r="H31" s="131"/>
      <c r="I31" s="131"/>
      <c r="J31" s="131"/>
      <c r="K31" s="131"/>
      <c r="L31" s="131"/>
      <c r="M31" s="131"/>
      <c r="N31" s="1"/>
      <c r="O31" s="1"/>
      <c r="P31" s="1"/>
      <c r="Q31" s="1"/>
      <c r="R31" s="1"/>
    </row>
    <row r="32" spans="1:18" ht="14.5" customHeight="1" x14ac:dyDescent="0.35">
      <c r="A32" s="73"/>
      <c r="B32" s="1"/>
      <c r="C32" s="1"/>
      <c r="D32" s="1"/>
      <c r="E32" s="1"/>
      <c r="F32" s="131"/>
      <c r="G32" s="131"/>
      <c r="H32" s="131"/>
      <c r="I32" s="131"/>
      <c r="J32" s="131"/>
      <c r="K32" s="131"/>
      <c r="L32" s="131"/>
      <c r="M32" s="131"/>
      <c r="N32" s="1"/>
      <c r="O32" s="1"/>
      <c r="P32" s="1"/>
      <c r="Q32" s="1"/>
      <c r="R32" s="1"/>
    </row>
    <row r="33" spans="1:18" ht="14.5" customHeight="1" x14ac:dyDescent="0.35">
      <c r="A33" s="73"/>
      <c r="B33" s="1"/>
      <c r="C33" s="1"/>
      <c r="D33" s="1"/>
      <c r="E33" s="1"/>
      <c r="F33" s="131"/>
      <c r="G33" s="131"/>
      <c r="H33" s="131"/>
      <c r="I33" s="131"/>
      <c r="J33" s="131"/>
      <c r="K33" s="131"/>
      <c r="L33" s="131"/>
      <c r="M33" s="131"/>
      <c r="N33" s="1"/>
      <c r="O33" s="1"/>
      <c r="P33" s="1"/>
      <c r="Q33" s="1"/>
      <c r="R33" s="1"/>
    </row>
    <row r="34" spans="1:18" ht="14.5" customHeight="1" x14ac:dyDescent="0.35">
      <c r="A34" s="73"/>
      <c r="B34" s="1"/>
      <c r="C34" s="1"/>
      <c r="D34" s="1"/>
      <c r="E34" s="1"/>
      <c r="F34" s="116" t="s">
        <v>83</v>
      </c>
      <c r="G34" s="117"/>
      <c r="H34" s="9"/>
      <c r="I34" s="116" t="s">
        <v>84</v>
      </c>
      <c r="J34" s="117"/>
      <c r="K34" s="9"/>
      <c r="L34" s="116" t="s">
        <v>99</v>
      </c>
      <c r="M34" s="117"/>
      <c r="N34" s="1"/>
      <c r="O34" s="1"/>
      <c r="P34" s="1"/>
      <c r="Q34" s="1"/>
      <c r="R34" s="1"/>
    </row>
    <row r="35" spans="1:18" ht="14.5" customHeight="1" x14ac:dyDescent="0.35">
      <c r="A35" s="73"/>
      <c r="B35" s="1"/>
      <c r="C35" s="1"/>
      <c r="D35" s="1"/>
      <c r="E35" s="1"/>
      <c r="F35" s="118"/>
      <c r="G35" s="119"/>
      <c r="H35" s="1"/>
      <c r="I35" s="118"/>
      <c r="J35" s="119"/>
      <c r="K35" s="1"/>
      <c r="L35" s="118"/>
      <c r="M35" s="119"/>
      <c r="N35" s="1"/>
      <c r="O35" s="1"/>
      <c r="P35" s="1"/>
      <c r="Q35" s="1"/>
      <c r="R35" s="1"/>
    </row>
    <row r="36" spans="1:18" ht="14.5" customHeight="1" x14ac:dyDescent="0.35">
      <c r="A36" s="73"/>
      <c r="B36" s="1"/>
      <c r="C36" s="1"/>
      <c r="D36" s="1"/>
      <c r="E36" s="1"/>
      <c r="F36" s="128" t="str">
        <f>IF(B13="", 3+3*0.05 &amp;"x", B13+(B13*0.05) &amp; "x")</f>
        <v>3,15x</v>
      </c>
      <c r="G36" s="129"/>
      <c r="H36" s="1"/>
      <c r="I36" s="120" t="s">
        <v>5</v>
      </c>
      <c r="J36" s="121"/>
      <c r="K36" s="1"/>
      <c r="L36" s="120" t="str">
        <f>IFERROR(ROUND(100/$B$13,2), ROUND(100/3,2)) &amp; "% - no scam!"</f>
        <v>33,33% - no scam!</v>
      </c>
      <c r="M36" s="121"/>
      <c r="N36" s="1"/>
      <c r="O36" s="1"/>
      <c r="P36" s="1"/>
      <c r="Q36" s="1"/>
      <c r="R36" s="1"/>
    </row>
    <row r="37" spans="1:18" ht="14.5" customHeight="1" x14ac:dyDescent="0.35">
      <c r="A37" s="73"/>
      <c r="B37" s="1"/>
      <c r="C37" s="1"/>
      <c r="D37" s="1"/>
      <c r="E37" s="1"/>
      <c r="F37" s="128"/>
      <c r="G37" s="129"/>
      <c r="H37" s="1"/>
      <c r="I37" s="120"/>
      <c r="J37" s="121"/>
      <c r="K37" s="1"/>
      <c r="L37" s="120"/>
      <c r="M37" s="121"/>
      <c r="N37" s="1"/>
      <c r="O37" s="1"/>
      <c r="P37" s="1"/>
      <c r="Q37" s="1"/>
      <c r="R37" s="1"/>
    </row>
    <row r="38" spans="1:18" ht="14.5" customHeight="1" x14ac:dyDescent="0.35">
      <c r="A38" s="73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ht="15" customHeight="1" x14ac:dyDescent="0.35">
      <c r="A39" s="73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ht="1" customHeight="1" x14ac:dyDescent="0.35"/>
    <row r="41" spans="1:18" hidden="1" x14ac:dyDescent="0.35">
      <c r="A41" s="115"/>
    </row>
    <row r="42" spans="1:18" hidden="1" x14ac:dyDescent="0.35">
      <c r="A42" s="115"/>
    </row>
    <row r="49" s="5" customFormat="1" ht="14.5" hidden="1" customHeight="1" x14ac:dyDescent="0.35"/>
    <row r="50" s="5" customFormat="1" ht="14.5" hidden="1" customHeight="1" x14ac:dyDescent="0.35"/>
    <row r="51" s="5" customFormat="1" ht="14.5" hidden="1" customHeight="1" x14ac:dyDescent="0.35"/>
    <row r="52" s="5" customFormat="1" ht="14.5" hidden="1" customHeight="1" x14ac:dyDescent="0.35"/>
    <row r="53" s="5" customFormat="1" ht="14.5" hidden="1" customHeight="1" x14ac:dyDescent="0.35"/>
    <row r="54" s="5" customFormat="1" ht="14.5" hidden="1" customHeight="1" x14ac:dyDescent="0.35"/>
    <row r="55" s="5" customFormat="1" ht="14.5" hidden="1" customHeight="1" x14ac:dyDescent="0.35"/>
    <row r="56" s="5" customFormat="1" ht="14.5" hidden="1" customHeight="1" x14ac:dyDescent="0.35"/>
    <row r="57" s="5" customFormat="1" ht="14.5" hidden="1" customHeight="1" x14ac:dyDescent="0.35"/>
    <row r="58" s="5" customFormat="1" ht="14.5" hidden="1" customHeight="1" x14ac:dyDescent="0.35"/>
    <row r="59" s="5" customFormat="1" ht="14.5" hidden="1" customHeight="1" x14ac:dyDescent="0.35"/>
    <row r="60" s="5" customFormat="1" ht="14.5" hidden="1" customHeight="1" x14ac:dyDescent="0.35"/>
    <row r="61" s="5" customFormat="1" ht="14.5" hidden="1" customHeight="1" x14ac:dyDescent="0.35"/>
    <row r="62" s="5" customFormat="1" ht="14.5" hidden="1" customHeight="1" x14ac:dyDescent="0.35"/>
    <row r="63" s="5" customFormat="1" ht="14.5" hidden="1" customHeight="1" x14ac:dyDescent="0.35"/>
    <row r="64" s="5" customFormat="1" ht="14.5" hidden="1" customHeight="1" x14ac:dyDescent="0.35"/>
    <row r="65" s="5" customFormat="1" ht="14.5" hidden="1" customHeight="1" x14ac:dyDescent="0.35"/>
    <row r="66" s="5" customFormat="1" ht="14.5" hidden="1" customHeight="1" x14ac:dyDescent="0.35"/>
    <row r="67" s="5" customFormat="1" ht="14.5" hidden="1" customHeight="1" x14ac:dyDescent="0.35"/>
    <row r="68" s="5" customFormat="1" ht="14.5" hidden="1" customHeight="1" x14ac:dyDescent="0.35"/>
    <row r="69" s="5" customFormat="1" ht="14.5" hidden="1" customHeight="1" x14ac:dyDescent="0.35"/>
    <row r="70" s="5" customFormat="1" ht="14.5" hidden="1" customHeight="1" x14ac:dyDescent="0.35"/>
    <row r="71" s="5" customFormat="1" ht="14.5" hidden="1" customHeight="1" x14ac:dyDescent="0.35"/>
    <row r="72" s="5" customFormat="1" ht="14.5" hidden="1" customHeight="1" x14ac:dyDescent="0.35"/>
    <row r="73" s="5" customFormat="1" ht="14.5" hidden="1" customHeight="1" x14ac:dyDescent="0.35"/>
    <row r="74" s="5" customFormat="1" ht="14.5" hidden="1" customHeight="1" x14ac:dyDescent="0.35"/>
    <row r="75" s="5" customFormat="1" ht="14.5" hidden="1" customHeight="1" x14ac:dyDescent="0.35"/>
    <row r="76" s="5" customFormat="1" ht="14.5" hidden="1" customHeight="1" x14ac:dyDescent="0.35"/>
    <row r="77" s="5" customFormat="1" ht="14.5" hidden="1" customHeight="1" x14ac:dyDescent="0.35"/>
    <row r="78" s="5" customFormat="1" ht="14.5" hidden="1" customHeight="1" x14ac:dyDescent="0.35"/>
    <row r="79" s="5" customFormat="1" ht="14.5" hidden="1" customHeight="1" x14ac:dyDescent="0.35"/>
    <row r="80" s="5" customFormat="1" ht="14.5" hidden="1" customHeight="1" x14ac:dyDescent="0.35"/>
    <row r="81" s="5" customFormat="1" ht="14.5" hidden="1" customHeight="1" x14ac:dyDescent="0.35"/>
    <row r="82" s="5" customFormat="1" ht="14.5" hidden="1" customHeight="1" x14ac:dyDescent="0.35"/>
    <row r="83" s="5" customFormat="1" ht="14.5" hidden="1" customHeight="1" x14ac:dyDescent="0.35"/>
    <row r="84" s="5" customFormat="1" ht="14.5" hidden="1" customHeight="1" x14ac:dyDescent="0.35"/>
    <row r="85" s="5" customFormat="1" ht="14.5" hidden="1" customHeight="1" x14ac:dyDescent="0.35"/>
    <row r="86" s="5" customFormat="1" ht="14.5" hidden="1" customHeight="1" x14ac:dyDescent="0.35"/>
    <row r="87" s="5" customFormat="1" ht="14.5" hidden="1" customHeight="1" x14ac:dyDescent="0.35"/>
    <row r="88" s="5" customFormat="1" ht="14.5" hidden="1" customHeight="1" x14ac:dyDescent="0.35"/>
    <row r="89" s="5" customFormat="1" ht="14.5" hidden="1" customHeight="1" x14ac:dyDescent="0.35"/>
    <row r="90" s="5" customFormat="1" ht="14.5" hidden="1" customHeight="1" x14ac:dyDescent="0.35"/>
    <row r="91" s="5" customFormat="1" ht="14.5" hidden="1" customHeight="1" x14ac:dyDescent="0.35"/>
    <row r="92" s="5" customFormat="1" ht="14.5" hidden="1" customHeight="1" x14ac:dyDescent="0.35"/>
    <row r="93" s="5" customFormat="1" ht="14.5" hidden="1" customHeight="1" x14ac:dyDescent="0.35"/>
    <row r="94" s="5" customFormat="1" ht="14.5" hidden="1" customHeight="1" x14ac:dyDescent="0.35"/>
    <row r="95" s="5" customFormat="1" ht="14.5" hidden="1" customHeight="1" x14ac:dyDescent="0.35"/>
    <row r="96" s="5" customFormat="1" ht="14.5" hidden="1" customHeight="1" x14ac:dyDescent="0.35"/>
    <row r="100" spans="1:1" hidden="1" x14ac:dyDescent="0.35">
      <c r="A100" s="5">
        <v>0</v>
      </c>
    </row>
    <row r="101" spans="1:1" hidden="1" x14ac:dyDescent="0.35">
      <c r="A101" s="5">
        <v>100</v>
      </c>
    </row>
  </sheetData>
  <sheetProtection algorithmName="SHA-512" hashValue="G01svPscTljuq3Mk6oVkE4y/HvtNK++jbjlxIqdCxs1yAXjdBGXNC2DNXO0wbJgr2mATyX0NWLlPCS/2bGH5Xw==" saltValue="vOE9xngtvy5zE/FelE6EKQ==" spinCount="100000" sheet="1" objects="1" scenarios="1"/>
  <mergeCells count="32">
    <mergeCell ref="H1:J3"/>
    <mergeCell ref="A3:A4"/>
    <mergeCell ref="A5:A6"/>
    <mergeCell ref="A7:A8"/>
    <mergeCell ref="B8:C8"/>
    <mergeCell ref="F8:M33"/>
    <mergeCell ref="B9:D10"/>
    <mergeCell ref="A11:A12"/>
    <mergeCell ref="B12:C12"/>
    <mergeCell ref="A13:A14"/>
    <mergeCell ref="A1:A2"/>
    <mergeCell ref="A19:A20"/>
    <mergeCell ref="A21:A22"/>
    <mergeCell ref="A23:A24"/>
    <mergeCell ref="A25:A26"/>
    <mergeCell ref="A9:A10"/>
    <mergeCell ref="A41:A42"/>
    <mergeCell ref="B13:D14"/>
    <mergeCell ref="L34:M35"/>
    <mergeCell ref="A35:A36"/>
    <mergeCell ref="F36:G37"/>
    <mergeCell ref="I36:J37"/>
    <mergeCell ref="L36:M37"/>
    <mergeCell ref="A37:A39"/>
    <mergeCell ref="A27:A28"/>
    <mergeCell ref="A29:A30"/>
    <mergeCell ref="A31:A32"/>
    <mergeCell ref="A33:A34"/>
    <mergeCell ref="F34:G35"/>
    <mergeCell ref="I34:J35"/>
    <mergeCell ref="A15:A16"/>
    <mergeCell ref="A17:A18"/>
  </mergeCells>
  <dataValidations count="3">
    <dataValidation type="decimal" allowBlank="1" showInputMessage="1" showErrorMessage="1" sqref="H1:J3" xr:uid="{CD46ABFB-0DAF-445B-A511-E4E852B303BF}">
      <formula1>0</formula1>
      <formula2>1000000000000000000</formula2>
    </dataValidation>
    <dataValidation type="decimal" allowBlank="1" showInputMessage="1" showErrorMessage="1" sqref="B9" xr:uid="{8718A6C2-BDF9-4FC5-B3E5-249C01D99765}">
      <formula1>0</formula1>
      <formula2>H1</formula2>
    </dataValidation>
    <dataValidation type="whole" allowBlank="1" showInputMessage="1" showErrorMessage="1" errorTitle="Err: Invalid Number" error="Type an integer from 2 to 12 at max." sqref="B13:D14" xr:uid="{15FF4491-DC8C-4D29-9DC5-58858A2D80D9}">
      <formula1>2</formula1>
      <formula2>12</formula2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0D705-7882-43FA-9EF2-9C96F3878B62}">
  <sheetPr codeName="wYesNo"/>
  <dimension ref="A1:R101"/>
  <sheetViews>
    <sheetView showGridLines="0" showRowColHeaders="0" zoomScale="118" zoomScaleNormal="118" workbookViewId="0">
      <selection activeCell="D21" sqref="D21"/>
    </sheetView>
  </sheetViews>
  <sheetFormatPr defaultColWidth="0" defaultRowHeight="14.5" zeroHeight="1" x14ac:dyDescent="0.35"/>
  <cols>
    <col min="1" max="1" width="4.81640625" style="5" customWidth="1"/>
    <col min="2" max="4" width="8.7265625" style="5" customWidth="1"/>
    <col min="5" max="5" width="5.90625" style="5" customWidth="1"/>
    <col min="6" max="16" width="8.7265625" style="5" customWidth="1"/>
    <col min="17" max="18" width="16.6328125" style="5" customWidth="1"/>
    <col min="19" max="16384" width="8.7265625" hidden="1"/>
  </cols>
  <sheetData>
    <row r="1" spans="1:18" x14ac:dyDescent="0.35">
      <c r="A1" s="73"/>
      <c r="B1" s="1"/>
      <c r="C1" s="1"/>
      <c r="D1" s="1"/>
      <c r="E1" s="1"/>
      <c r="F1" s="2"/>
      <c r="G1" s="2"/>
      <c r="H1" s="74">
        <v>9994</v>
      </c>
      <c r="I1" s="75"/>
      <c r="J1" s="76"/>
      <c r="K1" s="2"/>
      <c r="L1" s="2"/>
      <c r="M1" s="2"/>
      <c r="N1" s="2"/>
      <c r="O1" s="2"/>
      <c r="P1" s="2"/>
      <c r="Q1" s="2"/>
      <c r="R1" s="2"/>
    </row>
    <row r="2" spans="1:18" x14ac:dyDescent="0.35">
      <c r="A2" s="73"/>
      <c r="B2" s="1"/>
      <c r="C2" s="1"/>
      <c r="D2" s="1"/>
      <c r="E2" s="1"/>
      <c r="F2" s="2"/>
      <c r="G2" s="2"/>
      <c r="H2" s="77"/>
      <c r="I2" s="78"/>
      <c r="J2" s="79"/>
      <c r="K2" s="2"/>
      <c r="L2" s="2"/>
      <c r="M2" s="2"/>
      <c r="N2" s="2"/>
      <c r="O2" s="2"/>
      <c r="P2" s="2"/>
      <c r="Q2" s="2"/>
      <c r="R2" s="2"/>
    </row>
    <row r="3" spans="1:18" x14ac:dyDescent="0.35">
      <c r="A3" s="73"/>
      <c r="B3" s="1"/>
      <c r="C3" s="1"/>
      <c r="D3" s="1"/>
      <c r="E3" s="1"/>
      <c r="F3" s="2"/>
      <c r="G3" s="2"/>
      <c r="H3" s="80"/>
      <c r="I3" s="81"/>
      <c r="J3" s="82"/>
      <c r="K3" s="2"/>
      <c r="L3" s="2"/>
      <c r="M3" s="2"/>
      <c r="N3" s="2"/>
      <c r="O3" s="2"/>
      <c r="P3" s="2"/>
      <c r="Q3" s="2"/>
      <c r="R3" s="2"/>
    </row>
    <row r="4" spans="1:18" ht="15" thickBot="1" x14ac:dyDescent="0.4">
      <c r="A4" s="73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x14ac:dyDescent="0.35">
      <c r="A5" s="73"/>
      <c r="B5" s="1"/>
      <c r="C5" s="1"/>
      <c r="D5" s="1"/>
      <c r="E5" s="1"/>
      <c r="F5" s="133" t="s">
        <v>148</v>
      </c>
      <c r="G5" s="134"/>
      <c r="H5" s="134"/>
      <c r="I5" s="134"/>
      <c r="J5" s="134"/>
      <c r="K5" s="134"/>
      <c r="L5" s="134"/>
      <c r="M5" s="134"/>
      <c r="N5" s="134"/>
      <c r="O5" s="134"/>
      <c r="P5" s="135"/>
      <c r="Q5" s="2"/>
      <c r="R5" s="2"/>
    </row>
    <row r="6" spans="1:18" x14ac:dyDescent="0.35">
      <c r="A6" s="73"/>
      <c r="B6" s="1"/>
      <c r="C6" s="1"/>
      <c r="D6" s="1"/>
      <c r="E6" s="1"/>
      <c r="F6" s="136"/>
      <c r="G6" s="137"/>
      <c r="H6" s="137"/>
      <c r="I6" s="137"/>
      <c r="J6" s="137"/>
      <c r="K6" s="137"/>
      <c r="L6" s="137"/>
      <c r="M6" s="137"/>
      <c r="N6" s="137"/>
      <c r="O6" s="137"/>
      <c r="P6" s="138"/>
      <c r="Q6" s="2"/>
      <c r="R6" s="2"/>
    </row>
    <row r="7" spans="1:18" x14ac:dyDescent="0.35">
      <c r="A7" s="73"/>
      <c r="B7" s="1"/>
      <c r="C7" s="1"/>
      <c r="D7" s="1"/>
      <c r="E7" s="1"/>
      <c r="F7" s="136"/>
      <c r="G7" s="137"/>
      <c r="H7" s="137"/>
      <c r="I7" s="137"/>
      <c r="J7" s="137"/>
      <c r="K7" s="137"/>
      <c r="L7" s="137"/>
      <c r="M7" s="137"/>
      <c r="N7" s="137"/>
      <c r="O7" s="137"/>
      <c r="P7" s="138"/>
      <c r="Q7" s="2"/>
      <c r="R7" s="2"/>
    </row>
    <row r="8" spans="1:18" x14ac:dyDescent="0.35">
      <c r="A8" s="73"/>
      <c r="B8" s="83" t="s">
        <v>0</v>
      </c>
      <c r="C8" s="83"/>
      <c r="D8" s="1"/>
      <c r="E8" s="1"/>
      <c r="F8" s="136"/>
      <c r="G8" s="137"/>
      <c r="H8" s="137"/>
      <c r="I8" s="137"/>
      <c r="J8" s="137"/>
      <c r="K8" s="137"/>
      <c r="L8" s="137"/>
      <c r="M8" s="137"/>
      <c r="N8" s="137"/>
      <c r="O8" s="137"/>
      <c r="P8" s="138"/>
      <c r="Q8" s="2"/>
      <c r="R8" s="2"/>
    </row>
    <row r="9" spans="1:18" x14ac:dyDescent="0.35">
      <c r="A9" s="73"/>
      <c r="B9" s="142">
        <v>24</v>
      </c>
      <c r="C9" s="143"/>
      <c r="D9" s="3"/>
      <c r="E9" s="1"/>
      <c r="F9" s="136"/>
      <c r="G9" s="137"/>
      <c r="H9" s="137"/>
      <c r="I9" s="137"/>
      <c r="J9" s="137"/>
      <c r="K9" s="137"/>
      <c r="L9" s="137"/>
      <c r="M9" s="137"/>
      <c r="N9" s="137"/>
      <c r="O9" s="137"/>
      <c r="P9" s="138"/>
      <c r="Q9" s="2"/>
      <c r="R9" s="2"/>
    </row>
    <row r="10" spans="1:18" x14ac:dyDescent="0.35">
      <c r="A10" s="73"/>
      <c r="B10" s="84"/>
      <c r="C10" s="85"/>
      <c r="D10" s="3"/>
      <c r="E10" s="1"/>
      <c r="F10" s="136"/>
      <c r="G10" s="137"/>
      <c r="H10" s="137"/>
      <c r="I10" s="137"/>
      <c r="J10" s="137"/>
      <c r="K10" s="137"/>
      <c r="L10" s="137"/>
      <c r="M10" s="137"/>
      <c r="N10" s="137"/>
      <c r="O10" s="137"/>
      <c r="P10" s="138"/>
      <c r="Q10" s="2"/>
      <c r="R10" s="2"/>
    </row>
    <row r="11" spans="1:18" x14ac:dyDescent="0.35">
      <c r="A11" s="73"/>
      <c r="B11" s="1"/>
      <c r="C11" s="1"/>
      <c r="D11" s="1"/>
      <c r="E11" s="1"/>
      <c r="F11" s="136"/>
      <c r="G11" s="137"/>
      <c r="H11" s="137"/>
      <c r="I11" s="137"/>
      <c r="J11" s="137"/>
      <c r="K11" s="137"/>
      <c r="L11" s="137"/>
      <c r="M11" s="137"/>
      <c r="N11" s="137"/>
      <c r="O11" s="137"/>
      <c r="P11" s="138"/>
      <c r="Q11" s="2"/>
      <c r="R11" s="2"/>
    </row>
    <row r="12" spans="1:18" x14ac:dyDescent="0.35">
      <c r="A12" s="73"/>
      <c r="B12" s="83" t="s">
        <v>1</v>
      </c>
      <c r="C12" s="83"/>
      <c r="D12" s="83"/>
      <c r="E12" s="1"/>
      <c r="F12" s="136"/>
      <c r="G12" s="137"/>
      <c r="H12" s="137"/>
      <c r="I12" s="137"/>
      <c r="J12" s="137"/>
      <c r="K12" s="137"/>
      <c r="L12" s="137"/>
      <c r="M12" s="137"/>
      <c r="N12" s="137"/>
      <c r="O12" s="137"/>
      <c r="P12" s="138"/>
      <c r="Q12" s="2"/>
      <c r="R12" s="2"/>
    </row>
    <row r="13" spans="1:18" x14ac:dyDescent="0.35">
      <c r="A13" s="73"/>
      <c r="B13" s="144">
        <f>B9</f>
        <v>24</v>
      </c>
      <c r="C13" s="145"/>
      <c r="D13" s="145"/>
      <c r="E13" s="1"/>
      <c r="F13" s="136"/>
      <c r="G13" s="137"/>
      <c r="H13" s="137"/>
      <c r="I13" s="137"/>
      <c r="J13" s="137"/>
      <c r="K13" s="137"/>
      <c r="L13" s="137"/>
      <c r="M13" s="137"/>
      <c r="N13" s="137"/>
      <c r="O13" s="137"/>
      <c r="P13" s="138"/>
      <c r="Q13" s="2"/>
      <c r="R13" s="2"/>
    </row>
    <row r="14" spans="1:18" x14ac:dyDescent="0.35">
      <c r="A14" s="73"/>
      <c r="B14" s="95"/>
      <c r="C14" s="96"/>
      <c r="D14" s="96"/>
      <c r="E14" s="1"/>
      <c r="F14" s="136"/>
      <c r="G14" s="137"/>
      <c r="H14" s="137"/>
      <c r="I14" s="137"/>
      <c r="J14" s="137"/>
      <c r="K14" s="137"/>
      <c r="L14" s="137"/>
      <c r="M14" s="137"/>
      <c r="N14" s="137"/>
      <c r="O14" s="137"/>
      <c r="P14" s="138"/>
      <c r="Q14" s="2"/>
      <c r="R14" s="2"/>
    </row>
    <row r="15" spans="1:18" x14ac:dyDescent="0.35">
      <c r="A15" s="73"/>
      <c r="B15" s="1"/>
      <c r="C15" s="1"/>
      <c r="D15" s="1"/>
      <c r="E15" s="1"/>
      <c r="F15" s="136"/>
      <c r="G15" s="137"/>
      <c r="H15" s="137"/>
      <c r="I15" s="137"/>
      <c r="J15" s="137"/>
      <c r="K15" s="137"/>
      <c r="L15" s="137"/>
      <c r="M15" s="137"/>
      <c r="N15" s="137"/>
      <c r="O15" s="137"/>
      <c r="P15" s="138"/>
      <c r="Q15" s="2"/>
      <c r="R15" s="2"/>
    </row>
    <row r="16" spans="1:18" x14ac:dyDescent="0.35">
      <c r="A16" s="73"/>
      <c r="B16" s="1"/>
      <c r="C16" s="1"/>
      <c r="D16" s="1"/>
      <c r="E16" s="1"/>
      <c r="F16" s="136"/>
      <c r="G16" s="137"/>
      <c r="H16" s="137"/>
      <c r="I16" s="137"/>
      <c r="J16" s="137"/>
      <c r="K16" s="137"/>
      <c r="L16" s="137"/>
      <c r="M16" s="137"/>
      <c r="N16" s="137"/>
      <c r="O16" s="137"/>
      <c r="P16" s="138"/>
      <c r="Q16" s="2"/>
      <c r="R16" s="2"/>
    </row>
    <row r="17" spans="1:18" x14ac:dyDescent="0.35">
      <c r="A17" s="73"/>
      <c r="B17" s="1"/>
      <c r="C17" s="1"/>
      <c r="D17" s="1"/>
      <c r="E17" s="1"/>
      <c r="F17" s="136"/>
      <c r="G17" s="137"/>
      <c r="H17" s="137"/>
      <c r="I17" s="137"/>
      <c r="J17" s="137"/>
      <c r="K17" s="137"/>
      <c r="L17" s="137"/>
      <c r="M17" s="137"/>
      <c r="N17" s="137"/>
      <c r="O17" s="137"/>
      <c r="P17" s="138"/>
      <c r="Q17" s="2"/>
      <c r="R17" s="2"/>
    </row>
    <row r="18" spans="1:18" x14ac:dyDescent="0.35">
      <c r="A18" s="73"/>
      <c r="B18" s="1"/>
      <c r="C18" s="1"/>
      <c r="D18" s="1"/>
      <c r="E18" s="1"/>
      <c r="F18" s="136"/>
      <c r="G18" s="137"/>
      <c r="H18" s="137"/>
      <c r="I18" s="137"/>
      <c r="J18" s="137"/>
      <c r="K18" s="137"/>
      <c r="L18" s="137"/>
      <c r="M18" s="137"/>
      <c r="N18" s="137"/>
      <c r="O18" s="137"/>
      <c r="P18" s="138"/>
      <c r="Q18" s="2"/>
      <c r="R18" s="2"/>
    </row>
    <row r="19" spans="1:18" x14ac:dyDescent="0.35">
      <c r="A19" s="73"/>
      <c r="B19" s="1"/>
      <c r="C19" s="1"/>
      <c r="D19" s="1"/>
      <c r="E19" s="1"/>
      <c r="F19" s="136"/>
      <c r="G19" s="137"/>
      <c r="H19" s="137"/>
      <c r="I19" s="137"/>
      <c r="J19" s="137"/>
      <c r="K19" s="137"/>
      <c r="L19" s="137"/>
      <c r="M19" s="137"/>
      <c r="N19" s="137"/>
      <c r="O19" s="137"/>
      <c r="P19" s="138"/>
      <c r="Q19" s="2"/>
      <c r="R19" s="2"/>
    </row>
    <row r="20" spans="1:18" x14ac:dyDescent="0.35">
      <c r="A20" s="73"/>
      <c r="B20" s="1"/>
      <c r="C20" s="1"/>
      <c r="D20" s="1"/>
      <c r="E20" s="1"/>
      <c r="F20" s="136"/>
      <c r="G20" s="137"/>
      <c r="H20" s="137"/>
      <c r="I20" s="137"/>
      <c r="J20" s="137"/>
      <c r="K20" s="137"/>
      <c r="L20" s="137"/>
      <c r="M20" s="137"/>
      <c r="N20" s="137"/>
      <c r="O20" s="137"/>
      <c r="P20" s="138"/>
      <c r="Q20" s="2"/>
      <c r="R20" s="2"/>
    </row>
    <row r="21" spans="1:18" x14ac:dyDescent="0.35">
      <c r="A21" s="73"/>
      <c r="B21" s="1"/>
      <c r="C21" s="1"/>
      <c r="D21" s="1"/>
      <c r="E21" s="1"/>
      <c r="F21" s="136"/>
      <c r="G21" s="137"/>
      <c r="H21" s="137"/>
      <c r="I21" s="137"/>
      <c r="J21" s="137"/>
      <c r="K21" s="137"/>
      <c r="L21" s="137"/>
      <c r="M21" s="137"/>
      <c r="N21" s="137"/>
      <c r="O21" s="137"/>
      <c r="P21" s="138"/>
      <c r="Q21" s="4"/>
      <c r="R21" s="2"/>
    </row>
    <row r="22" spans="1:18" x14ac:dyDescent="0.35">
      <c r="A22" s="73"/>
      <c r="B22" s="1"/>
      <c r="C22" s="1"/>
      <c r="D22" s="1"/>
      <c r="E22" s="1"/>
      <c r="F22" s="136"/>
      <c r="G22" s="137"/>
      <c r="H22" s="137"/>
      <c r="I22" s="137"/>
      <c r="J22" s="137"/>
      <c r="K22" s="137"/>
      <c r="L22" s="137"/>
      <c r="M22" s="137"/>
      <c r="N22" s="137"/>
      <c r="O22" s="137"/>
      <c r="P22" s="138"/>
      <c r="Q22" s="2"/>
      <c r="R22" s="2"/>
    </row>
    <row r="23" spans="1:18" x14ac:dyDescent="0.35">
      <c r="A23" s="73"/>
      <c r="B23" s="1"/>
      <c r="C23" s="1"/>
      <c r="D23" s="1"/>
      <c r="E23" s="1"/>
      <c r="F23" s="136"/>
      <c r="G23" s="137"/>
      <c r="H23" s="137"/>
      <c r="I23" s="137"/>
      <c r="J23" s="137"/>
      <c r="K23" s="137"/>
      <c r="L23" s="137"/>
      <c r="M23" s="137"/>
      <c r="N23" s="137"/>
      <c r="O23" s="137"/>
      <c r="P23" s="138"/>
      <c r="Q23" s="2"/>
      <c r="R23" s="2"/>
    </row>
    <row r="24" spans="1:18" x14ac:dyDescent="0.35">
      <c r="A24" s="73"/>
      <c r="B24" s="1"/>
      <c r="C24" s="1"/>
      <c r="D24" s="1"/>
      <c r="E24" s="1"/>
      <c r="F24" s="136"/>
      <c r="G24" s="137"/>
      <c r="H24" s="137"/>
      <c r="I24" s="137"/>
      <c r="J24" s="137"/>
      <c r="K24" s="137"/>
      <c r="L24" s="137"/>
      <c r="M24" s="137"/>
      <c r="N24" s="137"/>
      <c r="O24" s="137"/>
      <c r="P24" s="138"/>
      <c r="Q24" s="2"/>
      <c r="R24" s="2"/>
    </row>
    <row r="25" spans="1:18" x14ac:dyDescent="0.35">
      <c r="A25" s="73"/>
      <c r="B25" s="1"/>
      <c r="C25" s="1"/>
      <c r="D25" s="1"/>
      <c r="E25" s="1"/>
      <c r="F25" s="136"/>
      <c r="G25" s="137"/>
      <c r="H25" s="137"/>
      <c r="I25" s="137"/>
      <c r="J25" s="137"/>
      <c r="K25" s="137"/>
      <c r="L25" s="137"/>
      <c r="M25" s="137"/>
      <c r="N25" s="137"/>
      <c r="O25" s="137"/>
      <c r="P25" s="138"/>
      <c r="Q25" s="2"/>
      <c r="R25" s="2"/>
    </row>
    <row r="26" spans="1:18" x14ac:dyDescent="0.35">
      <c r="A26" s="73"/>
      <c r="B26" s="1"/>
      <c r="C26" s="1"/>
      <c r="D26" s="1"/>
      <c r="E26" s="1"/>
      <c r="F26" s="136"/>
      <c r="G26" s="137"/>
      <c r="H26" s="137"/>
      <c r="I26" s="137"/>
      <c r="J26" s="137"/>
      <c r="K26" s="137"/>
      <c r="L26" s="137"/>
      <c r="M26" s="137"/>
      <c r="N26" s="137"/>
      <c r="O26" s="137"/>
      <c r="P26" s="138"/>
      <c r="Q26" s="2"/>
      <c r="R26" s="2"/>
    </row>
    <row r="27" spans="1:18" x14ac:dyDescent="0.35">
      <c r="A27" s="73"/>
      <c r="B27" s="1"/>
      <c r="C27" s="1"/>
      <c r="D27" s="1"/>
      <c r="E27" s="1"/>
      <c r="F27" s="136"/>
      <c r="G27" s="137"/>
      <c r="H27" s="137"/>
      <c r="I27" s="137"/>
      <c r="J27" s="137"/>
      <c r="K27" s="137"/>
      <c r="L27" s="137"/>
      <c r="M27" s="137"/>
      <c r="N27" s="137"/>
      <c r="O27" s="137"/>
      <c r="P27" s="138"/>
      <c r="Q27" s="2"/>
      <c r="R27" s="2"/>
    </row>
    <row r="28" spans="1:18" x14ac:dyDescent="0.35">
      <c r="A28" s="73"/>
      <c r="B28" s="1"/>
      <c r="C28" s="1"/>
      <c r="D28" s="1"/>
      <c r="E28" s="1"/>
      <c r="F28" s="136"/>
      <c r="G28" s="137"/>
      <c r="H28" s="137"/>
      <c r="I28" s="137"/>
      <c r="J28" s="137"/>
      <c r="K28" s="137"/>
      <c r="L28" s="137"/>
      <c r="M28" s="137"/>
      <c r="N28" s="137"/>
      <c r="O28" s="137"/>
      <c r="P28" s="138"/>
      <c r="Q28" s="2"/>
      <c r="R28" s="2"/>
    </row>
    <row r="29" spans="1:18" x14ac:dyDescent="0.35">
      <c r="A29" s="73"/>
      <c r="B29" s="1"/>
      <c r="C29" s="1"/>
      <c r="D29" s="1"/>
      <c r="E29" s="1"/>
      <c r="F29" s="136"/>
      <c r="G29" s="137"/>
      <c r="H29" s="137"/>
      <c r="I29" s="137"/>
      <c r="J29" s="137"/>
      <c r="K29" s="137"/>
      <c r="L29" s="137"/>
      <c r="M29" s="137"/>
      <c r="N29" s="137"/>
      <c r="O29" s="137"/>
      <c r="P29" s="138"/>
      <c r="Q29" s="2"/>
      <c r="R29" s="2"/>
    </row>
    <row r="30" spans="1:18" x14ac:dyDescent="0.35">
      <c r="A30" s="73"/>
      <c r="B30" s="1"/>
      <c r="C30" s="1"/>
      <c r="D30" s="1"/>
      <c r="E30" s="1"/>
      <c r="F30" s="136"/>
      <c r="G30" s="137"/>
      <c r="H30" s="137"/>
      <c r="I30" s="137"/>
      <c r="J30" s="137"/>
      <c r="K30" s="137"/>
      <c r="L30" s="137"/>
      <c r="M30" s="137"/>
      <c r="N30" s="137"/>
      <c r="O30" s="137"/>
      <c r="P30" s="138"/>
      <c r="Q30" s="2"/>
      <c r="R30" s="2"/>
    </row>
    <row r="31" spans="1:18" x14ac:dyDescent="0.35">
      <c r="A31" s="73"/>
      <c r="B31" s="1"/>
      <c r="C31" s="1"/>
      <c r="D31" s="1"/>
      <c r="E31" s="1"/>
      <c r="F31" s="136"/>
      <c r="G31" s="137"/>
      <c r="H31" s="137"/>
      <c r="I31" s="137"/>
      <c r="J31" s="137"/>
      <c r="K31" s="137"/>
      <c r="L31" s="137"/>
      <c r="M31" s="137"/>
      <c r="N31" s="137"/>
      <c r="O31" s="137"/>
      <c r="P31" s="138"/>
      <c r="Q31" s="2"/>
      <c r="R31" s="2"/>
    </row>
    <row r="32" spans="1:18" x14ac:dyDescent="0.35">
      <c r="A32" s="73"/>
      <c r="B32" s="1"/>
      <c r="C32" s="1"/>
      <c r="D32" s="1"/>
      <c r="E32" s="1"/>
      <c r="F32" s="136"/>
      <c r="G32" s="137"/>
      <c r="H32" s="137"/>
      <c r="I32" s="137"/>
      <c r="J32" s="137"/>
      <c r="K32" s="137"/>
      <c r="L32" s="137"/>
      <c r="M32" s="137"/>
      <c r="N32" s="137"/>
      <c r="O32" s="137"/>
      <c r="P32" s="138"/>
      <c r="Q32" s="2"/>
      <c r="R32" s="2"/>
    </row>
    <row r="33" spans="1:18" x14ac:dyDescent="0.35">
      <c r="A33" s="73"/>
      <c r="B33" s="1"/>
      <c r="C33" s="1"/>
      <c r="D33" s="1"/>
      <c r="E33" s="1"/>
      <c r="F33" s="136"/>
      <c r="G33" s="137"/>
      <c r="H33" s="137"/>
      <c r="I33" s="137"/>
      <c r="J33" s="137"/>
      <c r="K33" s="137"/>
      <c r="L33" s="137"/>
      <c r="M33" s="137"/>
      <c r="N33" s="137"/>
      <c r="O33" s="137"/>
      <c r="P33" s="138"/>
      <c r="Q33" s="2"/>
      <c r="R33" s="2"/>
    </row>
    <row r="34" spans="1:18" ht="15" thickBot="1" x14ac:dyDescent="0.4">
      <c r="A34" s="73"/>
      <c r="B34" s="1"/>
      <c r="C34" s="1"/>
      <c r="D34" s="1"/>
      <c r="E34" s="1"/>
      <c r="F34" s="139"/>
      <c r="G34" s="140"/>
      <c r="H34" s="140"/>
      <c r="I34" s="140"/>
      <c r="J34" s="140"/>
      <c r="K34" s="140"/>
      <c r="L34" s="140"/>
      <c r="M34" s="140"/>
      <c r="N34" s="140"/>
      <c r="O34" s="140"/>
      <c r="P34" s="141"/>
      <c r="Q34" s="2"/>
      <c r="R34" s="2"/>
    </row>
    <row r="35" spans="1:18" x14ac:dyDescent="0.35">
      <c r="A35" s="73"/>
      <c r="B35" s="1"/>
      <c r="C35" s="1"/>
      <c r="D35" s="1"/>
      <c r="E35" s="1"/>
      <c r="F35" s="146" t="s">
        <v>2</v>
      </c>
      <c r="G35" s="146"/>
      <c r="H35" s="146"/>
      <c r="I35" s="1"/>
      <c r="J35" s="146" t="s">
        <v>3</v>
      </c>
      <c r="K35" s="146"/>
      <c r="L35" s="146"/>
      <c r="M35" s="1"/>
      <c r="N35" s="146" t="s">
        <v>4</v>
      </c>
      <c r="O35" s="146"/>
      <c r="P35" s="146"/>
      <c r="Q35" s="2"/>
      <c r="R35" s="2"/>
    </row>
    <row r="36" spans="1:18" x14ac:dyDescent="0.35">
      <c r="A36" s="73"/>
      <c r="B36" s="1"/>
      <c r="C36" s="1"/>
      <c r="D36" s="1"/>
      <c r="E36" s="1"/>
      <c r="F36" s="147"/>
      <c r="G36" s="147"/>
      <c r="H36" s="147"/>
      <c r="I36" s="1"/>
      <c r="J36" s="147"/>
      <c r="K36" s="147"/>
      <c r="L36" s="147"/>
      <c r="M36" s="1"/>
      <c r="N36" s="147"/>
      <c r="O36" s="147"/>
      <c r="P36" s="147"/>
      <c r="Q36" s="2"/>
      <c r="R36" s="2"/>
    </row>
    <row r="37" spans="1:18" x14ac:dyDescent="0.35">
      <c r="A37" s="73"/>
      <c r="B37" s="1"/>
      <c r="C37" s="1"/>
      <c r="D37" s="1"/>
      <c r="E37" s="1"/>
      <c r="F37" s="148" t="s">
        <v>5</v>
      </c>
      <c r="G37" s="148"/>
      <c r="H37" s="148"/>
      <c r="I37" s="1"/>
      <c r="J37" s="148" t="s">
        <v>5</v>
      </c>
      <c r="K37" s="148"/>
      <c r="L37" s="148"/>
      <c r="M37" s="1"/>
      <c r="N37" s="148" t="s">
        <v>5</v>
      </c>
      <c r="O37" s="148"/>
      <c r="P37" s="148"/>
      <c r="Q37" s="2"/>
      <c r="R37" s="2"/>
    </row>
    <row r="38" spans="1:18" x14ac:dyDescent="0.35">
      <c r="A38" s="73"/>
      <c r="B38" s="1"/>
      <c r="C38" s="1"/>
      <c r="D38" s="1"/>
      <c r="E38" s="1"/>
      <c r="F38" s="148"/>
      <c r="G38" s="148"/>
      <c r="H38" s="148"/>
      <c r="I38" s="1"/>
      <c r="J38" s="148"/>
      <c r="K38" s="148"/>
      <c r="L38" s="148"/>
      <c r="M38" s="1"/>
      <c r="N38" s="148"/>
      <c r="O38" s="148"/>
      <c r="P38" s="148"/>
      <c r="Q38" s="2"/>
      <c r="R38" s="2"/>
    </row>
    <row r="39" spans="1:18" hidden="1" x14ac:dyDescent="0.35">
      <c r="A39" s="115"/>
    </row>
    <row r="40" spans="1:18" hidden="1" x14ac:dyDescent="0.35">
      <c r="A40" s="115"/>
    </row>
    <row r="41" spans="1:18" hidden="1" x14ac:dyDescent="0.35">
      <c r="A41" s="115"/>
    </row>
    <row r="42" spans="1:18" hidden="1" x14ac:dyDescent="0.35">
      <c r="A42" s="115"/>
    </row>
    <row r="100" spans="1:1" hidden="1" x14ac:dyDescent="0.35">
      <c r="A100" s="5">
        <v>0</v>
      </c>
    </row>
    <row r="101" spans="1:1" hidden="1" x14ac:dyDescent="0.35">
      <c r="A101" s="5">
        <v>100</v>
      </c>
    </row>
  </sheetData>
  <sheetProtection algorithmName="SHA-512" hashValue="5bKTzRk//1k3XtZikADIU/6D5ouuoUwREuzQ4PVVtrv4JDKqAwQ5bmgXEvd8DVQ9RGUT3/HvHFN2Aat7gZtiGg==" saltValue="h4/6rXi3SvmJPU2KDiLxmA==" spinCount="100000" sheet="1" objects="1" scenarios="1"/>
  <mergeCells count="33">
    <mergeCell ref="A39:A40"/>
    <mergeCell ref="A41:A42"/>
    <mergeCell ref="A33:A34"/>
    <mergeCell ref="A35:A36"/>
    <mergeCell ref="F35:H36"/>
    <mergeCell ref="A29:A30"/>
    <mergeCell ref="J35:L36"/>
    <mergeCell ref="N35:P36"/>
    <mergeCell ref="A37:A38"/>
    <mergeCell ref="F37:H38"/>
    <mergeCell ref="J37:L38"/>
    <mergeCell ref="N37:P38"/>
    <mergeCell ref="A19:A20"/>
    <mergeCell ref="A21:A22"/>
    <mergeCell ref="A23:A24"/>
    <mergeCell ref="A25:A26"/>
    <mergeCell ref="A27:A28"/>
    <mergeCell ref="A1:A2"/>
    <mergeCell ref="H1:J3"/>
    <mergeCell ref="A3:A4"/>
    <mergeCell ref="A5:A6"/>
    <mergeCell ref="F5:P34"/>
    <mergeCell ref="A7:A8"/>
    <mergeCell ref="B8:C8"/>
    <mergeCell ref="A9:A10"/>
    <mergeCell ref="B9:C10"/>
    <mergeCell ref="A11:A12"/>
    <mergeCell ref="A31:A32"/>
    <mergeCell ref="B12:D12"/>
    <mergeCell ref="A13:A14"/>
    <mergeCell ref="B13:D14"/>
    <mergeCell ref="A15:A16"/>
    <mergeCell ref="A17:A18"/>
  </mergeCells>
  <dataValidations count="2">
    <dataValidation type="decimal" allowBlank="1" showInputMessage="1" showErrorMessage="1" sqref="H1:J3" xr:uid="{52CF6781-B46E-4811-AAD9-636611F2FC54}">
      <formula1>0</formula1>
      <formula2>1000000000000000000</formula2>
    </dataValidation>
    <dataValidation type="decimal" allowBlank="1" showInputMessage="1" showErrorMessage="1" sqref="B9:C10" xr:uid="{EEBCFB01-5F54-4C22-A7F1-F1F9D6DD2CEF}">
      <formula1>0</formula1>
      <formula2>H1</formula2>
    </dataValidation>
  </dataValidation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Wordpad.Document.1" shapeId="1026" r:id="rId3">
          <objectPr defaultSize="0" r:id="rId4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1026" r:id="rId3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8ED2E-8E7F-42A0-A51E-1662CF624A3A}">
  <sheetPr codeName="wWheel"/>
  <dimension ref="A1:T1048576"/>
  <sheetViews>
    <sheetView showGridLines="0" showRowColHeaders="0" zoomScale="118" zoomScaleNormal="118" workbookViewId="0">
      <selection sqref="A1:A2"/>
    </sheetView>
  </sheetViews>
  <sheetFormatPr defaultColWidth="0" defaultRowHeight="14.5" customHeight="1" zeroHeight="1" x14ac:dyDescent="0.35"/>
  <cols>
    <col min="1" max="1" width="4.81640625" style="5" customWidth="1"/>
    <col min="2" max="4" width="8.7265625" style="5" customWidth="1"/>
    <col min="5" max="5" width="5.90625" style="5" customWidth="1"/>
    <col min="6" max="17" width="8.7265625" style="5" customWidth="1"/>
    <col min="18" max="19" width="11.453125" style="5" customWidth="1"/>
    <col min="20" max="20" width="11.453125" customWidth="1"/>
    <col min="21" max="16384" width="1.6328125" hidden="1"/>
  </cols>
  <sheetData>
    <row r="1" spans="1:20" x14ac:dyDescent="0.35">
      <c r="A1" s="73"/>
      <c r="B1" s="1"/>
      <c r="C1" s="1"/>
      <c r="D1" s="1"/>
      <c r="E1" s="1"/>
      <c r="F1" s="2"/>
      <c r="G1" s="2"/>
      <c r="H1" s="74">
        <v>8723.92</v>
      </c>
      <c r="I1" s="75"/>
      <c r="J1" s="76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35">
      <c r="A2" s="73"/>
      <c r="B2" s="1"/>
      <c r="C2" s="1"/>
      <c r="D2" s="1"/>
      <c r="E2" s="1"/>
      <c r="F2" s="2"/>
      <c r="G2" s="2"/>
      <c r="H2" s="77"/>
      <c r="I2" s="78"/>
      <c r="J2" s="79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35">
      <c r="A3" s="73"/>
      <c r="B3" s="1"/>
      <c r="C3" s="1"/>
      <c r="D3" s="1"/>
      <c r="E3" s="1"/>
      <c r="F3" s="2"/>
      <c r="G3" s="2"/>
      <c r="H3" s="80"/>
      <c r="I3" s="81"/>
      <c r="J3" s="8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35">
      <c r="A4" s="73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5" customHeight="1" x14ac:dyDescent="0.35">
      <c r="A5" s="73"/>
      <c r="B5" s="1"/>
      <c r="C5" s="1"/>
      <c r="D5" s="1"/>
      <c r="E5" s="1"/>
      <c r="F5" s="32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2"/>
      <c r="S5" s="2"/>
      <c r="T5" s="2"/>
    </row>
    <row r="6" spans="1:20" ht="14.5" customHeight="1" x14ac:dyDescent="0.35">
      <c r="A6" s="73"/>
      <c r="B6" s="1"/>
      <c r="C6" s="1"/>
      <c r="D6" s="1"/>
      <c r="E6" s="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2"/>
      <c r="S6" s="2"/>
      <c r="T6" s="2"/>
    </row>
    <row r="7" spans="1:20" ht="14.5" customHeight="1" x14ac:dyDescent="0.35">
      <c r="A7" s="73"/>
      <c r="B7" s="1"/>
      <c r="C7" s="1"/>
      <c r="D7" s="1"/>
      <c r="E7" s="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2"/>
      <c r="S7" s="2"/>
      <c r="T7" s="2"/>
    </row>
    <row r="8" spans="1:20" ht="14.5" customHeight="1" x14ac:dyDescent="0.35">
      <c r="A8" s="73"/>
      <c r="B8" s="83" t="s">
        <v>0</v>
      </c>
      <c r="C8" s="83"/>
      <c r="D8" s="1"/>
      <c r="E8" s="1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2"/>
      <c r="S8" s="2"/>
      <c r="T8" s="2"/>
    </row>
    <row r="9" spans="1:20" ht="14.5" customHeight="1" x14ac:dyDescent="0.35">
      <c r="A9" s="73"/>
      <c r="B9" s="142">
        <v>96</v>
      </c>
      <c r="C9" s="143"/>
      <c r="D9" s="3"/>
      <c r="E9" s="1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2"/>
      <c r="S9" s="2"/>
      <c r="T9" s="2"/>
    </row>
    <row r="10" spans="1:20" ht="14.5" customHeight="1" x14ac:dyDescent="0.35">
      <c r="A10" s="73"/>
      <c r="B10" s="84"/>
      <c r="C10" s="85"/>
      <c r="D10" s="3"/>
      <c r="E10" s="1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2"/>
      <c r="S10" s="2"/>
      <c r="T10" s="2"/>
    </row>
    <row r="11" spans="1:20" ht="14.5" customHeight="1" x14ac:dyDescent="0.35">
      <c r="A11" s="73"/>
      <c r="B11" s="1"/>
      <c r="C11" s="1"/>
      <c r="D11" s="1"/>
      <c r="E11" s="1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2"/>
      <c r="S11" s="2"/>
      <c r="T11" s="2"/>
    </row>
    <row r="12" spans="1:20" ht="14.5" customHeight="1" x14ac:dyDescent="0.35">
      <c r="A12" s="73"/>
      <c r="B12" s="83" t="s">
        <v>112</v>
      </c>
      <c r="C12" s="83"/>
      <c r="D12" s="83"/>
      <c r="E12" s="1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2"/>
      <c r="S12" s="2"/>
      <c r="T12" s="2"/>
    </row>
    <row r="13" spans="1:20" ht="14.5" customHeight="1" x14ac:dyDescent="0.35">
      <c r="A13" s="73"/>
      <c r="B13" s="157">
        <v>30</v>
      </c>
      <c r="C13" s="158"/>
      <c r="D13" s="158"/>
      <c r="E13" s="1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2"/>
      <c r="S13" s="2"/>
      <c r="T13" s="2"/>
    </row>
    <row r="14" spans="1:20" ht="14.5" customHeight="1" x14ac:dyDescent="0.35">
      <c r="A14" s="73"/>
      <c r="B14" s="159"/>
      <c r="C14" s="160"/>
      <c r="D14" s="160"/>
      <c r="E14" s="1"/>
      <c r="F14" s="152"/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2"/>
      <c r="R14" s="2"/>
      <c r="S14" s="2"/>
      <c r="T14" s="2"/>
    </row>
    <row r="15" spans="1:20" ht="14.5" customHeight="1" x14ac:dyDescent="0.35">
      <c r="A15" s="73"/>
      <c r="B15" s="1"/>
      <c r="C15" s="1"/>
      <c r="D15" s="1"/>
      <c r="E15" s="1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2"/>
      <c r="S15" s="2"/>
      <c r="T15" s="2"/>
    </row>
    <row r="16" spans="1:20" ht="14.5" customHeight="1" x14ac:dyDescent="0.35">
      <c r="A16" s="73"/>
      <c r="B16" s="1"/>
      <c r="C16" s="1"/>
      <c r="D16" s="1"/>
      <c r="E16" s="1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2"/>
      <c r="S16" s="2"/>
      <c r="T16" s="2"/>
    </row>
    <row r="17" spans="1:20" ht="14.5" customHeight="1" x14ac:dyDescent="0.35">
      <c r="A17" s="73"/>
      <c r="B17" s="1"/>
      <c r="C17" s="1"/>
      <c r="D17" s="1"/>
      <c r="E17" s="1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2"/>
      <c r="S17" s="2"/>
      <c r="T17" s="2"/>
    </row>
    <row r="18" spans="1:20" ht="14.5" customHeight="1" x14ac:dyDescent="0.35">
      <c r="A18" s="73"/>
      <c r="B18" s="1"/>
      <c r="C18" s="1"/>
      <c r="D18" s="1"/>
      <c r="E18" s="1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2"/>
      <c r="S18" s="2"/>
      <c r="T18" s="2"/>
    </row>
    <row r="19" spans="1:20" ht="14.5" customHeight="1" x14ac:dyDescent="0.35">
      <c r="A19" s="73"/>
      <c r="B19" s="1"/>
      <c r="C19" s="1"/>
      <c r="D19" s="1"/>
      <c r="E19" s="1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2"/>
      <c r="S19" s="2"/>
      <c r="T19" s="2"/>
    </row>
    <row r="20" spans="1:20" ht="14.5" customHeight="1" x14ac:dyDescent="0.35">
      <c r="A20" s="73"/>
      <c r="B20" s="1"/>
      <c r="C20" s="1"/>
      <c r="D20" s="1"/>
      <c r="E20" s="1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2"/>
      <c r="S20" s="2"/>
      <c r="T20" s="2"/>
    </row>
    <row r="21" spans="1:20" ht="14.5" customHeight="1" x14ac:dyDescent="0.35">
      <c r="A21" s="73"/>
      <c r="B21" s="1"/>
      <c r="C21" s="1"/>
      <c r="D21" s="1"/>
      <c r="E21" s="1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2"/>
      <c r="S21" s="2"/>
      <c r="T21" s="2"/>
    </row>
    <row r="22" spans="1:20" ht="14.5" customHeight="1" x14ac:dyDescent="0.35">
      <c r="A22" s="73"/>
      <c r="B22" s="1"/>
      <c r="C22" s="1"/>
      <c r="D22" s="1"/>
      <c r="E22" s="1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2"/>
      <c r="S22" s="2"/>
      <c r="T22" s="2"/>
    </row>
    <row r="23" spans="1:20" ht="14.5" customHeight="1" x14ac:dyDescent="0.35">
      <c r="A23" s="73"/>
      <c r="B23" s="1"/>
      <c r="C23" s="1"/>
      <c r="D23" s="1"/>
      <c r="E23" s="1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2"/>
      <c r="S23" s="2"/>
      <c r="T23" s="2"/>
    </row>
    <row r="24" spans="1:20" ht="14.5" customHeight="1" x14ac:dyDescent="0.35">
      <c r="A24" s="73"/>
      <c r="B24" s="1"/>
      <c r="C24" s="1"/>
      <c r="D24" s="1"/>
      <c r="E24" s="1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2"/>
      <c r="S24" s="2"/>
      <c r="T24" s="2"/>
    </row>
    <row r="25" spans="1:20" ht="14.5" customHeight="1" x14ac:dyDescent="0.35">
      <c r="A25" s="73"/>
      <c r="B25" s="1"/>
      <c r="C25" s="1"/>
      <c r="D25" s="1"/>
      <c r="E25" s="1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2"/>
      <c r="S25" s="2"/>
      <c r="T25" s="2"/>
    </row>
    <row r="26" spans="1:20" ht="14.5" customHeight="1" x14ac:dyDescent="0.35">
      <c r="A26" s="73"/>
      <c r="B26" s="1"/>
      <c r="C26" s="1"/>
      <c r="D26" s="1"/>
      <c r="E26" s="1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2"/>
      <c r="S26" s="2"/>
      <c r="T26" s="2"/>
    </row>
    <row r="27" spans="1:20" ht="14.5" customHeight="1" x14ac:dyDescent="0.35">
      <c r="A27" s="73"/>
      <c r="B27" s="1"/>
      <c r="C27" s="1"/>
      <c r="D27" s="1"/>
      <c r="E27" s="1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2"/>
      <c r="S27" s="2"/>
      <c r="T27" s="2"/>
    </row>
    <row r="28" spans="1:20" ht="14.5" customHeight="1" x14ac:dyDescent="0.35">
      <c r="A28" s="73"/>
      <c r="B28" s="1"/>
      <c r="C28" s="1"/>
      <c r="D28" s="1"/>
      <c r="E28" s="1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2"/>
      <c r="S28" s="2"/>
      <c r="T28" s="2"/>
    </row>
    <row r="29" spans="1:20" ht="14.5" customHeight="1" x14ac:dyDescent="0.35">
      <c r="A29" s="73"/>
      <c r="B29" s="1"/>
      <c r="C29" s="1"/>
      <c r="D29" s="1"/>
      <c r="E29" s="1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2"/>
      <c r="S29" s="2"/>
      <c r="T29" s="2"/>
    </row>
    <row r="30" spans="1:20" ht="14.5" customHeight="1" x14ac:dyDescent="0.35">
      <c r="A30" s="73"/>
      <c r="B30" s="1"/>
      <c r="C30" s="1"/>
      <c r="D30" s="1"/>
      <c r="E30" s="1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2"/>
      <c r="S30" s="2"/>
      <c r="T30" s="2"/>
    </row>
    <row r="31" spans="1:20" ht="14.5" customHeight="1" x14ac:dyDescent="0.35">
      <c r="A31" s="73"/>
      <c r="B31" s="1"/>
      <c r="C31" s="1"/>
      <c r="D31" s="1"/>
      <c r="E31" s="1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2"/>
      <c r="S31" s="2"/>
      <c r="T31" s="2"/>
    </row>
    <row r="32" spans="1:20" ht="14.5" customHeight="1" x14ac:dyDescent="0.35">
      <c r="A32" s="73"/>
      <c r="B32" s="1"/>
      <c r="C32" s="1"/>
      <c r="D32" s="1"/>
      <c r="E32" s="1"/>
      <c r="F32" s="152"/>
      <c r="G32" s="152"/>
      <c r="H32" s="152"/>
      <c r="I32" s="152"/>
      <c r="J32" s="152"/>
      <c r="K32" s="152"/>
      <c r="L32" s="152"/>
      <c r="M32" s="152"/>
      <c r="N32" s="152"/>
      <c r="O32" s="152"/>
      <c r="P32" s="152"/>
      <c r="Q32" s="152"/>
      <c r="R32" s="2"/>
      <c r="S32" s="2"/>
      <c r="T32" s="2"/>
    </row>
    <row r="33" spans="1:20" ht="14.5" customHeight="1" x14ac:dyDescent="0.35">
      <c r="A33" s="73"/>
      <c r="B33" s="1"/>
      <c r="C33" s="1"/>
      <c r="D33" s="1"/>
      <c r="E33" s="1"/>
      <c r="F33" s="152"/>
      <c r="G33" s="152"/>
      <c r="H33" s="152"/>
      <c r="I33" s="152"/>
      <c r="J33" s="152"/>
      <c r="K33" s="152"/>
      <c r="L33" s="152"/>
      <c r="M33" s="152"/>
      <c r="N33" s="152"/>
      <c r="O33" s="152"/>
      <c r="P33" s="152"/>
      <c r="Q33" s="152"/>
      <c r="R33" s="2"/>
      <c r="S33" s="2"/>
      <c r="T33" s="2"/>
    </row>
    <row r="34" spans="1:20" ht="15" customHeight="1" x14ac:dyDescent="0.35">
      <c r="A34" s="73"/>
      <c r="B34" s="1"/>
      <c r="C34" s="1"/>
      <c r="D34" s="1"/>
      <c r="E34" s="1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2"/>
      <c r="S34" s="2"/>
      <c r="T34" s="2"/>
    </row>
    <row r="35" spans="1:20" ht="14.5" customHeight="1" x14ac:dyDescent="0.35">
      <c r="A35" s="73"/>
      <c r="B35" s="1"/>
      <c r="C35" s="1"/>
      <c r="D35" s="1"/>
      <c r="E35" s="1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52"/>
      <c r="Q35" s="152"/>
      <c r="R35" s="2"/>
      <c r="S35" s="2"/>
      <c r="T35" s="2"/>
    </row>
    <row r="36" spans="1:20" x14ac:dyDescent="0.35">
      <c r="A36" s="73"/>
      <c r="B36" s="1"/>
      <c r="C36" s="1"/>
      <c r="D36" s="1"/>
      <c r="E36" s="1"/>
      <c r="F36" s="153" t="s">
        <v>62</v>
      </c>
      <c r="G36" s="153"/>
      <c r="H36" s="153" t="s">
        <v>109</v>
      </c>
      <c r="I36" s="153"/>
      <c r="J36" s="153" t="s">
        <v>106</v>
      </c>
      <c r="K36" s="153"/>
      <c r="L36" s="153" t="s">
        <v>107</v>
      </c>
      <c r="M36" s="153"/>
      <c r="N36" s="153" t="s">
        <v>108</v>
      </c>
      <c r="O36" s="153"/>
      <c r="P36" s="153" t="s">
        <v>110</v>
      </c>
      <c r="Q36" s="153"/>
      <c r="R36" s="2"/>
      <c r="S36" s="2"/>
      <c r="T36" s="2"/>
    </row>
    <row r="37" spans="1:20" ht="14.5" customHeight="1" x14ac:dyDescent="0.35">
      <c r="A37" s="73"/>
      <c r="B37" s="1"/>
      <c r="C37" s="1"/>
      <c r="D37" s="1"/>
      <c r="E37" s="1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2"/>
      <c r="S37" s="2"/>
      <c r="T37" s="2"/>
    </row>
    <row r="38" spans="1:20" ht="14.5" customHeight="1" x14ac:dyDescent="0.35">
      <c r="A38" s="73"/>
      <c r="B38" s="1"/>
      <c r="C38" s="1"/>
      <c r="D38" s="1"/>
      <c r="E38" s="1"/>
      <c r="F38" s="155"/>
      <c r="G38" s="155"/>
      <c r="H38" s="156"/>
      <c r="I38" s="156"/>
      <c r="J38" s="151"/>
      <c r="K38" s="151"/>
      <c r="L38" s="149"/>
      <c r="M38" s="149"/>
      <c r="N38" s="150"/>
      <c r="O38" s="150"/>
      <c r="P38" s="154"/>
      <c r="Q38" s="154"/>
      <c r="R38" s="2"/>
      <c r="S38" s="2"/>
      <c r="T38" s="2"/>
    </row>
    <row r="39" spans="1:20" hidden="1" x14ac:dyDescent="0.35">
      <c r="A39" s="115"/>
    </row>
    <row r="40" spans="1:20" hidden="1" x14ac:dyDescent="0.35">
      <c r="A40" s="115"/>
    </row>
    <row r="41" spans="1:20" hidden="1" x14ac:dyDescent="0.35">
      <c r="A41" s="115"/>
    </row>
    <row r="42" spans="1:20" hidden="1" x14ac:dyDescent="0.35">
      <c r="A42" s="115"/>
    </row>
    <row r="100" spans="1:1" hidden="1" x14ac:dyDescent="0.35">
      <c r="A100" s="5">
        <v>0</v>
      </c>
    </row>
    <row r="101" spans="1:1" hidden="1" x14ac:dyDescent="0.35">
      <c r="A101" s="5">
        <v>100</v>
      </c>
    </row>
    <row r="1048576" spans="20:20" ht="14.5" hidden="1" customHeight="1" x14ac:dyDescent="0.35">
      <c r="T1048576" t="s">
        <v>111</v>
      </c>
    </row>
  </sheetData>
  <sheetProtection algorithmName="SHA-512" hashValue="nYZDKlY2GrwXCrYmxxjQqdik7AW1/iMIKjSFMrjhQnCQWB4r/akLplF1Qa8x0w6HZEPyYyTTT4a/jTwJDGfnsA==" saltValue="/Fsx8+UoAZqxvMylI5qf3A==" spinCount="100000" sheet="1" objects="1" scenarios="1"/>
  <mergeCells count="39">
    <mergeCell ref="A11:A12"/>
    <mergeCell ref="A31:A32"/>
    <mergeCell ref="B12:D12"/>
    <mergeCell ref="A13:A14"/>
    <mergeCell ref="B13:D14"/>
    <mergeCell ref="A15:A16"/>
    <mergeCell ref="A17:A18"/>
    <mergeCell ref="A19:A20"/>
    <mergeCell ref="A21:A22"/>
    <mergeCell ref="A23:A24"/>
    <mergeCell ref="A25:A26"/>
    <mergeCell ref="A27:A28"/>
    <mergeCell ref="A1:A2"/>
    <mergeCell ref="H1:J3"/>
    <mergeCell ref="A3:A4"/>
    <mergeCell ref="A5:A6"/>
    <mergeCell ref="A7:A8"/>
    <mergeCell ref="B8:C8"/>
    <mergeCell ref="A33:A34"/>
    <mergeCell ref="A35:A36"/>
    <mergeCell ref="F8:Q35"/>
    <mergeCell ref="F36:G37"/>
    <mergeCell ref="H36:I37"/>
    <mergeCell ref="J36:K37"/>
    <mergeCell ref="L36:M37"/>
    <mergeCell ref="N36:O37"/>
    <mergeCell ref="A29:A30"/>
    <mergeCell ref="A37:A38"/>
    <mergeCell ref="P36:Q37"/>
    <mergeCell ref="P38:Q38"/>
    <mergeCell ref="F38:G38"/>
    <mergeCell ref="H38:I38"/>
    <mergeCell ref="A9:A10"/>
    <mergeCell ref="B9:C10"/>
    <mergeCell ref="L38:M38"/>
    <mergeCell ref="N38:O38"/>
    <mergeCell ref="J38:K38"/>
    <mergeCell ref="A39:A40"/>
    <mergeCell ref="A41:A42"/>
  </mergeCells>
  <dataValidations count="3">
    <dataValidation type="decimal" allowBlank="1" showInputMessage="1" showErrorMessage="1" sqref="B9:C10" xr:uid="{06D8F254-3BBC-44DE-803C-DF5B517A74FC}">
      <formula1>0</formula1>
      <formula2>H1</formula2>
    </dataValidation>
    <dataValidation type="decimal" allowBlank="1" showInputMessage="1" showErrorMessage="1" sqref="H1:J3" xr:uid="{72F223F0-21C8-4B07-AC48-90E0ADE52EE7}">
      <formula1>0</formula1>
      <formula2>1000000000000000000</formula2>
    </dataValidation>
    <dataValidation type="whole" allowBlank="1" showInputMessage="1" showErrorMessage="1" errorTitle="Err: Wrong Segments" error="Available ammount of segments is from 30 to 50!" sqref="B13:D14" xr:uid="{044B1389-FAE0-49DC-862D-8424E5775324}">
      <formula1>30</formula1>
      <formula2>50</formula2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E578-C888-4C0B-93B5-586F40A9084E}">
  <sheetPr codeName="wMines"/>
  <dimension ref="A1:U101"/>
  <sheetViews>
    <sheetView showGridLines="0" showRowColHeaders="0" zoomScale="112" zoomScaleNormal="112" workbookViewId="0">
      <selection sqref="A1:A2"/>
    </sheetView>
  </sheetViews>
  <sheetFormatPr defaultColWidth="0" defaultRowHeight="14.5" customHeight="1" zeroHeight="1" x14ac:dyDescent="0.35"/>
  <cols>
    <col min="1" max="1" width="4.81640625" style="5" customWidth="1"/>
    <col min="2" max="4" width="8.7265625" style="5" customWidth="1"/>
    <col min="5" max="5" width="5.90625" style="5" customWidth="1"/>
    <col min="6" max="15" width="8.7265625" style="5" customWidth="1"/>
    <col min="16" max="18" width="12.6328125" style="5" customWidth="1"/>
    <col min="19" max="21" width="0" style="5" hidden="1" customWidth="1"/>
    <col min="22" max="16384" width="8.7265625" style="5" hidden="1"/>
  </cols>
  <sheetData>
    <row r="1" spans="1:18" x14ac:dyDescent="0.35">
      <c r="A1" s="73"/>
      <c r="B1" s="1"/>
      <c r="C1" s="1"/>
      <c r="D1" s="1"/>
      <c r="E1" s="1"/>
      <c r="F1" s="2"/>
      <c r="G1" s="2"/>
      <c r="H1" s="74">
        <v>8723.92</v>
      </c>
      <c r="I1" s="75"/>
      <c r="J1" s="76"/>
      <c r="K1" s="2"/>
      <c r="L1" s="2"/>
      <c r="M1" s="2"/>
      <c r="N1" s="2"/>
      <c r="O1" s="2"/>
      <c r="P1" s="2"/>
      <c r="Q1" s="2"/>
      <c r="R1" s="2"/>
    </row>
    <row r="2" spans="1:18" x14ac:dyDescent="0.35">
      <c r="A2" s="73"/>
      <c r="B2" s="1"/>
      <c r="C2" s="1"/>
      <c r="D2" s="1"/>
      <c r="E2" s="1"/>
      <c r="F2" s="2"/>
      <c r="G2" s="2"/>
      <c r="H2" s="77"/>
      <c r="I2" s="78"/>
      <c r="J2" s="79"/>
      <c r="K2" s="2"/>
      <c r="L2" s="2"/>
      <c r="M2" s="2"/>
      <c r="N2" s="2"/>
      <c r="O2" s="2"/>
      <c r="P2" s="2"/>
      <c r="Q2" s="2"/>
      <c r="R2" s="2"/>
    </row>
    <row r="3" spans="1:18" x14ac:dyDescent="0.35">
      <c r="A3" s="73"/>
      <c r="B3" s="1"/>
      <c r="C3" s="1"/>
      <c r="D3" s="1"/>
      <c r="E3" s="1"/>
      <c r="F3" s="2"/>
      <c r="G3" s="2"/>
      <c r="H3" s="80"/>
      <c r="I3" s="81"/>
      <c r="J3" s="82"/>
      <c r="K3" s="2"/>
      <c r="L3" s="2"/>
      <c r="M3" s="2"/>
      <c r="N3" s="2"/>
      <c r="O3" s="2"/>
      <c r="P3" s="2"/>
      <c r="Q3" s="2"/>
      <c r="R3" s="2"/>
    </row>
    <row r="4" spans="1:18" ht="15" thickBot="1" x14ac:dyDescent="0.4">
      <c r="A4" s="73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5" customHeight="1" thickTop="1" thickBot="1" x14ac:dyDescent="0.4">
      <c r="A5" s="73"/>
      <c r="B5" s="1"/>
      <c r="C5" s="1"/>
      <c r="D5" s="1"/>
      <c r="E5" s="1"/>
      <c r="F5" s="161"/>
      <c r="G5" s="162"/>
      <c r="H5" s="167"/>
      <c r="I5" s="167"/>
      <c r="J5" s="167"/>
      <c r="K5" s="167"/>
      <c r="L5" s="167"/>
      <c r="M5" s="167"/>
      <c r="N5" s="167"/>
      <c r="O5" s="167"/>
      <c r="P5" s="2"/>
      <c r="Q5" s="2"/>
      <c r="R5" s="2"/>
    </row>
    <row r="6" spans="1:18" ht="14.5" customHeight="1" thickTop="1" thickBot="1" x14ac:dyDescent="0.4">
      <c r="A6" s="73"/>
      <c r="B6" s="1"/>
      <c r="C6" s="1"/>
      <c r="D6" s="1"/>
      <c r="E6" s="1"/>
      <c r="F6" s="163"/>
      <c r="G6" s="164"/>
      <c r="H6" s="167"/>
      <c r="I6" s="167"/>
      <c r="J6" s="167"/>
      <c r="K6" s="167"/>
      <c r="L6" s="167"/>
      <c r="M6" s="167"/>
      <c r="N6" s="167"/>
      <c r="O6" s="167"/>
      <c r="P6" s="2"/>
      <c r="Q6" s="2"/>
      <c r="R6" s="2"/>
    </row>
    <row r="7" spans="1:18" ht="14.5" customHeight="1" thickTop="1" thickBot="1" x14ac:dyDescent="0.4">
      <c r="A7" s="73"/>
      <c r="B7" s="1"/>
      <c r="C7" s="1"/>
      <c r="D7" s="1"/>
      <c r="E7" s="1"/>
      <c r="F7" s="163"/>
      <c r="G7" s="164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</row>
    <row r="8" spans="1:18" ht="14.5" customHeight="1" thickTop="1" thickBot="1" x14ac:dyDescent="0.4">
      <c r="A8" s="73"/>
      <c r="B8" s="83" t="s">
        <v>0</v>
      </c>
      <c r="C8" s="83"/>
      <c r="D8" s="1"/>
      <c r="E8" s="1"/>
      <c r="F8" s="163"/>
      <c r="G8" s="164"/>
      <c r="H8" s="167"/>
      <c r="I8" s="167"/>
      <c r="J8" s="167"/>
      <c r="K8" s="167"/>
      <c r="L8" s="167"/>
      <c r="M8" s="167"/>
      <c r="N8" s="167"/>
      <c r="O8" s="167"/>
      <c r="P8" s="2"/>
      <c r="Q8" s="2"/>
      <c r="R8" s="2"/>
    </row>
    <row r="9" spans="1:18" ht="14.5" customHeight="1" thickTop="1" thickBot="1" x14ac:dyDescent="0.4">
      <c r="A9" s="73"/>
      <c r="B9" s="142">
        <v>96</v>
      </c>
      <c r="C9" s="143"/>
      <c r="D9" s="3"/>
      <c r="E9" s="1"/>
      <c r="F9" s="163"/>
      <c r="G9" s="164"/>
      <c r="H9" s="167"/>
      <c r="I9" s="167"/>
      <c r="J9" s="167"/>
      <c r="K9" s="167"/>
      <c r="L9" s="167"/>
      <c r="M9" s="167"/>
      <c r="N9" s="167"/>
      <c r="O9" s="167"/>
      <c r="P9" s="2"/>
      <c r="Q9" s="2"/>
      <c r="R9" s="2"/>
    </row>
    <row r="10" spans="1:18" ht="14.5" customHeight="1" thickTop="1" thickBot="1" x14ac:dyDescent="0.4">
      <c r="A10" s="73"/>
      <c r="B10" s="84"/>
      <c r="C10" s="85"/>
      <c r="D10" s="3"/>
      <c r="E10" s="1"/>
      <c r="F10" s="163"/>
      <c r="G10" s="164"/>
      <c r="H10" s="167"/>
      <c r="I10" s="167"/>
      <c r="J10" s="167"/>
      <c r="K10" s="167"/>
      <c r="L10" s="167"/>
      <c r="M10" s="167"/>
      <c r="N10" s="167"/>
      <c r="O10" s="167"/>
      <c r="P10" s="2"/>
      <c r="Q10" s="2"/>
      <c r="R10" s="2"/>
    </row>
    <row r="11" spans="1:18" ht="14.5" customHeight="1" thickTop="1" thickBot="1" x14ac:dyDescent="0.4">
      <c r="A11" s="73"/>
      <c r="B11" s="1"/>
      <c r="C11" s="1"/>
      <c r="D11" s="1"/>
      <c r="E11" s="1"/>
      <c r="F11" s="165"/>
      <c r="G11" s="166"/>
      <c r="H11" s="167"/>
      <c r="I11" s="167"/>
      <c r="J11" s="167"/>
      <c r="K11" s="167"/>
      <c r="L11" s="167"/>
      <c r="M11" s="167"/>
      <c r="N11" s="167"/>
      <c r="O11" s="167"/>
      <c r="P11" s="2"/>
      <c r="Q11" s="2"/>
      <c r="R11" s="2"/>
    </row>
    <row r="12" spans="1:18" ht="14.5" customHeight="1" thickTop="1" thickBot="1" x14ac:dyDescent="0.4">
      <c r="A12" s="73"/>
      <c r="B12" s="83" t="s">
        <v>57</v>
      </c>
      <c r="C12" s="83"/>
      <c r="D12" s="83"/>
      <c r="E12" s="1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2"/>
      <c r="Q12" s="2"/>
      <c r="R12" s="2"/>
    </row>
    <row r="13" spans="1:18" ht="14.5" customHeight="1" thickTop="1" thickBot="1" x14ac:dyDescent="0.4">
      <c r="A13" s="73"/>
      <c r="B13" s="157">
        <v>5</v>
      </c>
      <c r="C13" s="158"/>
      <c r="D13" s="158"/>
      <c r="E13" s="1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2"/>
      <c r="Q13" s="2"/>
      <c r="R13" s="2"/>
    </row>
    <row r="14" spans="1:18" ht="14.5" customHeight="1" thickTop="1" thickBot="1" x14ac:dyDescent="0.4">
      <c r="A14" s="73"/>
      <c r="B14" s="159"/>
      <c r="C14" s="160"/>
      <c r="D14" s="160"/>
      <c r="E14" s="1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2"/>
      <c r="Q14" s="2"/>
      <c r="R14" s="2"/>
    </row>
    <row r="15" spans="1:18" ht="14.5" customHeight="1" thickTop="1" thickBot="1" x14ac:dyDescent="0.4">
      <c r="A15" s="73"/>
      <c r="B15" s="1"/>
      <c r="C15" s="1"/>
      <c r="D15" s="1"/>
      <c r="E15" s="1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2"/>
      <c r="Q15" s="2"/>
      <c r="R15" s="2"/>
    </row>
    <row r="16" spans="1:18" ht="14.5" customHeight="1" thickTop="1" thickBot="1" x14ac:dyDescent="0.4">
      <c r="A16" s="73"/>
      <c r="B16" s="83" t="s">
        <v>58</v>
      </c>
      <c r="C16" s="83"/>
      <c r="D16" s="83"/>
      <c r="E16" s="1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2"/>
      <c r="Q16" s="2"/>
      <c r="R16" s="2"/>
    </row>
    <row r="17" spans="1:18" ht="14.5" customHeight="1" thickTop="1" thickBot="1" x14ac:dyDescent="0.4">
      <c r="A17" s="73"/>
      <c r="B17" s="144">
        <v>210.24</v>
      </c>
      <c r="C17" s="145"/>
      <c r="D17" s="145"/>
      <c r="E17" s="1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2"/>
      <c r="Q17" s="2"/>
      <c r="R17" s="2"/>
    </row>
    <row r="18" spans="1:18" ht="14.5" customHeight="1" thickTop="1" thickBot="1" x14ac:dyDescent="0.4">
      <c r="A18" s="73"/>
      <c r="B18" s="95"/>
      <c r="C18" s="96"/>
      <c r="D18" s="96"/>
      <c r="E18" s="1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2"/>
      <c r="Q18" s="2"/>
      <c r="R18" s="2"/>
    </row>
    <row r="19" spans="1:18" ht="14.5" customHeight="1" thickTop="1" thickBot="1" x14ac:dyDescent="0.4">
      <c r="A19" s="73"/>
      <c r="B19" s="1"/>
      <c r="C19" s="1"/>
      <c r="D19" s="1"/>
      <c r="E19" s="1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2"/>
      <c r="Q19" s="2"/>
      <c r="R19" s="2"/>
    </row>
    <row r="20" spans="1:18" ht="14.5" customHeight="1" thickTop="1" thickBot="1" x14ac:dyDescent="0.4">
      <c r="A20" s="73"/>
      <c r="B20" s="1"/>
      <c r="C20" s="1"/>
      <c r="D20" s="1"/>
      <c r="E20" s="1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2"/>
      <c r="Q20" s="2"/>
      <c r="R20" s="2"/>
    </row>
    <row r="21" spans="1:18" ht="14.5" customHeight="1" thickTop="1" thickBot="1" x14ac:dyDescent="0.4">
      <c r="A21" s="73"/>
      <c r="B21" s="1"/>
      <c r="C21" s="1"/>
      <c r="D21" s="1"/>
      <c r="E21" s="1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2"/>
      <c r="Q21" s="2"/>
      <c r="R21" s="2"/>
    </row>
    <row r="22" spans="1:18" ht="14.5" customHeight="1" thickTop="1" thickBot="1" x14ac:dyDescent="0.4">
      <c r="A22" s="73"/>
      <c r="B22" s="1"/>
      <c r="C22" s="1"/>
      <c r="D22" s="1"/>
      <c r="E22" s="1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2"/>
      <c r="Q22" s="2"/>
      <c r="R22" s="2"/>
    </row>
    <row r="23" spans="1:18" ht="14.5" customHeight="1" thickTop="1" thickBot="1" x14ac:dyDescent="0.4">
      <c r="A23" s="73"/>
      <c r="B23" s="1"/>
      <c r="C23" s="1"/>
      <c r="D23" s="1"/>
      <c r="E23" s="1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2"/>
      <c r="Q23" s="2"/>
      <c r="R23" s="2"/>
    </row>
    <row r="24" spans="1:18" ht="14.5" customHeight="1" thickTop="1" thickBot="1" x14ac:dyDescent="0.4">
      <c r="A24" s="73"/>
      <c r="B24" s="1"/>
      <c r="C24" s="1"/>
      <c r="D24" s="1"/>
      <c r="E24" s="1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2"/>
      <c r="Q24" s="2"/>
      <c r="R24" s="2"/>
    </row>
    <row r="25" spans="1:18" ht="14.5" customHeight="1" thickTop="1" thickBot="1" x14ac:dyDescent="0.4">
      <c r="A25" s="73"/>
      <c r="B25" s="1"/>
      <c r="C25" s="1"/>
      <c r="D25" s="1"/>
      <c r="E25" s="1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2"/>
      <c r="Q25" s="2"/>
      <c r="R25" s="2"/>
    </row>
    <row r="26" spans="1:18" ht="14.5" customHeight="1" thickTop="1" thickBot="1" x14ac:dyDescent="0.4">
      <c r="A26" s="73"/>
      <c r="B26" s="1"/>
      <c r="C26" s="1"/>
      <c r="D26" s="1"/>
      <c r="E26" s="1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2"/>
      <c r="Q26" s="2"/>
      <c r="R26" s="2"/>
    </row>
    <row r="27" spans="1:18" ht="14.5" customHeight="1" thickTop="1" thickBot="1" x14ac:dyDescent="0.4">
      <c r="A27" s="73"/>
      <c r="B27" s="1"/>
      <c r="C27" s="1"/>
      <c r="D27" s="1"/>
      <c r="E27" s="1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2"/>
      <c r="Q27" s="2"/>
      <c r="R27" s="2"/>
    </row>
    <row r="28" spans="1:18" ht="14.5" customHeight="1" thickTop="1" thickBot="1" x14ac:dyDescent="0.4">
      <c r="A28" s="73"/>
      <c r="B28" s="1"/>
      <c r="C28" s="1"/>
      <c r="D28" s="1"/>
      <c r="E28" s="1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2"/>
      <c r="Q28" s="2"/>
      <c r="R28" s="2"/>
    </row>
    <row r="29" spans="1:18" ht="14.5" customHeight="1" thickTop="1" thickBot="1" x14ac:dyDescent="0.4">
      <c r="A29" s="73"/>
      <c r="B29" s="1"/>
      <c r="C29" s="1"/>
      <c r="D29" s="1"/>
      <c r="E29" s="1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2"/>
      <c r="Q29" s="2"/>
      <c r="R29" s="2"/>
    </row>
    <row r="30" spans="1:18" ht="14.5" customHeight="1" thickTop="1" thickBot="1" x14ac:dyDescent="0.4">
      <c r="A30" s="73"/>
      <c r="B30" s="1"/>
      <c r="C30" s="1"/>
      <c r="D30" s="1"/>
      <c r="E30" s="1"/>
      <c r="F30" s="167"/>
      <c r="G30" s="167"/>
      <c r="H30" s="167"/>
      <c r="I30" s="167"/>
      <c r="J30" s="167"/>
      <c r="K30" s="167"/>
      <c r="L30" s="167"/>
      <c r="M30" s="167"/>
      <c r="N30" s="167"/>
      <c r="O30" s="167"/>
      <c r="P30" s="2"/>
      <c r="Q30" s="2"/>
      <c r="R30" s="2"/>
    </row>
    <row r="31" spans="1:18" ht="14.5" customHeight="1" thickTop="1" thickBot="1" x14ac:dyDescent="0.4">
      <c r="A31" s="73"/>
      <c r="B31" s="1"/>
      <c r="C31" s="1"/>
      <c r="D31" s="1"/>
      <c r="E31" s="1"/>
      <c r="F31" s="167"/>
      <c r="G31" s="167"/>
      <c r="H31" s="167"/>
      <c r="I31" s="167"/>
      <c r="J31" s="167"/>
      <c r="K31" s="167"/>
      <c r="L31" s="167"/>
      <c r="M31" s="167"/>
      <c r="N31" s="167"/>
      <c r="O31" s="167"/>
      <c r="P31" s="2"/>
      <c r="Q31" s="2"/>
      <c r="R31" s="2"/>
    </row>
    <row r="32" spans="1:18" ht="14.5" customHeight="1" thickTop="1" thickBot="1" x14ac:dyDescent="0.4">
      <c r="A32" s="73"/>
      <c r="B32" s="1"/>
      <c r="C32" s="1"/>
      <c r="D32" s="1"/>
      <c r="E32" s="1"/>
      <c r="F32" s="167"/>
      <c r="G32" s="167"/>
      <c r="H32" s="167"/>
      <c r="I32" s="167"/>
      <c r="J32" s="167"/>
      <c r="K32" s="167"/>
      <c r="L32" s="167"/>
      <c r="M32" s="167"/>
      <c r="N32" s="167"/>
      <c r="O32" s="167"/>
      <c r="P32" s="2"/>
      <c r="Q32" s="2"/>
      <c r="R32" s="2"/>
    </row>
    <row r="33" spans="1:18" ht="14.5" customHeight="1" thickTop="1" thickBot="1" x14ac:dyDescent="0.4">
      <c r="A33" s="73"/>
      <c r="B33" s="1"/>
      <c r="C33" s="1"/>
      <c r="D33" s="1"/>
      <c r="E33" s="1"/>
      <c r="F33" s="167"/>
      <c r="G33" s="167"/>
      <c r="H33" s="167"/>
      <c r="I33" s="167"/>
      <c r="J33" s="167"/>
      <c r="K33" s="167"/>
      <c r="L33" s="167"/>
      <c r="M33" s="167"/>
      <c r="N33" s="167"/>
      <c r="O33" s="167"/>
      <c r="P33" s="2"/>
      <c r="Q33" s="2"/>
      <c r="R33" s="2"/>
    </row>
    <row r="34" spans="1:18" ht="14.5" customHeight="1" thickTop="1" thickBot="1" x14ac:dyDescent="0.4">
      <c r="A34" s="73"/>
      <c r="B34" s="1"/>
      <c r="C34" s="1"/>
      <c r="D34" s="1"/>
      <c r="E34" s="1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2"/>
      <c r="Q34" s="2"/>
      <c r="R34" s="2"/>
    </row>
    <row r="35" spans="1:18" ht="14.5" customHeight="1" thickTop="1" thickBot="1" x14ac:dyDescent="0.4">
      <c r="A35" s="73"/>
      <c r="B35" s="1"/>
      <c r="C35" s="1"/>
      <c r="D35" s="1"/>
      <c r="E35" s="1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2"/>
      <c r="Q35" s="2"/>
      <c r="R35" s="2"/>
    </row>
    <row r="36" spans="1:18" ht="14.5" customHeight="1" thickTop="1" thickBot="1" x14ac:dyDescent="0.4">
      <c r="A36" s="73"/>
      <c r="B36" s="1"/>
      <c r="C36" s="1"/>
      <c r="D36" s="1"/>
      <c r="E36" s="1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2"/>
      <c r="Q36" s="2"/>
      <c r="R36" s="2"/>
    </row>
    <row r="37" spans="1:18" ht="14.5" customHeight="1" thickTop="1" thickBot="1" x14ac:dyDescent="0.4">
      <c r="A37" s="73"/>
      <c r="B37" s="1"/>
      <c r="C37" s="1"/>
      <c r="D37" s="1"/>
      <c r="E37" s="1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2"/>
      <c r="Q37" s="2"/>
      <c r="R37" s="2"/>
    </row>
    <row r="38" spans="1:18" ht="14.5" customHeight="1" thickTop="1" thickBot="1" x14ac:dyDescent="0.4">
      <c r="A38" s="73"/>
      <c r="B38" s="1"/>
      <c r="C38" s="1"/>
      <c r="D38" s="1"/>
      <c r="E38" s="1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2"/>
      <c r="Q38" s="2"/>
      <c r="R38" s="2"/>
    </row>
    <row r="39" spans="1:18" ht="15" customHeight="1" thickTop="1" thickBot="1" x14ac:dyDescent="0.4">
      <c r="A39" s="73"/>
      <c r="B39" s="1"/>
      <c r="C39" s="1"/>
      <c r="D39" s="1"/>
      <c r="E39" s="1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2"/>
      <c r="Q39" s="2"/>
      <c r="R39" s="2"/>
    </row>
    <row r="40" spans="1:18" ht="1" customHeight="1" thickTop="1" x14ac:dyDescent="0.35"/>
    <row r="41" spans="1:18" hidden="1" x14ac:dyDescent="0.35">
      <c r="A41" s="115"/>
    </row>
    <row r="42" spans="1:18" hidden="1" x14ac:dyDescent="0.35">
      <c r="A42" s="115"/>
    </row>
    <row r="100" spans="1:1" hidden="1" x14ac:dyDescent="0.35">
      <c r="A100" s="5">
        <v>0</v>
      </c>
    </row>
    <row r="101" spans="1:1" hidden="1" x14ac:dyDescent="0.35">
      <c r="A101" s="5">
        <v>100</v>
      </c>
    </row>
  </sheetData>
  <sheetProtection algorithmName="SHA-512" hashValue="Vhp/nG5W6xosjMiXffT9LHRhI6p/3/6/IvjQL38/3evB3IlrUXmCJ7ojqnoS4pTne1jlDBaprzylfnlN0S7LmA==" saltValue="o3d722ugMUvh1Q3wWSUEkg==" spinCount="100000" sheet="1" objects="1" scenarios="1"/>
  <mergeCells count="52">
    <mergeCell ref="A41:A42"/>
    <mergeCell ref="A33:A34"/>
    <mergeCell ref="F33:G39"/>
    <mergeCell ref="H33:I39"/>
    <mergeCell ref="J33:K39"/>
    <mergeCell ref="L33:M39"/>
    <mergeCell ref="N33:O39"/>
    <mergeCell ref="A35:A36"/>
    <mergeCell ref="A37:A39"/>
    <mergeCell ref="H26:I32"/>
    <mergeCell ref="J26:K32"/>
    <mergeCell ref="L26:M32"/>
    <mergeCell ref="N26:O32"/>
    <mergeCell ref="A27:A28"/>
    <mergeCell ref="A29:A30"/>
    <mergeCell ref="A31:A32"/>
    <mergeCell ref="B16:D16"/>
    <mergeCell ref="A17:A18"/>
    <mergeCell ref="B17:D18"/>
    <mergeCell ref="N19:O25"/>
    <mergeCell ref="A21:A22"/>
    <mergeCell ref="A23:A24"/>
    <mergeCell ref="A25:A26"/>
    <mergeCell ref="F26:G32"/>
    <mergeCell ref="A19:A20"/>
    <mergeCell ref="F19:G25"/>
    <mergeCell ref="H19:I25"/>
    <mergeCell ref="J19:K25"/>
    <mergeCell ref="L19:M25"/>
    <mergeCell ref="L5:M11"/>
    <mergeCell ref="N5:O11"/>
    <mergeCell ref="A7:A8"/>
    <mergeCell ref="B8:C8"/>
    <mergeCell ref="A9:A10"/>
    <mergeCell ref="B9:C10"/>
    <mergeCell ref="A11:A12"/>
    <mergeCell ref="B12:D12"/>
    <mergeCell ref="F12:G18"/>
    <mergeCell ref="H12:I18"/>
    <mergeCell ref="J12:K18"/>
    <mergeCell ref="L12:M18"/>
    <mergeCell ref="N12:O18"/>
    <mergeCell ref="A13:A14"/>
    <mergeCell ref="B13:D14"/>
    <mergeCell ref="A15:A16"/>
    <mergeCell ref="A1:A2"/>
    <mergeCell ref="H1:J3"/>
    <mergeCell ref="A3:A4"/>
    <mergeCell ref="A5:A6"/>
    <mergeCell ref="F5:G11"/>
    <mergeCell ref="H5:I11"/>
    <mergeCell ref="J5:K11"/>
  </mergeCells>
  <dataValidations count="4">
    <dataValidation type="whole" allowBlank="1" showInputMessage="1" showErrorMessage="1" errorTitle="Err" error="You can have only from 7 to 20 mines in a game!" sqref="B17:D18" xr:uid="{6F2FFB22-993B-4935-8D49-4CAB5C28F0A8}">
      <formula1>7</formula1>
      <formula2>20</formula2>
    </dataValidation>
    <dataValidation type="decimal" allowBlank="1" showInputMessage="1" showErrorMessage="1" sqref="B9:C10" xr:uid="{898E85D0-40AB-4EC5-A78C-8EFEA95D69BC}">
      <formula1>0</formula1>
      <formula2>H1</formula2>
    </dataValidation>
    <dataValidation type="decimal" allowBlank="1" showInputMessage="1" showErrorMessage="1" sqref="H1:J3" xr:uid="{3D93E8C4-7913-48FA-AB41-FBFDABAC62DB}">
      <formula1>0</formula1>
      <formula2>1000000000000000000</formula2>
    </dataValidation>
    <dataValidation type="whole" allowBlank="1" showInputMessage="1" showErrorMessage="1" errorTitle="Err: Wrong Param" error="Invalid number. You need to pass mines number from 5 to 15!" sqref="B13" xr:uid="{742C65D5-CEF1-4B9D-8A25-75AC1A0B0C13}">
      <formula1>5</formula1>
      <formula2>15</formula2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C1FD5-2B9A-4927-9B62-61865C986858}">
  <sheetPr codeName="wPlinko"/>
  <dimension ref="A1:AY101"/>
  <sheetViews>
    <sheetView showGridLines="0" showRowColHeaders="0" zoomScale="117" zoomScaleNormal="117" workbookViewId="0">
      <selection activeCell="AN37" sqref="J37:AP38"/>
    </sheetView>
  </sheetViews>
  <sheetFormatPr defaultColWidth="0" defaultRowHeight="14.5" customHeight="1" zeroHeight="1" x14ac:dyDescent="0.35"/>
  <cols>
    <col min="1" max="1" width="4.81640625" style="5" customWidth="1"/>
    <col min="2" max="4" width="8.7265625" style="5" customWidth="1"/>
    <col min="5" max="5" width="5.90625" style="5" customWidth="1"/>
    <col min="6" max="6" width="8.7265625" style="5" customWidth="1"/>
    <col min="7" max="41" width="2.6328125" style="5" customWidth="1"/>
    <col min="42" max="42" width="2.36328125" style="5" customWidth="1"/>
    <col min="43" max="43" width="3.08984375" style="5" customWidth="1"/>
    <col min="44" max="44" width="8.7265625" style="5" customWidth="1"/>
    <col min="45" max="51" width="0" style="5" hidden="1" customWidth="1"/>
    <col min="52" max="16384" width="8.7265625" style="5" hidden="1"/>
  </cols>
  <sheetData>
    <row r="1" spans="1:51" x14ac:dyDescent="0.35">
      <c r="A1" s="73"/>
      <c r="B1" s="1"/>
      <c r="C1" s="1"/>
      <c r="D1" s="1"/>
      <c r="E1" s="1"/>
      <c r="F1" s="2"/>
      <c r="G1" s="46"/>
      <c r="H1" s="46">
        <v>8723.92</v>
      </c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</row>
    <row r="2" spans="1:51" x14ac:dyDescent="0.35">
      <c r="A2" s="73"/>
      <c r="B2" s="1"/>
      <c r="C2" s="1"/>
      <c r="D2" s="1"/>
      <c r="E2" s="1"/>
      <c r="F2" s="2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</row>
    <row r="3" spans="1:51" x14ac:dyDescent="0.35">
      <c r="A3" s="73"/>
      <c r="B3" s="1"/>
      <c r="C3" s="1"/>
      <c r="D3" s="1"/>
      <c r="E3" s="1"/>
      <c r="F3" s="2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7"/>
      <c r="Y3" s="47"/>
      <c r="Z3" s="47"/>
      <c r="AA3" s="47"/>
      <c r="AB3" s="47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</row>
    <row r="4" spans="1:51" x14ac:dyDescent="0.35">
      <c r="A4" s="73"/>
      <c r="B4" s="1"/>
      <c r="C4" s="1"/>
      <c r="D4" s="1"/>
      <c r="E4" s="1"/>
      <c r="F4" s="2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7"/>
      <c r="Y4" s="47"/>
      <c r="Z4" s="47"/>
      <c r="AA4" s="47"/>
      <c r="AB4" s="47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</row>
    <row r="5" spans="1:51" ht="14.5" customHeight="1" x14ac:dyDescent="0.35">
      <c r="A5" s="73"/>
      <c r="B5" s="1"/>
      <c r="C5" s="1"/>
      <c r="D5" s="1"/>
      <c r="E5" s="1"/>
      <c r="F5" s="1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9"/>
      <c r="X5" s="47"/>
      <c r="Y5" s="47"/>
      <c r="Z5" s="47"/>
      <c r="AA5" s="47"/>
      <c r="AB5" s="47"/>
      <c r="AC5" s="49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</row>
    <row r="6" spans="1:51" ht="14.5" customHeight="1" x14ac:dyDescent="0.35">
      <c r="A6" s="73"/>
      <c r="B6" s="1"/>
      <c r="C6" s="1"/>
      <c r="D6" s="1"/>
      <c r="E6" s="1"/>
      <c r="F6" s="1"/>
      <c r="G6" s="46"/>
      <c r="H6" s="47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7"/>
      <c r="X6" s="49" t="s">
        <v>151</v>
      </c>
      <c r="Y6" s="47"/>
      <c r="Z6" s="49" t="s">
        <v>151</v>
      </c>
      <c r="AA6" s="47"/>
      <c r="AB6" s="49" t="s">
        <v>151</v>
      </c>
      <c r="AC6" s="47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</row>
    <row r="7" spans="1:51" ht="14.5" customHeight="1" x14ac:dyDescent="0.35">
      <c r="A7" s="73"/>
      <c r="B7" s="1"/>
      <c r="C7" s="1"/>
      <c r="D7" s="1"/>
      <c r="E7" s="1"/>
      <c r="F7" s="1"/>
      <c r="G7" s="46"/>
      <c r="H7" s="47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9"/>
      <c r="W7" s="47"/>
      <c r="X7" s="49"/>
      <c r="Y7" s="47"/>
      <c r="Z7" s="49"/>
      <c r="AA7" s="47"/>
      <c r="AB7" s="49"/>
      <c r="AC7" s="47"/>
      <c r="AD7" s="49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Y7" s="48" t="s">
        <v>152</v>
      </c>
    </row>
    <row r="8" spans="1:51" ht="14.5" customHeight="1" x14ac:dyDescent="0.35">
      <c r="A8" s="73"/>
      <c r="B8" s="83" t="s">
        <v>0</v>
      </c>
      <c r="C8" s="83"/>
      <c r="D8" s="1"/>
      <c r="E8" s="1"/>
      <c r="F8" s="1"/>
      <c r="G8" s="46"/>
      <c r="H8" s="47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7"/>
      <c r="W8" s="49" t="s">
        <v>151</v>
      </c>
      <c r="X8" s="47"/>
      <c r="Y8" s="49" t="s">
        <v>151</v>
      </c>
      <c r="Z8" s="47"/>
      <c r="AA8" s="49" t="s">
        <v>151</v>
      </c>
      <c r="AB8" s="47"/>
      <c r="AC8" s="49" t="s">
        <v>151</v>
      </c>
      <c r="AD8" s="47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</row>
    <row r="9" spans="1:51" ht="14.5" customHeight="1" x14ac:dyDescent="0.35">
      <c r="A9" s="73"/>
      <c r="B9" s="142">
        <v>96</v>
      </c>
      <c r="C9" s="143"/>
      <c r="D9" s="3"/>
      <c r="E9" s="1"/>
      <c r="F9" s="1"/>
      <c r="G9" s="46"/>
      <c r="H9" s="47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9"/>
      <c r="V9" s="47"/>
      <c r="W9" s="49"/>
      <c r="X9" s="47"/>
      <c r="Y9" s="49"/>
      <c r="Z9" s="47"/>
      <c r="AA9" s="49"/>
      <c r="AB9" s="47"/>
      <c r="AC9" s="49"/>
      <c r="AD9" s="47"/>
      <c r="AE9" s="49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</row>
    <row r="10" spans="1:51" ht="14.5" customHeight="1" x14ac:dyDescent="0.35">
      <c r="A10" s="73"/>
      <c r="B10" s="84"/>
      <c r="C10" s="85"/>
      <c r="D10" s="3"/>
      <c r="E10" s="1"/>
      <c r="F10" s="1"/>
      <c r="G10" s="46"/>
      <c r="H10" s="47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7"/>
      <c r="V10" s="49" t="s">
        <v>151</v>
      </c>
      <c r="W10" s="47"/>
      <c r="X10" s="49" t="s">
        <v>151</v>
      </c>
      <c r="Y10" s="47"/>
      <c r="Z10" s="49" t="s">
        <v>151</v>
      </c>
      <c r="AA10" s="47"/>
      <c r="AB10" s="49" t="s">
        <v>151</v>
      </c>
      <c r="AC10" s="47"/>
      <c r="AD10" s="49" t="s">
        <v>151</v>
      </c>
      <c r="AE10" s="47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</row>
    <row r="11" spans="1:51" ht="14.5" customHeight="1" x14ac:dyDescent="0.35">
      <c r="A11" s="73"/>
      <c r="B11" s="1"/>
      <c r="C11" s="1"/>
      <c r="D11" s="1"/>
      <c r="E11" s="1"/>
      <c r="F11" s="1"/>
      <c r="G11" s="46"/>
      <c r="H11" s="47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9"/>
      <c r="U11" s="47"/>
      <c r="V11" s="49"/>
      <c r="W11" s="47"/>
      <c r="X11" s="49"/>
      <c r="Y11" s="47"/>
      <c r="Z11" s="49"/>
      <c r="AA11" s="47"/>
      <c r="AB11" s="49"/>
      <c r="AC11" s="47"/>
      <c r="AD11" s="49"/>
      <c r="AE11" s="47"/>
      <c r="AF11" s="49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</row>
    <row r="12" spans="1:51" ht="14.5" customHeight="1" x14ac:dyDescent="0.35">
      <c r="A12" s="73"/>
      <c r="B12" s="1"/>
      <c r="C12" s="1"/>
      <c r="D12" s="1"/>
      <c r="E12" s="1"/>
      <c r="F12" s="1"/>
      <c r="G12" s="46"/>
      <c r="H12" s="47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7"/>
      <c r="U12" s="49" t="s">
        <v>151</v>
      </c>
      <c r="V12" s="47"/>
      <c r="W12" s="49" t="s">
        <v>151</v>
      </c>
      <c r="X12" s="47"/>
      <c r="Y12" s="49" t="s">
        <v>151</v>
      </c>
      <c r="Z12" s="47"/>
      <c r="AA12" s="49" t="s">
        <v>151</v>
      </c>
      <c r="AB12" s="47"/>
      <c r="AC12" s="49" t="s">
        <v>151</v>
      </c>
      <c r="AD12" s="47"/>
      <c r="AE12" s="49" t="s">
        <v>151</v>
      </c>
      <c r="AF12" s="47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</row>
    <row r="13" spans="1:51" ht="14.5" customHeight="1" x14ac:dyDescent="0.35">
      <c r="A13" s="73"/>
      <c r="B13" s="1"/>
      <c r="C13" s="1"/>
      <c r="D13" s="1"/>
      <c r="E13" s="1"/>
      <c r="F13" s="1"/>
      <c r="G13" s="46"/>
      <c r="H13" s="47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9"/>
      <c r="T13" s="47"/>
      <c r="U13" s="49"/>
      <c r="V13" s="47"/>
      <c r="W13" s="49"/>
      <c r="X13" s="47"/>
      <c r="Y13" s="49"/>
      <c r="Z13" s="47"/>
      <c r="AA13" s="49"/>
      <c r="AB13" s="47"/>
      <c r="AC13" s="49"/>
      <c r="AD13" s="47"/>
      <c r="AE13" s="49"/>
      <c r="AF13" s="47"/>
      <c r="AG13" s="49"/>
      <c r="AH13" s="46"/>
      <c r="AI13" s="46"/>
      <c r="AJ13" s="46"/>
      <c r="AK13" s="46"/>
      <c r="AL13" s="46"/>
      <c r="AM13" s="46"/>
      <c r="AN13" s="46"/>
      <c r="AO13" s="46"/>
      <c r="AP13" s="46"/>
      <c r="AQ13" s="46"/>
    </row>
    <row r="14" spans="1:51" ht="14.5" customHeight="1" x14ac:dyDescent="0.35">
      <c r="A14" s="73"/>
      <c r="B14" s="1"/>
      <c r="C14" s="1"/>
      <c r="D14" s="1"/>
      <c r="E14" s="1"/>
      <c r="F14" s="1"/>
      <c r="G14" s="46"/>
      <c r="H14" s="47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7"/>
      <c r="T14" s="49" t="s">
        <v>151</v>
      </c>
      <c r="U14" s="47"/>
      <c r="V14" s="49" t="s">
        <v>151</v>
      </c>
      <c r="W14" s="47"/>
      <c r="X14" s="49" t="s">
        <v>151</v>
      </c>
      <c r="Y14" s="47"/>
      <c r="Z14" s="49" t="s">
        <v>151</v>
      </c>
      <c r="AA14" s="47"/>
      <c r="AB14" s="49" t="s">
        <v>151</v>
      </c>
      <c r="AC14" s="47"/>
      <c r="AD14" s="49" t="s">
        <v>151</v>
      </c>
      <c r="AE14" s="47"/>
      <c r="AF14" s="49" t="s">
        <v>151</v>
      </c>
      <c r="AG14" s="47"/>
      <c r="AH14" s="46"/>
      <c r="AI14" s="46"/>
      <c r="AJ14" s="46"/>
      <c r="AK14" s="46"/>
      <c r="AL14" s="46"/>
      <c r="AM14" s="46"/>
      <c r="AN14" s="46"/>
      <c r="AO14" s="46"/>
      <c r="AP14" s="46"/>
      <c r="AQ14" s="46"/>
    </row>
    <row r="15" spans="1:51" ht="14.5" customHeight="1" x14ac:dyDescent="0.35">
      <c r="A15" s="73"/>
      <c r="B15" s="1"/>
      <c r="C15" s="1"/>
      <c r="D15" s="1"/>
      <c r="E15" s="1"/>
      <c r="F15" s="1"/>
      <c r="G15" s="46"/>
      <c r="H15" s="47"/>
      <c r="I15" s="46"/>
      <c r="J15" s="46"/>
      <c r="K15" s="46"/>
      <c r="L15" s="46"/>
      <c r="M15" s="46"/>
      <c r="N15" s="46"/>
      <c r="O15" s="46"/>
      <c r="P15" s="46"/>
      <c r="Q15" s="46"/>
      <c r="R15" s="49"/>
      <c r="S15" s="47"/>
      <c r="T15" s="49"/>
      <c r="U15" s="47"/>
      <c r="V15" s="49"/>
      <c r="W15" s="47"/>
      <c r="X15" s="49"/>
      <c r="Y15" s="47"/>
      <c r="Z15" s="49"/>
      <c r="AA15" s="47"/>
      <c r="AB15" s="49"/>
      <c r="AC15" s="47"/>
      <c r="AD15" s="49"/>
      <c r="AE15" s="47"/>
      <c r="AF15" s="49"/>
      <c r="AG15" s="47"/>
      <c r="AH15" s="49"/>
      <c r="AI15" s="46"/>
      <c r="AJ15" s="46"/>
      <c r="AK15" s="46"/>
      <c r="AL15" s="46"/>
      <c r="AM15" s="46"/>
      <c r="AN15" s="46"/>
      <c r="AO15" s="46"/>
      <c r="AP15" s="46"/>
      <c r="AQ15" s="46"/>
    </row>
    <row r="16" spans="1:51" ht="14.5" customHeight="1" x14ac:dyDescent="0.35">
      <c r="A16" s="73"/>
      <c r="B16" s="83" t="s">
        <v>58</v>
      </c>
      <c r="C16" s="83"/>
      <c r="D16" s="83"/>
      <c r="E16" s="1"/>
      <c r="F16" s="1"/>
      <c r="G16" s="46"/>
      <c r="H16" s="47"/>
      <c r="I16" s="46"/>
      <c r="J16" s="46"/>
      <c r="K16" s="46"/>
      <c r="L16" s="46"/>
      <c r="M16" s="46"/>
      <c r="N16" s="46"/>
      <c r="O16" s="46"/>
      <c r="P16" s="46"/>
      <c r="Q16" s="46"/>
      <c r="R16" s="47"/>
      <c r="S16" s="49" t="s">
        <v>151</v>
      </c>
      <c r="T16" s="49"/>
      <c r="U16" s="49" t="s">
        <v>151</v>
      </c>
      <c r="V16" s="47"/>
      <c r="W16" s="49" t="s">
        <v>151</v>
      </c>
      <c r="X16" s="47"/>
      <c r="Y16" s="49" t="s">
        <v>151</v>
      </c>
      <c r="Z16" s="47"/>
      <c r="AA16" s="49" t="s">
        <v>151</v>
      </c>
      <c r="AB16" s="47"/>
      <c r="AC16" s="49" t="s">
        <v>151</v>
      </c>
      <c r="AD16" s="47"/>
      <c r="AE16" s="49" t="s">
        <v>151</v>
      </c>
      <c r="AF16" s="47"/>
      <c r="AG16" s="49" t="s">
        <v>151</v>
      </c>
      <c r="AH16" s="47"/>
      <c r="AI16" s="46"/>
      <c r="AJ16" s="46"/>
      <c r="AK16" s="46"/>
      <c r="AL16" s="46"/>
      <c r="AM16" s="46"/>
      <c r="AN16" s="46"/>
      <c r="AO16" s="46"/>
      <c r="AP16" s="46"/>
      <c r="AQ16" s="46"/>
    </row>
    <row r="17" spans="1:43" ht="14.5" customHeight="1" x14ac:dyDescent="0.35">
      <c r="A17" s="73"/>
      <c r="B17" s="144">
        <v>210.24</v>
      </c>
      <c r="C17" s="145"/>
      <c r="D17" s="145"/>
      <c r="E17" s="1"/>
      <c r="F17" s="1"/>
      <c r="G17" s="46"/>
      <c r="H17" s="47"/>
      <c r="I17" s="46"/>
      <c r="J17" s="46"/>
      <c r="K17" s="46"/>
      <c r="L17" s="46"/>
      <c r="M17" s="46"/>
      <c r="N17" s="46"/>
      <c r="O17" s="46"/>
      <c r="P17" s="46"/>
      <c r="Q17" s="49"/>
      <c r="R17" s="47"/>
      <c r="S17" s="49"/>
      <c r="T17" s="47"/>
      <c r="U17" s="49"/>
      <c r="V17" s="47"/>
      <c r="W17" s="49"/>
      <c r="X17" s="47"/>
      <c r="Y17" s="49"/>
      <c r="Z17" s="47"/>
      <c r="AA17" s="49"/>
      <c r="AB17" s="47"/>
      <c r="AC17" s="49"/>
      <c r="AD17" s="47"/>
      <c r="AE17" s="49"/>
      <c r="AF17" s="47"/>
      <c r="AG17" s="49"/>
      <c r="AH17" s="47"/>
      <c r="AI17" s="49"/>
      <c r="AJ17" s="46"/>
      <c r="AK17" s="46"/>
      <c r="AL17" s="46"/>
      <c r="AM17" s="46"/>
      <c r="AN17" s="46"/>
      <c r="AO17" s="46"/>
      <c r="AP17" s="46"/>
      <c r="AQ17" s="46"/>
    </row>
    <row r="18" spans="1:43" ht="14.5" customHeight="1" x14ac:dyDescent="0.35">
      <c r="A18" s="73"/>
      <c r="B18" s="95"/>
      <c r="C18" s="96"/>
      <c r="D18" s="96"/>
      <c r="E18" s="1"/>
      <c r="F18" s="1"/>
      <c r="G18" s="46"/>
      <c r="H18" s="47"/>
      <c r="I18" s="46"/>
      <c r="J18" s="46"/>
      <c r="K18" s="46"/>
      <c r="L18" s="46"/>
      <c r="M18" s="46"/>
      <c r="N18" s="46"/>
      <c r="O18" s="46"/>
      <c r="P18" s="46"/>
      <c r="Q18" s="47"/>
      <c r="R18" s="49" t="s">
        <v>151</v>
      </c>
      <c r="S18" s="49"/>
      <c r="T18" s="49" t="s">
        <v>151</v>
      </c>
      <c r="U18" s="47"/>
      <c r="V18" s="49" t="s">
        <v>151</v>
      </c>
      <c r="W18" s="47"/>
      <c r="X18" s="49" t="s">
        <v>151</v>
      </c>
      <c r="Y18" s="47"/>
      <c r="Z18" s="49" t="s">
        <v>151</v>
      </c>
      <c r="AA18" s="47"/>
      <c r="AB18" s="49" t="s">
        <v>151</v>
      </c>
      <c r="AC18" s="47"/>
      <c r="AD18" s="49" t="s">
        <v>151</v>
      </c>
      <c r="AE18" s="47"/>
      <c r="AF18" s="49" t="s">
        <v>151</v>
      </c>
      <c r="AG18" s="49"/>
      <c r="AH18" s="49" t="s">
        <v>151</v>
      </c>
      <c r="AI18" s="47"/>
      <c r="AJ18" s="46"/>
      <c r="AK18" s="46"/>
      <c r="AL18" s="46"/>
      <c r="AM18" s="46"/>
      <c r="AN18" s="46"/>
      <c r="AO18" s="46"/>
      <c r="AP18" s="46"/>
      <c r="AQ18" s="46"/>
    </row>
    <row r="19" spans="1:43" ht="14.5" customHeight="1" x14ac:dyDescent="0.35">
      <c r="A19" s="73"/>
      <c r="B19" s="1"/>
      <c r="C19" s="1"/>
      <c r="D19" s="1"/>
      <c r="E19" s="1"/>
      <c r="F19" s="1"/>
      <c r="G19" s="46"/>
      <c r="H19" s="47"/>
      <c r="I19" s="46"/>
      <c r="J19" s="46"/>
      <c r="K19" s="46"/>
      <c r="L19" s="46"/>
      <c r="M19" s="46"/>
      <c r="N19" s="46"/>
      <c r="O19" s="46"/>
      <c r="P19" s="49"/>
      <c r="Q19" s="47"/>
      <c r="R19" s="49"/>
      <c r="S19" s="47"/>
      <c r="T19" s="49"/>
      <c r="U19" s="47"/>
      <c r="V19" s="49"/>
      <c r="W19" s="47"/>
      <c r="X19" s="49"/>
      <c r="Y19" s="47"/>
      <c r="Z19" s="49"/>
      <c r="AA19" s="47"/>
      <c r="AB19" s="49"/>
      <c r="AC19" s="47"/>
      <c r="AD19" s="49"/>
      <c r="AE19" s="47"/>
      <c r="AF19" s="49"/>
      <c r="AG19" s="47"/>
      <c r="AH19" s="49"/>
      <c r="AI19" s="47"/>
      <c r="AJ19" s="49"/>
      <c r="AK19" s="46"/>
      <c r="AL19" s="46"/>
      <c r="AM19" s="46"/>
      <c r="AN19" s="46"/>
      <c r="AO19" s="46"/>
      <c r="AP19" s="46"/>
      <c r="AQ19" s="46"/>
    </row>
    <row r="20" spans="1:43" ht="14.5" customHeight="1" x14ac:dyDescent="0.35">
      <c r="A20" s="73"/>
      <c r="B20" s="1"/>
      <c r="C20" s="1"/>
      <c r="D20" s="1"/>
      <c r="E20" s="1"/>
      <c r="F20" s="1"/>
      <c r="G20" s="46"/>
      <c r="H20" s="47"/>
      <c r="I20" s="46"/>
      <c r="J20" s="46"/>
      <c r="K20" s="46"/>
      <c r="L20" s="46"/>
      <c r="M20" s="46"/>
      <c r="N20" s="46"/>
      <c r="O20" s="46"/>
      <c r="P20" s="49"/>
      <c r="Q20" s="49" t="s">
        <v>151</v>
      </c>
      <c r="R20" s="47"/>
      <c r="S20" s="49" t="s">
        <v>151</v>
      </c>
      <c r="T20" s="47"/>
      <c r="U20" s="49" t="s">
        <v>151</v>
      </c>
      <c r="V20" s="47"/>
      <c r="W20" s="49" t="s">
        <v>151</v>
      </c>
      <c r="X20" s="47"/>
      <c r="Y20" s="49" t="s">
        <v>151</v>
      </c>
      <c r="Z20" s="47"/>
      <c r="AA20" s="49" t="s">
        <v>151</v>
      </c>
      <c r="AB20" s="47"/>
      <c r="AC20" s="49" t="s">
        <v>151</v>
      </c>
      <c r="AD20" s="47"/>
      <c r="AE20" s="49" t="s">
        <v>151</v>
      </c>
      <c r="AF20" s="49"/>
      <c r="AG20" s="49" t="s">
        <v>151</v>
      </c>
      <c r="AH20" s="49"/>
      <c r="AI20" s="49" t="s">
        <v>151</v>
      </c>
      <c r="AJ20" s="46"/>
      <c r="AK20" s="46"/>
      <c r="AL20" s="46"/>
      <c r="AM20" s="46"/>
      <c r="AN20" s="46"/>
      <c r="AO20" s="46"/>
      <c r="AP20" s="46"/>
      <c r="AQ20" s="46"/>
    </row>
    <row r="21" spans="1:43" ht="14.5" customHeight="1" x14ac:dyDescent="0.35">
      <c r="A21" s="73"/>
      <c r="B21" s="1"/>
      <c r="C21" s="1"/>
      <c r="D21" s="1"/>
      <c r="E21" s="1"/>
      <c r="F21" s="1"/>
      <c r="G21" s="46"/>
      <c r="H21" s="47"/>
      <c r="I21" s="46"/>
      <c r="J21" s="46"/>
      <c r="K21" s="46"/>
      <c r="L21" s="46"/>
      <c r="M21" s="46"/>
      <c r="N21" s="46"/>
      <c r="O21" s="49"/>
      <c r="P21" s="47"/>
      <c r="Q21" s="49"/>
      <c r="R21" s="47"/>
      <c r="S21" s="49"/>
      <c r="T21" s="47"/>
      <c r="U21" s="49"/>
      <c r="V21" s="47"/>
      <c r="W21" s="49"/>
      <c r="X21" s="47"/>
      <c r="Y21" s="49"/>
      <c r="Z21" s="47"/>
      <c r="AA21" s="49"/>
      <c r="AB21" s="47"/>
      <c r="AC21" s="49"/>
      <c r="AD21" s="47"/>
      <c r="AE21" s="49"/>
      <c r="AF21" s="47"/>
      <c r="AG21" s="49"/>
      <c r="AH21" s="47"/>
      <c r="AI21" s="49"/>
      <c r="AJ21" s="46"/>
      <c r="AK21" s="49"/>
      <c r="AL21" s="46"/>
      <c r="AM21" s="46"/>
      <c r="AN21" s="46"/>
      <c r="AO21" s="46"/>
      <c r="AP21" s="46"/>
      <c r="AQ21" s="46"/>
    </row>
    <row r="22" spans="1:43" ht="14.5" customHeight="1" x14ac:dyDescent="0.35">
      <c r="A22" s="73"/>
      <c r="B22" s="1"/>
      <c r="C22" s="1"/>
      <c r="D22" s="1"/>
      <c r="E22" s="1"/>
      <c r="F22" s="1"/>
      <c r="G22" s="46"/>
      <c r="H22" s="47"/>
      <c r="I22" s="46"/>
      <c r="J22" s="46"/>
      <c r="K22" s="46"/>
      <c r="L22" s="46"/>
      <c r="M22" s="46"/>
      <c r="N22" s="46"/>
      <c r="O22" s="49"/>
      <c r="P22" s="49" t="s">
        <v>151</v>
      </c>
      <c r="Q22" s="47"/>
      <c r="R22" s="49" t="s">
        <v>151</v>
      </c>
      <c r="S22" s="47"/>
      <c r="T22" s="49" t="s">
        <v>151</v>
      </c>
      <c r="U22" s="47"/>
      <c r="V22" s="49" t="s">
        <v>151</v>
      </c>
      <c r="W22" s="47"/>
      <c r="X22" s="49" t="s">
        <v>151</v>
      </c>
      <c r="Y22" s="47"/>
      <c r="Z22" s="49" t="s">
        <v>151</v>
      </c>
      <c r="AA22" s="47"/>
      <c r="AB22" s="49" t="s">
        <v>151</v>
      </c>
      <c r="AC22" s="47"/>
      <c r="AD22" s="49" t="s">
        <v>151</v>
      </c>
      <c r="AE22" s="47"/>
      <c r="AF22" s="49" t="s">
        <v>151</v>
      </c>
      <c r="AG22" s="49"/>
      <c r="AH22" s="49" t="s">
        <v>151</v>
      </c>
      <c r="AI22" s="49"/>
      <c r="AJ22" s="49" t="s">
        <v>151</v>
      </c>
      <c r="AK22" s="46"/>
      <c r="AL22" s="46"/>
      <c r="AM22" s="46"/>
      <c r="AN22" s="46"/>
      <c r="AO22" s="46"/>
      <c r="AP22" s="46"/>
      <c r="AQ22" s="46"/>
    </row>
    <row r="23" spans="1:43" ht="14.5" customHeight="1" x14ac:dyDescent="0.35">
      <c r="A23" s="73"/>
      <c r="B23" s="1"/>
      <c r="C23" s="1"/>
      <c r="D23" s="1"/>
      <c r="E23" s="1"/>
      <c r="F23" s="1"/>
      <c r="G23" s="46"/>
      <c r="H23" s="47"/>
      <c r="I23" s="46"/>
      <c r="J23" s="46"/>
      <c r="K23" s="46"/>
      <c r="L23" s="46"/>
      <c r="M23" s="46"/>
      <c r="N23" s="49"/>
      <c r="O23" s="47"/>
      <c r="P23" s="49"/>
      <c r="Q23" s="47"/>
      <c r="R23" s="49"/>
      <c r="S23" s="47"/>
      <c r="T23" s="49"/>
      <c r="U23" s="47"/>
      <c r="V23" s="49"/>
      <c r="W23" s="47"/>
      <c r="X23" s="49"/>
      <c r="Y23" s="47"/>
      <c r="Z23" s="49"/>
      <c r="AA23" s="47"/>
      <c r="AB23" s="49"/>
      <c r="AC23" s="47"/>
      <c r="AD23" s="49"/>
      <c r="AE23" s="47"/>
      <c r="AF23" s="49"/>
      <c r="AG23" s="47"/>
      <c r="AH23" s="49"/>
      <c r="AI23" s="47"/>
      <c r="AJ23" s="49"/>
      <c r="AK23" s="46"/>
      <c r="AL23" s="49"/>
      <c r="AM23" s="46"/>
      <c r="AN23" s="46"/>
      <c r="AO23" s="46"/>
      <c r="AP23" s="46"/>
      <c r="AQ23" s="46"/>
    </row>
    <row r="24" spans="1:43" ht="14.5" customHeight="1" x14ac:dyDescent="0.35">
      <c r="A24" s="73"/>
      <c r="B24" s="1"/>
      <c r="C24" s="1"/>
      <c r="D24" s="1"/>
      <c r="E24" s="1"/>
      <c r="F24" s="1"/>
      <c r="G24" s="46"/>
      <c r="H24" s="47"/>
      <c r="I24" s="46"/>
      <c r="J24" s="46"/>
      <c r="K24" s="46"/>
      <c r="L24" s="46"/>
      <c r="M24" s="46"/>
      <c r="N24" s="49"/>
      <c r="O24" s="49" t="s">
        <v>151</v>
      </c>
      <c r="P24" s="47"/>
      <c r="Q24" s="49" t="s">
        <v>151</v>
      </c>
      <c r="R24" s="49"/>
      <c r="S24" s="49" t="s">
        <v>151</v>
      </c>
      <c r="T24" s="47"/>
      <c r="U24" s="49" t="s">
        <v>151</v>
      </c>
      <c r="V24" s="47"/>
      <c r="W24" s="49" t="s">
        <v>151</v>
      </c>
      <c r="X24" s="47"/>
      <c r="Y24" s="49" t="s">
        <v>151</v>
      </c>
      <c r="Z24" s="47"/>
      <c r="AA24" s="49" t="s">
        <v>151</v>
      </c>
      <c r="AB24" s="47"/>
      <c r="AC24" s="49" t="s">
        <v>151</v>
      </c>
      <c r="AD24" s="47"/>
      <c r="AE24" s="49" t="s">
        <v>151</v>
      </c>
      <c r="AF24" s="47"/>
      <c r="AG24" s="49" t="s">
        <v>151</v>
      </c>
      <c r="AH24" s="49"/>
      <c r="AI24" s="49" t="s">
        <v>151</v>
      </c>
      <c r="AJ24" s="49"/>
      <c r="AK24" s="49" t="s">
        <v>151</v>
      </c>
      <c r="AL24" s="46"/>
      <c r="AM24" s="46"/>
      <c r="AN24" s="46"/>
      <c r="AO24" s="46"/>
      <c r="AP24" s="46"/>
      <c r="AQ24" s="46"/>
    </row>
    <row r="25" spans="1:43" ht="14.5" customHeight="1" x14ac:dyDescent="0.35">
      <c r="A25" s="73"/>
      <c r="B25" s="1"/>
      <c r="C25" s="1"/>
      <c r="D25" s="1"/>
      <c r="E25" s="1"/>
      <c r="F25" s="1"/>
      <c r="G25" s="46"/>
      <c r="H25" s="47"/>
      <c r="I25" s="46"/>
      <c r="J25" s="46"/>
      <c r="K25" s="46"/>
      <c r="L25" s="46"/>
      <c r="M25" s="49"/>
      <c r="N25" s="46"/>
      <c r="O25" s="49"/>
      <c r="P25" s="47"/>
      <c r="Q25" s="49"/>
      <c r="R25" s="47"/>
      <c r="S25" s="49"/>
      <c r="T25" s="47"/>
      <c r="U25" s="49"/>
      <c r="V25" s="47"/>
      <c r="W25" s="49"/>
      <c r="X25" s="47"/>
      <c r="Y25" s="49"/>
      <c r="Z25" s="47"/>
      <c r="AA25" s="49"/>
      <c r="AB25" s="47"/>
      <c r="AC25" s="49"/>
      <c r="AD25" s="47"/>
      <c r="AE25" s="49"/>
      <c r="AF25" s="47"/>
      <c r="AG25" s="49"/>
      <c r="AH25" s="47"/>
      <c r="AI25" s="49"/>
      <c r="AJ25" s="47"/>
      <c r="AK25" s="49"/>
      <c r="AL25" s="46"/>
      <c r="AM25" s="49"/>
      <c r="AN25" s="46"/>
      <c r="AO25" s="46"/>
      <c r="AP25" s="46"/>
      <c r="AQ25" s="46"/>
    </row>
    <row r="26" spans="1:43" ht="14.5" customHeight="1" x14ac:dyDescent="0.35">
      <c r="A26" s="73"/>
      <c r="B26" s="1"/>
      <c r="C26" s="1"/>
      <c r="D26" s="1"/>
      <c r="E26" s="1"/>
      <c r="F26" s="1"/>
      <c r="G26" s="46"/>
      <c r="H26" s="47"/>
      <c r="I26" s="46"/>
      <c r="J26" s="46"/>
      <c r="K26" s="46"/>
      <c r="L26" s="46"/>
      <c r="M26" s="49"/>
      <c r="N26" s="49" t="s">
        <v>151</v>
      </c>
      <c r="O26" s="47"/>
      <c r="P26" s="49" t="s">
        <v>151</v>
      </c>
      <c r="Q26" s="49"/>
      <c r="R26" s="49" t="s">
        <v>151</v>
      </c>
      <c r="S26" s="49"/>
      <c r="T26" s="49" t="s">
        <v>151</v>
      </c>
      <c r="U26" s="47"/>
      <c r="V26" s="49" t="s">
        <v>151</v>
      </c>
      <c r="W26" s="47"/>
      <c r="X26" s="49" t="s">
        <v>151</v>
      </c>
      <c r="Y26" s="47"/>
      <c r="Z26" s="49" t="s">
        <v>151</v>
      </c>
      <c r="AA26" s="47"/>
      <c r="AB26" s="49" t="s">
        <v>151</v>
      </c>
      <c r="AC26" s="47"/>
      <c r="AD26" s="49" t="s">
        <v>151</v>
      </c>
      <c r="AE26" s="47"/>
      <c r="AF26" s="49" t="s">
        <v>151</v>
      </c>
      <c r="AG26" s="49"/>
      <c r="AH26" s="49" t="s">
        <v>151</v>
      </c>
      <c r="AI26" s="49"/>
      <c r="AJ26" s="49" t="s">
        <v>151</v>
      </c>
      <c r="AK26" s="49"/>
      <c r="AL26" s="49" t="s">
        <v>151</v>
      </c>
      <c r="AM26" s="46"/>
      <c r="AN26" s="46"/>
      <c r="AO26" s="46"/>
      <c r="AP26" s="46"/>
      <c r="AQ26" s="46"/>
    </row>
    <row r="27" spans="1:43" ht="14.5" customHeight="1" x14ac:dyDescent="0.35">
      <c r="A27" s="73"/>
      <c r="B27" s="1"/>
      <c r="C27" s="1"/>
      <c r="D27" s="1"/>
      <c r="E27" s="1"/>
      <c r="F27" s="1"/>
      <c r="G27" s="46"/>
      <c r="H27" s="47"/>
      <c r="I27" s="46"/>
      <c r="J27" s="46"/>
      <c r="K27" s="46"/>
      <c r="L27" s="49"/>
      <c r="M27" s="46"/>
      <c r="N27" s="49"/>
      <c r="O27" s="47"/>
      <c r="P27" s="49"/>
      <c r="Q27" s="47"/>
      <c r="R27" s="49"/>
      <c r="S27" s="47"/>
      <c r="T27" s="49"/>
      <c r="U27" s="47"/>
      <c r="V27" s="49"/>
      <c r="W27" s="47"/>
      <c r="X27" s="49"/>
      <c r="Y27" s="47"/>
      <c r="Z27" s="49"/>
      <c r="AA27" s="47"/>
      <c r="AB27" s="49"/>
      <c r="AC27" s="47"/>
      <c r="AD27" s="49"/>
      <c r="AE27" s="47"/>
      <c r="AF27" s="49"/>
      <c r="AG27" s="47"/>
      <c r="AH27" s="49"/>
      <c r="AI27" s="47"/>
      <c r="AJ27" s="49"/>
      <c r="AK27" s="47"/>
      <c r="AL27" s="49"/>
      <c r="AM27" s="46"/>
      <c r="AN27" s="49"/>
      <c r="AO27" s="46"/>
      <c r="AP27" s="46"/>
      <c r="AQ27" s="46"/>
    </row>
    <row r="28" spans="1:43" ht="14.5" customHeight="1" x14ac:dyDescent="0.35">
      <c r="A28" s="73"/>
      <c r="B28" s="1"/>
      <c r="C28" s="1"/>
      <c r="D28" s="1"/>
      <c r="E28" s="1"/>
      <c r="F28" s="1"/>
      <c r="G28" s="46"/>
      <c r="H28" s="47"/>
      <c r="I28" s="46"/>
      <c r="J28" s="46"/>
      <c r="K28" s="46"/>
      <c r="L28" s="49"/>
      <c r="M28" s="49" t="s">
        <v>151</v>
      </c>
      <c r="N28" s="47"/>
      <c r="O28" s="49" t="s">
        <v>151</v>
      </c>
      <c r="P28" s="49"/>
      <c r="Q28" s="49" t="s">
        <v>151</v>
      </c>
      <c r="R28" s="49"/>
      <c r="S28" s="49" t="s">
        <v>151</v>
      </c>
      <c r="T28" s="47"/>
      <c r="U28" s="49" t="s">
        <v>151</v>
      </c>
      <c r="V28" s="47"/>
      <c r="W28" s="49" t="s">
        <v>151</v>
      </c>
      <c r="X28" s="47"/>
      <c r="Y28" s="49" t="s">
        <v>151</v>
      </c>
      <c r="Z28" s="47"/>
      <c r="AA28" s="49" t="s">
        <v>151</v>
      </c>
      <c r="AB28" s="47"/>
      <c r="AC28" s="49" t="s">
        <v>151</v>
      </c>
      <c r="AD28" s="47"/>
      <c r="AE28" s="49" t="s">
        <v>151</v>
      </c>
      <c r="AF28" s="47"/>
      <c r="AG28" s="49" t="s">
        <v>151</v>
      </c>
      <c r="AH28" s="49"/>
      <c r="AI28" s="49" t="s">
        <v>151</v>
      </c>
      <c r="AJ28" s="49"/>
      <c r="AK28" s="49" t="s">
        <v>151</v>
      </c>
      <c r="AL28" s="49"/>
      <c r="AM28" s="49" t="s">
        <v>151</v>
      </c>
      <c r="AN28" s="46"/>
      <c r="AO28" s="46"/>
      <c r="AP28" s="46"/>
      <c r="AQ28" s="46"/>
    </row>
    <row r="29" spans="1:43" ht="14.5" customHeight="1" x14ac:dyDescent="0.35">
      <c r="A29" s="73"/>
      <c r="B29" s="1"/>
      <c r="C29" s="1"/>
      <c r="D29" s="1"/>
      <c r="E29" s="1"/>
      <c r="F29" s="1"/>
      <c r="G29" s="46"/>
      <c r="H29" s="47"/>
      <c r="I29" s="46"/>
      <c r="J29" s="46"/>
      <c r="K29" s="49"/>
      <c r="L29" s="46"/>
      <c r="M29" s="49"/>
      <c r="N29" s="47"/>
      <c r="O29" s="49"/>
      <c r="P29" s="47"/>
      <c r="Q29" s="49"/>
      <c r="R29" s="47"/>
      <c r="S29" s="49"/>
      <c r="T29" s="47"/>
      <c r="U29" s="49"/>
      <c r="V29" s="47"/>
      <c r="W29" s="49"/>
      <c r="X29" s="47"/>
      <c r="Y29" s="49"/>
      <c r="Z29" s="47"/>
      <c r="AA29" s="49"/>
      <c r="AB29" s="47"/>
      <c r="AC29" s="49"/>
      <c r="AD29" s="47"/>
      <c r="AE29" s="49"/>
      <c r="AF29" s="47"/>
      <c r="AG29" s="49"/>
      <c r="AH29" s="47"/>
      <c r="AI29" s="49"/>
      <c r="AJ29" s="47"/>
      <c r="AK29" s="49"/>
      <c r="AL29" s="47"/>
      <c r="AM29" s="49"/>
      <c r="AN29" s="46"/>
      <c r="AO29" s="49"/>
      <c r="AP29" s="46"/>
      <c r="AQ29" s="46"/>
    </row>
    <row r="30" spans="1:43" ht="14.5" customHeight="1" x14ac:dyDescent="0.35">
      <c r="A30" s="73"/>
      <c r="B30" s="1"/>
      <c r="C30" s="1"/>
      <c r="D30" s="1"/>
      <c r="E30" s="1"/>
      <c r="F30" s="1"/>
      <c r="G30" s="46"/>
      <c r="H30" s="47"/>
      <c r="I30" s="46"/>
      <c r="J30" s="46"/>
      <c r="K30" s="49"/>
      <c r="L30" s="49" t="s">
        <v>151</v>
      </c>
      <c r="M30" s="49"/>
      <c r="N30" s="49" t="s">
        <v>151</v>
      </c>
      <c r="O30" s="47"/>
      <c r="P30" s="49" t="s">
        <v>151</v>
      </c>
      <c r="Q30" s="49"/>
      <c r="R30" s="49" t="s">
        <v>151</v>
      </c>
      <c r="S30" s="49"/>
      <c r="T30" s="49" t="s">
        <v>151</v>
      </c>
      <c r="U30" s="47"/>
      <c r="V30" s="49" t="s">
        <v>151</v>
      </c>
      <c r="W30" s="47"/>
      <c r="X30" s="49" t="s">
        <v>151</v>
      </c>
      <c r="Y30" s="47"/>
      <c r="Z30" s="49" t="s">
        <v>151</v>
      </c>
      <c r="AA30" s="47"/>
      <c r="AB30" s="49" t="s">
        <v>151</v>
      </c>
      <c r="AC30" s="47"/>
      <c r="AD30" s="49" t="s">
        <v>151</v>
      </c>
      <c r="AE30" s="47"/>
      <c r="AF30" s="49" t="s">
        <v>151</v>
      </c>
      <c r="AG30" s="49"/>
      <c r="AH30" s="49" t="s">
        <v>151</v>
      </c>
      <c r="AI30" s="49"/>
      <c r="AJ30" s="49" t="s">
        <v>151</v>
      </c>
      <c r="AK30" s="49"/>
      <c r="AL30" s="49" t="s">
        <v>151</v>
      </c>
      <c r="AM30" s="49"/>
      <c r="AN30" s="49" t="s">
        <v>151</v>
      </c>
      <c r="AO30" s="46"/>
      <c r="AP30" s="46"/>
      <c r="AQ30" s="46"/>
    </row>
    <row r="31" spans="1:43" ht="14.5" customHeight="1" x14ac:dyDescent="0.35">
      <c r="A31" s="73"/>
      <c r="B31" s="1"/>
      <c r="C31" s="1"/>
      <c r="D31" s="1"/>
      <c r="E31" s="1"/>
      <c r="F31" s="1"/>
      <c r="G31" s="46"/>
      <c r="H31" s="47"/>
      <c r="I31" s="46"/>
      <c r="J31" s="49"/>
      <c r="K31" s="46"/>
      <c r="L31" s="49"/>
      <c r="M31" s="46"/>
      <c r="N31" s="49"/>
      <c r="O31" s="47"/>
      <c r="P31" s="49"/>
      <c r="Q31" s="47"/>
      <c r="R31" s="49"/>
      <c r="S31" s="47"/>
      <c r="T31" s="49"/>
      <c r="U31" s="47"/>
      <c r="V31" s="49"/>
      <c r="W31" s="47"/>
      <c r="X31" s="49"/>
      <c r="Y31" s="47"/>
      <c r="Z31" s="49"/>
      <c r="AA31" s="47"/>
      <c r="AB31" s="49"/>
      <c r="AC31" s="47"/>
      <c r="AD31" s="49"/>
      <c r="AE31" s="47"/>
      <c r="AF31" s="49"/>
      <c r="AG31" s="47"/>
      <c r="AH31" s="49"/>
      <c r="AI31" s="47"/>
      <c r="AJ31" s="49"/>
      <c r="AK31" s="47"/>
      <c r="AL31" s="49"/>
      <c r="AM31" s="46"/>
      <c r="AN31" s="49"/>
      <c r="AO31" s="46"/>
      <c r="AP31" s="49"/>
      <c r="AQ31" s="46"/>
    </row>
    <row r="32" spans="1:43" ht="14.5" customHeight="1" x14ac:dyDescent="0.35">
      <c r="A32" s="73"/>
      <c r="B32" s="1"/>
      <c r="C32" s="1"/>
      <c r="D32" s="1"/>
      <c r="E32" s="1"/>
      <c r="F32" s="1"/>
      <c r="G32" s="46"/>
      <c r="H32" s="47"/>
      <c r="I32" s="46"/>
      <c r="J32" s="49"/>
      <c r="K32" s="49" t="s">
        <v>151</v>
      </c>
      <c r="L32" s="49"/>
      <c r="M32" s="49" t="s">
        <v>151</v>
      </c>
      <c r="N32" s="47"/>
      <c r="O32" s="49" t="s">
        <v>151</v>
      </c>
      <c r="P32" s="49"/>
      <c r="Q32" s="49" t="s">
        <v>151</v>
      </c>
      <c r="R32" s="49"/>
      <c r="S32" s="49" t="s">
        <v>151</v>
      </c>
      <c r="T32" s="49"/>
      <c r="U32" s="49" t="s">
        <v>151</v>
      </c>
      <c r="V32" s="47"/>
      <c r="W32" s="49" t="s">
        <v>151</v>
      </c>
      <c r="X32" s="47"/>
      <c r="Y32" s="49" t="s">
        <v>151</v>
      </c>
      <c r="Z32" s="47"/>
      <c r="AA32" s="49" t="s">
        <v>151</v>
      </c>
      <c r="AB32" s="47"/>
      <c r="AC32" s="49" t="s">
        <v>151</v>
      </c>
      <c r="AD32" s="47"/>
      <c r="AE32" s="49" t="s">
        <v>151</v>
      </c>
      <c r="AF32" s="47"/>
      <c r="AG32" s="49" t="s">
        <v>151</v>
      </c>
      <c r="AH32" s="49"/>
      <c r="AI32" s="49" t="s">
        <v>151</v>
      </c>
      <c r="AJ32" s="49"/>
      <c r="AK32" s="49" t="s">
        <v>151</v>
      </c>
      <c r="AL32" s="49"/>
      <c r="AM32" s="49" t="s">
        <v>151</v>
      </c>
      <c r="AN32" s="49"/>
      <c r="AO32" s="49" t="s">
        <v>151</v>
      </c>
      <c r="AP32" s="46"/>
      <c r="AQ32" s="46"/>
    </row>
    <row r="33" spans="1:43" ht="14.5" customHeight="1" x14ac:dyDescent="0.35">
      <c r="A33" s="73"/>
      <c r="B33" s="1"/>
      <c r="C33" s="1"/>
      <c r="D33" s="1"/>
      <c r="E33" s="1"/>
      <c r="F33" s="1"/>
      <c r="G33" s="46"/>
      <c r="H33" s="47"/>
      <c r="I33" s="49"/>
      <c r="J33" s="46"/>
      <c r="K33" s="49"/>
      <c r="L33" s="46"/>
      <c r="M33" s="49"/>
      <c r="N33" s="47"/>
      <c r="O33" s="49"/>
      <c r="P33" s="47"/>
      <c r="Q33" s="49"/>
      <c r="R33" s="47"/>
      <c r="S33" s="49"/>
      <c r="T33" s="47"/>
      <c r="U33" s="49"/>
      <c r="V33" s="47"/>
      <c r="W33" s="49"/>
      <c r="X33" s="47"/>
      <c r="Y33" s="49"/>
      <c r="Z33" s="47"/>
      <c r="AA33" s="49"/>
      <c r="AB33" s="47"/>
      <c r="AC33" s="49"/>
      <c r="AD33" s="47"/>
      <c r="AE33" s="49"/>
      <c r="AF33" s="47"/>
      <c r="AG33" s="49"/>
      <c r="AH33" s="47"/>
      <c r="AI33" s="49"/>
      <c r="AJ33" s="47"/>
      <c r="AK33" s="49"/>
      <c r="AL33" s="46"/>
      <c r="AM33" s="49"/>
      <c r="AN33" s="46"/>
      <c r="AO33" s="49"/>
      <c r="AP33" s="46"/>
      <c r="AQ33" s="49"/>
    </row>
    <row r="34" spans="1:43" ht="14.5" customHeight="1" x14ac:dyDescent="0.35">
      <c r="A34" s="73"/>
      <c r="B34" s="1"/>
      <c r="C34" s="1"/>
      <c r="D34" s="1"/>
      <c r="E34" s="1"/>
      <c r="F34" s="1"/>
      <c r="G34" s="46"/>
      <c r="H34" s="47"/>
      <c r="I34" s="49"/>
      <c r="J34" s="49" t="s">
        <v>151</v>
      </c>
      <c r="K34" s="49"/>
      <c r="L34" s="49" t="s">
        <v>151</v>
      </c>
      <c r="M34" s="47"/>
      <c r="N34" s="49" t="s">
        <v>151</v>
      </c>
      <c r="O34" s="49"/>
      <c r="P34" s="49" t="s">
        <v>151</v>
      </c>
      <c r="Q34" s="49"/>
      <c r="R34" s="49" t="s">
        <v>151</v>
      </c>
      <c r="S34" s="49"/>
      <c r="T34" s="49" t="s">
        <v>151</v>
      </c>
      <c r="U34" s="47"/>
      <c r="V34" s="49" t="s">
        <v>151</v>
      </c>
      <c r="W34" s="47"/>
      <c r="X34" s="49" t="s">
        <v>151</v>
      </c>
      <c r="Y34" s="47"/>
      <c r="Z34" s="49" t="s">
        <v>151</v>
      </c>
      <c r="AA34" s="47"/>
      <c r="AB34" s="49" t="s">
        <v>151</v>
      </c>
      <c r="AC34" s="47"/>
      <c r="AD34" s="49" t="s">
        <v>151</v>
      </c>
      <c r="AE34" s="47"/>
      <c r="AF34" s="49" t="s">
        <v>151</v>
      </c>
      <c r="AG34" s="47"/>
      <c r="AH34" s="49" t="s">
        <v>151</v>
      </c>
      <c r="AI34" s="49"/>
      <c r="AJ34" s="49" t="s">
        <v>151</v>
      </c>
      <c r="AK34" s="49"/>
      <c r="AL34" s="49" t="s">
        <v>151</v>
      </c>
      <c r="AM34" s="49"/>
      <c r="AN34" s="49" t="s">
        <v>151</v>
      </c>
      <c r="AO34" s="49"/>
      <c r="AP34" s="49" t="s">
        <v>151</v>
      </c>
      <c r="AQ34" s="46"/>
    </row>
    <row r="35" spans="1:43" ht="14.5" customHeight="1" x14ac:dyDescent="0.35">
      <c r="A35" s="73"/>
      <c r="B35" s="1"/>
      <c r="C35" s="1"/>
      <c r="D35" s="1"/>
      <c r="E35" s="1"/>
      <c r="F35" s="1"/>
      <c r="G35" s="46"/>
      <c r="H35" s="47"/>
      <c r="I35" s="46"/>
      <c r="J35" s="46"/>
      <c r="K35" s="46"/>
      <c r="L35" s="46"/>
      <c r="M35" s="47"/>
      <c r="N35" s="46"/>
      <c r="O35" s="47"/>
      <c r="P35" s="46"/>
      <c r="Q35" s="47"/>
      <c r="R35" s="46"/>
      <c r="S35" s="47"/>
      <c r="T35" s="46"/>
      <c r="U35" s="47"/>
      <c r="V35" s="47"/>
      <c r="W35" s="47"/>
      <c r="X35" s="47"/>
      <c r="Y35" s="47"/>
      <c r="Z35" s="46"/>
      <c r="AA35" s="47"/>
      <c r="AB35" s="47"/>
      <c r="AC35" s="47"/>
      <c r="AD35" s="46"/>
      <c r="AE35" s="47"/>
      <c r="AF35" s="46"/>
      <c r="AG35" s="47"/>
      <c r="AH35" s="46"/>
      <c r="AI35" s="47"/>
      <c r="AJ35" s="46"/>
      <c r="AK35" s="47"/>
      <c r="AL35" s="46"/>
      <c r="AM35" s="46"/>
      <c r="AN35" s="46"/>
      <c r="AO35" s="46"/>
      <c r="AP35" s="46"/>
      <c r="AQ35" s="46"/>
    </row>
    <row r="36" spans="1:43" ht="14.5" customHeight="1" x14ac:dyDescent="0.35">
      <c r="A36" s="73"/>
      <c r="B36" s="1"/>
      <c r="C36" s="1"/>
      <c r="D36" s="1"/>
      <c r="E36" s="1"/>
      <c r="F36" s="1"/>
      <c r="G36" s="46"/>
      <c r="H36" s="47"/>
      <c r="I36" s="49" t="s">
        <v>151</v>
      </c>
      <c r="J36" s="49"/>
      <c r="K36" s="49" t="s">
        <v>151</v>
      </c>
      <c r="L36" s="49"/>
      <c r="M36" s="49" t="s">
        <v>151</v>
      </c>
      <c r="N36" s="49"/>
      <c r="O36" s="49" t="s">
        <v>151</v>
      </c>
      <c r="P36" s="49"/>
      <c r="Q36" s="49" t="s">
        <v>151</v>
      </c>
      <c r="R36" s="49"/>
      <c r="S36" s="49" t="s">
        <v>151</v>
      </c>
      <c r="T36" s="49"/>
      <c r="U36" s="49" t="s">
        <v>151</v>
      </c>
      <c r="V36" s="49"/>
      <c r="W36" s="49" t="s">
        <v>151</v>
      </c>
      <c r="X36" s="49"/>
      <c r="Y36" s="49" t="s">
        <v>151</v>
      </c>
      <c r="Z36" s="49"/>
      <c r="AA36" s="49" t="s">
        <v>151</v>
      </c>
      <c r="AB36" s="49"/>
      <c r="AC36" s="49" t="s">
        <v>151</v>
      </c>
      <c r="AD36" s="49"/>
      <c r="AE36" s="49" t="s">
        <v>151</v>
      </c>
      <c r="AF36" s="49"/>
      <c r="AG36" s="49" t="s">
        <v>151</v>
      </c>
      <c r="AH36" s="49"/>
      <c r="AI36" s="49" t="s">
        <v>151</v>
      </c>
      <c r="AJ36" s="49"/>
      <c r="AK36" s="49" t="s">
        <v>151</v>
      </c>
      <c r="AL36" s="49"/>
      <c r="AM36" s="49" t="s">
        <v>151</v>
      </c>
      <c r="AN36" s="49"/>
      <c r="AO36" s="49" t="s">
        <v>151</v>
      </c>
      <c r="AP36" s="49"/>
      <c r="AQ36" s="49" t="s">
        <v>151</v>
      </c>
    </row>
    <row r="37" spans="1:43" ht="14.5" customHeight="1" x14ac:dyDescent="0.35">
      <c r="A37" s="73"/>
      <c r="B37" s="1"/>
      <c r="C37" s="1"/>
      <c r="D37" s="1"/>
      <c r="E37" s="1"/>
      <c r="F37" s="1"/>
      <c r="G37" s="1"/>
      <c r="H37" s="185"/>
      <c r="I37" s="186"/>
      <c r="J37" s="168" t="s">
        <v>153</v>
      </c>
      <c r="K37" s="168"/>
      <c r="L37" s="168"/>
      <c r="M37" s="168" t="s">
        <v>79</v>
      </c>
      <c r="N37" s="168"/>
      <c r="O37" s="168"/>
      <c r="P37" s="168" t="s">
        <v>155</v>
      </c>
      <c r="Q37" s="168"/>
      <c r="R37" s="168"/>
      <c r="S37" s="168" t="s">
        <v>154</v>
      </c>
      <c r="T37" s="168"/>
      <c r="U37" s="168"/>
      <c r="V37" s="168" t="s">
        <v>156</v>
      </c>
      <c r="W37" s="168"/>
      <c r="X37" s="168"/>
      <c r="Y37" s="168" t="s">
        <v>156</v>
      </c>
      <c r="Z37" s="168"/>
      <c r="AA37" s="168"/>
      <c r="AB37" s="168" t="s">
        <v>156</v>
      </c>
      <c r="AC37" s="168"/>
      <c r="AD37" s="168"/>
      <c r="AE37" s="168" t="s">
        <v>154</v>
      </c>
      <c r="AF37" s="168"/>
      <c r="AG37" s="168"/>
      <c r="AH37" s="168" t="s">
        <v>155</v>
      </c>
      <c r="AI37" s="168"/>
      <c r="AJ37" s="168"/>
      <c r="AK37" s="168" t="s">
        <v>79</v>
      </c>
      <c r="AL37" s="168"/>
      <c r="AM37" s="168"/>
      <c r="AN37" s="168" t="s">
        <v>153</v>
      </c>
      <c r="AO37" s="168"/>
      <c r="AP37" s="168"/>
    </row>
    <row r="38" spans="1:43" ht="14.5" customHeight="1" x14ac:dyDescent="0.35">
      <c r="A38" s="73"/>
      <c r="B38" s="1"/>
      <c r="C38" s="1"/>
      <c r="D38" s="1"/>
      <c r="E38" s="1"/>
      <c r="F38" s="1"/>
      <c r="G38" s="1"/>
      <c r="H38" s="1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  <c r="Y38" s="168"/>
      <c r="Z38" s="168"/>
      <c r="AA38" s="168"/>
      <c r="AB38" s="168"/>
      <c r="AC38" s="168"/>
      <c r="AD38" s="168"/>
      <c r="AE38" s="168"/>
      <c r="AF38" s="168"/>
      <c r="AG38" s="168"/>
      <c r="AH38" s="168"/>
      <c r="AI38" s="168"/>
      <c r="AJ38" s="168"/>
      <c r="AK38" s="168"/>
      <c r="AL38" s="168"/>
      <c r="AM38" s="168"/>
      <c r="AN38" s="168"/>
      <c r="AO38" s="168"/>
      <c r="AP38" s="168"/>
    </row>
    <row r="39" spans="1:43" ht="15" customHeight="1" x14ac:dyDescent="0.35">
      <c r="A39" s="73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2"/>
      <c r="Q39" s="2"/>
      <c r="R39" s="2"/>
      <c r="T39" s="48"/>
      <c r="V39" s="48"/>
      <c r="X39" s="48"/>
      <c r="Z39" s="48"/>
      <c r="AB39" s="48"/>
      <c r="AF39" s="48"/>
    </row>
    <row r="40" spans="1:43" ht="1" customHeight="1" x14ac:dyDescent="0.35">
      <c r="F40" s="5">
        <v>100</v>
      </c>
      <c r="G40" s="5">
        <v>200</v>
      </c>
      <c r="H40" s="5">
        <v>300</v>
      </c>
      <c r="I40" s="5">
        <v>400</v>
      </c>
      <c r="J40" s="5">
        <v>500</v>
      </c>
      <c r="K40" s="5">
        <v>600</v>
      </c>
      <c r="L40" s="5">
        <v>700</v>
      </c>
      <c r="M40" s="5">
        <v>800</v>
      </c>
      <c r="N40" s="5">
        <v>900</v>
      </c>
      <c r="O40" s="5">
        <v>1000</v>
      </c>
      <c r="P40" s="5">
        <v>1100</v>
      </c>
      <c r="V40" s="48"/>
      <c r="X40" s="48"/>
      <c r="Z40" s="48"/>
      <c r="AB40" s="48"/>
      <c r="AF40" s="48"/>
    </row>
    <row r="41" spans="1:43" hidden="1" x14ac:dyDescent="0.35">
      <c r="A41" s="115"/>
      <c r="V41" s="48"/>
      <c r="X41" s="48"/>
      <c r="Z41" s="48"/>
      <c r="AB41" s="48"/>
      <c r="AF41" s="48"/>
    </row>
    <row r="42" spans="1:43" hidden="1" x14ac:dyDescent="0.35">
      <c r="A42" s="115"/>
      <c r="V42" s="48"/>
      <c r="X42" s="48"/>
      <c r="Z42" s="48"/>
      <c r="AB42" s="48"/>
      <c r="AF42" s="48"/>
    </row>
    <row r="43" spans="1:43" ht="14.5" hidden="1" customHeight="1" x14ac:dyDescent="0.35">
      <c r="V43" s="48"/>
      <c r="X43" s="48"/>
      <c r="Z43" s="48"/>
      <c r="AB43" s="48"/>
      <c r="AF43" s="48"/>
    </row>
    <row r="44" spans="1:43" ht="14.5" hidden="1" customHeight="1" x14ac:dyDescent="0.35">
      <c r="V44" s="48"/>
      <c r="X44" s="48"/>
      <c r="Z44" s="48"/>
      <c r="AB44" s="48"/>
      <c r="AF44" s="48"/>
    </row>
    <row r="45" spans="1:43" ht="14.5" hidden="1" customHeight="1" x14ac:dyDescent="0.35">
      <c r="V45" s="48"/>
      <c r="X45" s="48"/>
      <c r="Z45" s="48"/>
      <c r="AB45" s="48"/>
      <c r="AF45" s="48"/>
    </row>
    <row r="46" spans="1:43" ht="14.5" hidden="1" customHeight="1" x14ac:dyDescent="0.35">
      <c r="V46" s="48"/>
      <c r="X46" s="48"/>
      <c r="Z46" s="48"/>
      <c r="AB46" s="48"/>
      <c r="AF46" s="48"/>
    </row>
    <row r="47" spans="1:43" ht="14.5" hidden="1" customHeight="1" x14ac:dyDescent="0.35">
      <c r="V47" s="48"/>
      <c r="X47" s="48"/>
      <c r="Z47" s="48"/>
      <c r="AB47" s="48"/>
      <c r="AF47" s="48"/>
    </row>
    <row r="48" spans="1:43" ht="14.5" hidden="1" customHeight="1" x14ac:dyDescent="0.35">
      <c r="V48" s="48"/>
      <c r="X48" s="48"/>
      <c r="Z48" s="48"/>
      <c r="AB48" s="48"/>
      <c r="AF48" s="48"/>
    </row>
    <row r="49" spans="22:32" ht="14.5" hidden="1" customHeight="1" x14ac:dyDescent="0.35">
      <c r="V49" s="48"/>
      <c r="X49" s="48"/>
      <c r="Z49" s="48"/>
      <c r="AB49" s="48"/>
      <c r="AF49" s="48"/>
    </row>
    <row r="50" spans="22:32" ht="14.5" hidden="1" customHeight="1" x14ac:dyDescent="0.35">
      <c r="V50" s="48"/>
      <c r="X50" s="48"/>
      <c r="Z50" s="48"/>
      <c r="AB50" s="48"/>
      <c r="AF50" s="48"/>
    </row>
    <row r="51" spans="22:32" ht="14.5" hidden="1" customHeight="1" x14ac:dyDescent="0.35">
      <c r="V51" s="48"/>
      <c r="X51" s="48"/>
      <c r="Z51" s="48"/>
      <c r="AB51" s="48"/>
      <c r="AF51" s="48"/>
    </row>
    <row r="52" spans="22:32" ht="14.5" hidden="1" customHeight="1" x14ac:dyDescent="0.35">
      <c r="V52" s="48"/>
      <c r="X52" s="48"/>
      <c r="Z52" s="48"/>
      <c r="AB52" s="48"/>
      <c r="AF52" s="48"/>
    </row>
    <row r="53" spans="22:32" ht="14.5" hidden="1" customHeight="1" x14ac:dyDescent="0.35">
      <c r="V53" s="48"/>
      <c r="X53" s="48"/>
      <c r="Z53" s="48"/>
      <c r="AB53" s="48"/>
      <c r="AF53" s="48"/>
    </row>
    <row r="54" spans="22:32" ht="14.5" hidden="1" customHeight="1" x14ac:dyDescent="0.35">
      <c r="V54" s="48"/>
      <c r="X54" s="48"/>
      <c r="Z54" s="48"/>
      <c r="AB54" s="48"/>
      <c r="AF54" s="48"/>
    </row>
    <row r="55" spans="22:32" ht="14.5" hidden="1" customHeight="1" x14ac:dyDescent="0.35">
      <c r="V55" s="48"/>
      <c r="X55" s="48"/>
      <c r="Z55" s="48"/>
      <c r="AB55" s="48"/>
      <c r="AF55" s="48"/>
    </row>
    <row r="56" spans="22:32" ht="14.5" hidden="1" customHeight="1" x14ac:dyDescent="0.35">
      <c r="V56" s="48"/>
      <c r="X56" s="48"/>
      <c r="Z56" s="48"/>
      <c r="AB56" s="48"/>
      <c r="AF56" s="48"/>
    </row>
    <row r="57" spans="22:32" ht="14.5" hidden="1" customHeight="1" x14ac:dyDescent="0.35">
      <c r="V57" s="48" t="s">
        <v>152</v>
      </c>
      <c r="X57" s="48"/>
      <c r="Z57" s="48" t="s">
        <v>152</v>
      </c>
      <c r="AB57" s="48" t="s">
        <v>152</v>
      </c>
      <c r="AF57" s="48" t="s">
        <v>152</v>
      </c>
    </row>
    <row r="58" spans="22:32" ht="14.5" hidden="1" customHeight="1" x14ac:dyDescent="0.35">
      <c r="V58" s="48"/>
      <c r="X58" s="48" t="s">
        <v>152</v>
      </c>
      <c r="Z58" s="48"/>
      <c r="AB58" s="48"/>
      <c r="AF58" s="48"/>
    </row>
    <row r="59" spans="22:32" ht="14.5" hidden="1" customHeight="1" x14ac:dyDescent="0.35">
      <c r="V59" s="48"/>
      <c r="X59" s="48"/>
      <c r="Z59" s="48"/>
      <c r="AB59" s="48"/>
      <c r="AF59" s="48"/>
    </row>
    <row r="60" spans="22:32" ht="14.5" hidden="1" customHeight="1" x14ac:dyDescent="0.35">
      <c r="V60" s="48"/>
      <c r="X60" s="48"/>
      <c r="Z60" s="48"/>
      <c r="AB60" s="48"/>
      <c r="AF60" s="48"/>
    </row>
    <row r="61" spans="22:32" ht="14.5" hidden="1" customHeight="1" x14ac:dyDescent="0.35">
      <c r="V61" s="48"/>
      <c r="X61" s="48"/>
      <c r="Z61" s="48"/>
      <c r="AB61" s="48"/>
      <c r="AF61" s="48"/>
    </row>
    <row r="62" spans="22:32" ht="14.5" hidden="1" customHeight="1" x14ac:dyDescent="0.35">
      <c r="V62" s="48"/>
      <c r="X62" s="48"/>
      <c r="Z62" s="48"/>
      <c r="AB62" s="48"/>
      <c r="AF62" s="48"/>
    </row>
    <row r="63" spans="22:32" ht="14.5" hidden="1" customHeight="1" x14ac:dyDescent="0.35">
      <c r="V63" s="48"/>
      <c r="X63" s="48"/>
      <c r="Z63" s="48"/>
      <c r="AB63" s="48"/>
      <c r="AF63" s="48"/>
    </row>
    <row r="64" spans="22:32" ht="14.5" hidden="1" customHeight="1" x14ac:dyDescent="0.35">
      <c r="V64" s="48"/>
      <c r="X64" s="48"/>
      <c r="Z64" s="48"/>
      <c r="AB64" s="48"/>
      <c r="AF64" s="48"/>
    </row>
    <row r="65" spans="22:32" ht="14.5" hidden="1" customHeight="1" x14ac:dyDescent="0.35">
      <c r="V65" s="48"/>
      <c r="X65" s="48"/>
      <c r="Z65" s="48"/>
      <c r="AB65" s="48"/>
      <c r="AF65" s="48"/>
    </row>
    <row r="66" spans="22:32" ht="14.5" hidden="1" customHeight="1" x14ac:dyDescent="0.35">
      <c r="V66" s="48"/>
      <c r="X66" s="48"/>
      <c r="Z66" s="48"/>
      <c r="AB66" s="48"/>
      <c r="AF66" s="48"/>
    </row>
    <row r="67" spans="22:32" ht="14.5" hidden="1" customHeight="1" x14ac:dyDescent="0.35">
      <c r="V67" s="48"/>
      <c r="X67" s="48"/>
      <c r="Z67" s="48"/>
      <c r="AB67" s="48"/>
      <c r="AF67" s="48"/>
    </row>
    <row r="68" spans="22:32" ht="14.5" hidden="1" customHeight="1" x14ac:dyDescent="0.35">
      <c r="V68" s="48"/>
      <c r="X68" s="48"/>
      <c r="Z68" s="48"/>
      <c r="AB68" s="48"/>
      <c r="AF68" s="48"/>
    </row>
    <row r="69" spans="22:32" ht="14.5" hidden="1" customHeight="1" x14ac:dyDescent="0.35">
      <c r="V69" s="48"/>
      <c r="X69" s="48"/>
      <c r="Z69" s="48"/>
      <c r="AB69" s="48"/>
      <c r="AF69" s="48"/>
    </row>
    <row r="70" spans="22:32" ht="14.5" hidden="1" customHeight="1" x14ac:dyDescent="0.35">
      <c r="V70" s="48"/>
      <c r="X70" s="48"/>
      <c r="Z70" s="48"/>
      <c r="AB70" s="48"/>
      <c r="AF70" s="48"/>
    </row>
    <row r="71" spans="22:32" ht="14.5" hidden="1" customHeight="1" x14ac:dyDescent="0.35">
      <c r="V71" s="48"/>
      <c r="X71" s="48"/>
      <c r="Z71" s="48"/>
      <c r="AB71" s="48"/>
      <c r="AF71" s="48"/>
    </row>
    <row r="72" spans="22:32" ht="14.5" hidden="1" customHeight="1" x14ac:dyDescent="0.35">
      <c r="V72" s="48"/>
      <c r="X72" s="48"/>
      <c r="Z72" s="48"/>
      <c r="AB72" s="48"/>
      <c r="AF72" s="48"/>
    </row>
    <row r="73" spans="22:32" ht="14.5" hidden="1" customHeight="1" x14ac:dyDescent="0.35">
      <c r="V73" s="48"/>
      <c r="X73" s="48"/>
      <c r="Z73" s="48"/>
      <c r="AB73" s="48"/>
      <c r="AF73" s="48"/>
    </row>
    <row r="74" spans="22:32" ht="14.5" hidden="1" customHeight="1" x14ac:dyDescent="0.35">
      <c r="V74" s="48"/>
      <c r="X74" s="48"/>
      <c r="Z74" s="48"/>
      <c r="AB74" s="48"/>
      <c r="AF74" s="48"/>
    </row>
    <row r="75" spans="22:32" ht="14.5" hidden="1" customHeight="1" x14ac:dyDescent="0.35">
      <c r="V75" s="48"/>
      <c r="X75" s="48"/>
      <c r="Z75" s="48"/>
      <c r="AB75" s="48"/>
      <c r="AF75" s="48"/>
    </row>
    <row r="76" spans="22:32" ht="14.5" hidden="1" customHeight="1" x14ac:dyDescent="0.35">
      <c r="V76" s="48"/>
      <c r="X76" s="48"/>
      <c r="Z76" s="48"/>
      <c r="AB76" s="48"/>
      <c r="AF76" s="48"/>
    </row>
    <row r="77" spans="22:32" ht="14.5" hidden="1" customHeight="1" x14ac:dyDescent="0.35">
      <c r="V77" s="48"/>
      <c r="X77" s="48"/>
      <c r="Z77" s="48"/>
      <c r="AB77" s="48"/>
      <c r="AF77" s="48"/>
    </row>
    <row r="78" spans="22:32" ht="14.5" hidden="1" customHeight="1" x14ac:dyDescent="0.35">
      <c r="V78" s="48"/>
      <c r="X78" s="48"/>
      <c r="Z78" s="48"/>
      <c r="AB78" s="48"/>
      <c r="AF78" s="48"/>
    </row>
    <row r="79" spans="22:32" ht="14.5" hidden="1" customHeight="1" x14ac:dyDescent="0.35">
      <c r="V79" s="48"/>
      <c r="X79" s="48"/>
      <c r="Z79" s="48"/>
      <c r="AB79" s="48"/>
      <c r="AF79" s="48"/>
    </row>
    <row r="80" spans="22:32" ht="14.5" hidden="1" customHeight="1" x14ac:dyDescent="0.35">
      <c r="V80" s="48"/>
      <c r="X80" s="48"/>
      <c r="Z80" s="48"/>
      <c r="AB80" s="48"/>
      <c r="AF80" s="48"/>
    </row>
    <row r="81" spans="22:32" ht="14.5" hidden="1" customHeight="1" x14ac:dyDescent="0.35">
      <c r="V81" s="48"/>
      <c r="X81" s="48"/>
      <c r="Z81" s="48"/>
      <c r="AB81" s="48"/>
      <c r="AF81" s="48"/>
    </row>
    <row r="82" spans="22:32" ht="14.5" hidden="1" customHeight="1" x14ac:dyDescent="0.35">
      <c r="V82" s="48"/>
      <c r="X82" s="48"/>
      <c r="Z82" s="48"/>
      <c r="AB82" s="48"/>
      <c r="AF82" s="48"/>
    </row>
    <row r="83" spans="22:32" ht="14.5" hidden="1" customHeight="1" x14ac:dyDescent="0.35">
      <c r="V83" s="48"/>
      <c r="X83" s="48"/>
      <c r="Z83" s="48"/>
      <c r="AB83" s="48"/>
      <c r="AF83" s="48"/>
    </row>
    <row r="84" spans="22:32" ht="14.5" hidden="1" customHeight="1" x14ac:dyDescent="0.35">
      <c r="V84" s="48"/>
      <c r="X84" s="48"/>
      <c r="Z84" s="48"/>
      <c r="AB84" s="48"/>
      <c r="AF84" s="48"/>
    </row>
    <row r="85" spans="22:32" ht="14.5" hidden="1" customHeight="1" x14ac:dyDescent="0.35">
      <c r="V85" s="48"/>
      <c r="X85" s="48"/>
      <c r="Z85" s="48"/>
      <c r="AB85" s="48"/>
      <c r="AF85" s="48"/>
    </row>
    <row r="86" spans="22:32" ht="14.5" hidden="1" customHeight="1" x14ac:dyDescent="0.35">
      <c r="V86" s="48"/>
      <c r="X86" s="48"/>
      <c r="Z86" s="48"/>
      <c r="AB86" s="48"/>
      <c r="AF86" s="48"/>
    </row>
    <row r="87" spans="22:32" ht="14.5" hidden="1" customHeight="1" x14ac:dyDescent="0.35">
      <c r="V87" s="48"/>
      <c r="X87" s="48"/>
      <c r="Z87" s="48"/>
      <c r="AB87" s="48"/>
      <c r="AF87" s="48"/>
    </row>
    <row r="88" spans="22:32" ht="14.5" hidden="1" customHeight="1" x14ac:dyDescent="0.35">
      <c r="V88" s="48"/>
      <c r="X88" s="48"/>
      <c r="Z88" s="48"/>
      <c r="AB88" s="48"/>
      <c r="AF88" s="48"/>
    </row>
    <row r="89" spans="22:32" ht="14.5" hidden="1" customHeight="1" x14ac:dyDescent="0.35">
      <c r="V89" s="48"/>
      <c r="X89" s="48"/>
      <c r="Z89" s="48"/>
      <c r="AB89" s="48"/>
      <c r="AF89" s="48"/>
    </row>
    <row r="90" spans="22:32" ht="14.5" hidden="1" customHeight="1" x14ac:dyDescent="0.35">
      <c r="V90" s="48"/>
      <c r="X90" s="48"/>
      <c r="Z90" s="48"/>
      <c r="AB90" s="48"/>
      <c r="AF90" s="48"/>
    </row>
    <row r="91" spans="22:32" ht="14.5" hidden="1" customHeight="1" x14ac:dyDescent="0.35">
      <c r="V91" s="48"/>
      <c r="X91" s="48"/>
      <c r="Z91" s="48"/>
      <c r="AB91" s="48"/>
      <c r="AF91" s="48"/>
    </row>
    <row r="92" spans="22:32" ht="14.5" hidden="1" customHeight="1" x14ac:dyDescent="0.35">
      <c r="V92" s="48"/>
      <c r="X92" s="48"/>
      <c r="Z92" s="48"/>
      <c r="AB92" s="48"/>
      <c r="AF92" s="48"/>
    </row>
    <row r="93" spans="22:32" ht="14.5" hidden="1" customHeight="1" x14ac:dyDescent="0.35">
      <c r="V93" s="48"/>
      <c r="X93" s="48"/>
      <c r="Z93" s="48"/>
      <c r="AB93" s="48"/>
      <c r="AF93" s="48"/>
    </row>
    <row r="94" spans="22:32" ht="14.5" hidden="1" customHeight="1" x14ac:dyDescent="0.35">
      <c r="V94" s="48"/>
      <c r="X94" s="48"/>
      <c r="Z94" s="48"/>
      <c r="AB94" s="48"/>
      <c r="AF94" s="48"/>
    </row>
    <row r="95" spans="22:32" ht="14.5" hidden="1" customHeight="1" x14ac:dyDescent="0.35">
      <c r="V95" s="48"/>
      <c r="X95" s="48"/>
      <c r="Z95" s="48" t="s">
        <v>152</v>
      </c>
      <c r="AB95" s="48"/>
      <c r="AF95" s="48"/>
    </row>
    <row r="96" spans="22:32" ht="14.5" hidden="1" customHeight="1" x14ac:dyDescent="0.35">
      <c r="V96" s="48" t="s">
        <v>152</v>
      </c>
      <c r="X96" s="48" t="s">
        <v>152</v>
      </c>
      <c r="AB96" s="48" t="s">
        <v>152</v>
      </c>
      <c r="AF96" s="48" t="s">
        <v>152</v>
      </c>
    </row>
    <row r="100" spans="1:1" hidden="1" x14ac:dyDescent="0.35">
      <c r="A100" s="5">
        <v>0</v>
      </c>
    </row>
    <row r="101" spans="1:1" hidden="1" x14ac:dyDescent="0.35">
      <c r="A101" s="5">
        <v>100</v>
      </c>
    </row>
  </sheetData>
  <mergeCells count="35">
    <mergeCell ref="AK37:AM38"/>
    <mergeCell ref="AN37:AP38"/>
    <mergeCell ref="S37:U38"/>
    <mergeCell ref="V37:X38"/>
    <mergeCell ref="Y37:AA38"/>
    <mergeCell ref="AB37:AD38"/>
    <mergeCell ref="AE37:AG38"/>
    <mergeCell ref="AH37:AJ38"/>
    <mergeCell ref="J37:L38"/>
    <mergeCell ref="A41:A42"/>
    <mergeCell ref="M37:O38"/>
    <mergeCell ref="P37:R38"/>
    <mergeCell ref="A33:A34"/>
    <mergeCell ref="A35:A36"/>
    <mergeCell ref="A37:A39"/>
    <mergeCell ref="A17:A18"/>
    <mergeCell ref="B17:D18"/>
    <mergeCell ref="A27:A28"/>
    <mergeCell ref="A29:A30"/>
    <mergeCell ref="A31:A32"/>
    <mergeCell ref="A19:A20"/>
    <mergeCell ref="A21:A22"/>
    <mergeCell ref="A23:A24"/>
    <mergeCell ref="A25:A26"/>
    <mergeCell ref="A9:A10"/>
    <mergeCell ref="B9:C10"/>
    <mergeCell ref="A11:A12"/>
    <mergeCell ref="A13:A14"/>
    <mergeCell ref="A15:A16"/>
    <mergeCell ref="B16:D16"/>
    <mergeCell ref="A1:A2"/>
    <mergeCell ref="A3:A4"/>
    <mergeCell ref="A5:A6"/>
    <mergeCell ref="A7:A8"/>
    <mergeCell ref="B8:C8"/>
  </mergeCells>
  <dataValidations count="4">
    <dataValidation type="whole" allowBlank="1" showInputMessage="1" showErrorMessage="1" errorTitle="Err: Wrong Param" error="Invalid number. You need to pass mines number from 5 to 15!" sqref="B13" xr:uid="{08D2A233-C6C4-4284-817C-9F8F35B893A4}">
      <formula1>5</formula1>
      <formula2>15</formula2>
    </dataValidation>
    <dataValidation type="decimal" allowBlank="1" showInputMessage="1" showErrorMessage="1" sqref="H1" xr:uid="{BA3009EE-E563-46BE-8EC2-B948E7759D7A}">
      <formula1>0</formula1>
      <formula2>1000000000000000000</formula2>
    </dataValidation>
    <dataValidation type="decimal" allowBlank="1" showInputMessage="1" showErrorMessage="1" sqref="B9:C10" xr:uid="{4CE0959A-4179-42C1-9F9A-A213D6268A99}">
      <formula1>0</formula1>
      <formula2>H1</formula2>
    </dataValidation>
    <dataValidation type="whole" allowBlank="1" showInputMessage="1" showErrorMessage="1" errorTitle="Err" error="You can have only from 7 to 20 mines in a game!" sqref="B17:D18" xr:uid="{553F5576-9C16-4078-B918-F333DD1A1D08}">
      <formula1>7</formula1>
      <formula2>20</formula2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1AE5D-45F4-4EAD-A1BD-6420EC3C32E6}">
  <sheetPr codeName="wKeno"/>
  <dimension ref="A1:U39"/>
  <sheetViews>
    <sheetView showGridLines="0" showRowColHeaders="0" zoomScale="111" zoomScaleNormal="111" workbookViewId="0">
      <selection activeCell="P20" sqref="P20"/>
    </sheetView>
  </sheetViews>
  <sheetFormatPr defaultColWidth="0" defaultRowHeight="14.5" zeroHeight="1" x14ac:dyDescent="0.35"/>
  <cols>
    <col min="1" max="4" width="8.7265625" customWidth="1"/>
    <col min="5" max="5" width="11.6328125" customWidth="1"/>
    <col min="6" max="13" width="13.36328125" customWidth="1"/>
    <col min="14" max="14" width="12" customWidth="1"/>
    <col min="15" max="15" width="11" customWidth="1"/>
    <col min="16" max="16" width="15.26953125" customWidth="1"/>
    <col min="17" max="21" width="0" hidden="1" customWidth="1"/>
    <col min="22" max="16384" width="8.7265625" hidden="1"/>
  </cols>
  <sheetData>
    <row r="1" spans="1:16" x14ac:dyDescent="0.35">
      <c r="A1" s="73"/>
      <c r="B1" s="1"/>
      <c r="C1" s="1"/>
      <c r="D1" s="1"/>
      <c r="E1" s="1"/>
      <c r="F1" s="2"/>
      <c r="G1" s="2"/>
      <c r="H1" s="74">
        <v>9882.16</v>
      </c>
      <c r="I1" s="75"/>
      <c r="J1" s="76"/>
      <c r="K1" s="2"/>
      <c r="L1" s="2"/>
      <c r="M1" s="2"/>
      <c r="N1" s="1"/>
      <c r="O1" s="1"/>
      <c r="P1" s="1"/>
    </row>
    <row r="2" spans="1:16" x14ac:dyDescent="0.35">
      <c r="A2" s="73"/>
      <c r="B2" s="1"/>
      <c r="C2" s="1"/>
      <c r="D2" s="1"/>
      <c r="E2" s="1"/>
      <c r="F2" s="2"/>
      <c r="G2" s="2"/>
      <c r="H2" s="77"/>
      <c r="I2" s="78"/>
      <c r="J2" s="79"/>
      <c r="K2" s="2"/>
      <c r="L2" s="2"/>
      <c r="M2" s="2"/>
      <c r="N2" s="1"/>
      <c r="O2" s="1"/>
      <c r="P2" s="1"/>
    </row>
    <row r="3" spans="1:16" x14ac:dyDescent="0.35">
      <c r="A3" s="73"/>
      <c r="B3" s="1"/>
      <c r="C3" s="1"/>
      <c r="D3" s="1"/>
      <c r="E3" s="1"/>
      <c r="F3" s="2"/>
      <c r="G3" s="2"/>
      <c r="H3" s="80"/>
      <c r="I3" s="81"/>
      <c r="J3" s="82"/>
      <c r="K3" s="2"/>
      <c r="L3" s="2"/>
      <c r="M3" s="2"/>
      <c r="N3" s="1"/>
      <c r="O3" s="1"/>
      <c r="P3" s="1"/>
    </row>
    <row r="4" spans="1:16" ht="15" thickBot="1" x14ac:dyDescent="0.4">
      <c r="A4" s="73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1"/>
      <c r="O4" s="1"/>
      <c r="P4" s="1"/>
    </row>
    <row r="5" spans="1:16" ht="15.5" thickTop="1" thickBot="1" x14ac:dyDescent="0.4">
      <c r="A5" s="73"/>
      <c r="B5" s="1"/>
      <c r="C5" s="1"/>
      <c r="D5" s="1"/>
      <c r="E5" s="1"/>
      <c r="F5" s="169">
        <v>1</v>
      </c>
      <c r="G5" s="169">
        <v>2</v>
      </c>
      <c r="H5" s="170">
        <v>3</v>
      </c>
      <c r="I5" s="170">
        <v>4</v>
      </c>
      <c r="J5" s="169">
        <v>5</v>
      </c>
      <c r="K5" s="169">
        <v>6</v>
      </c>
      <c r="L5" s="169">
        <v>7</v>
      </c>
      <c r="M5" s="169">
        <v>8</v>
      </c>
      <c r="N5" s="1"/>
      <c r="O5" s="1"/>
      <c r="P5" s="1"/>
    </row>
    <row r="6" spans="1:16" ht="15.5" thickTop="1" thickBot="1" x14ac:dyDescent="0.4">
      <c r="A6" s="73"/>
      <c r="B6" s="1"/>
      <c r="C6" s="1"/>
      <c r="D6" s="1"/>
      <c r="E6" s="1"/>
      <c r="F6" s="169"/>
      <c r="G6" s="169"/>
      <c r="H6" s="170"/>
      <c r="I6" s="170"/>
      <c r="J6" s="169"/>
      <c r="K6" s="169"/>
      <c r="L6" s="169"/>
      <c r="M6" s="169"/>
      <c r="N6" s="1"/>
      <c r="O6" s="1"/>
      <c r="P6" s="1"/>
    </row>
    <row r="7" spans="1:16" ht="15.5" thickTop="1" thickBot="1" x14ac:dyDescent="0.4">
      <c r="A7" s="73"/>
      <c r="B7" s="1"/>
      <c r="C7" s="1"/>
      <c r="D7" s="1"/>
      <c r="E7" s="1"/>
      <c r="F7" s="169"/>
      <c r="G7" s="169"/>
      <c r="H7" s="170"/>
      <c r="I7" s="170"/>
      <c r="J7" s="169"/>
      <c r="K7" s="169"/>
      <c r="L7" s="169"/>
      <c r="M7" s="169"/>
      <c r="N7" s="1"/>
      <c r="O7" s="1"/>
      <c r="P7" s="1"/>
    </row>
    <row r="8" spans="1:16" ht="15.5" thickTop="1" thickBot="1" x14ac:dyDescent="0.4">
      <c r="A8" s="73"/>
      <c r="B8" s="83" t="s">
        <v>0</v>
      </c>
      <c r="C8" s="83"/>
      <c r="D8" s="1"/>
      <c r="E8" s="1"/>
      <c r="F8" s="169"/>
      <c r="G8" s="169"/>
      <c r="H8" s="170"/>
      <c r="I8" s="170"/>
      <c r="J8" s="169"/>
      <c r="K8" s="169"/>
      <c r="L8" s="169"/>
      <c r="M8" s="169"/>
      <c r="N8" s="1"/>
      <c r="O8" s="1"/>
      <c r="P8" s="1"/>
    </row>
    <row r="9" spans="1:16" ht="15.5" thickTop="1" thickBot="1" x14ac:dyDescent="0.4">
      <c r="A9" s="73"/>
      <c r="B9" s="84">
        <v>96</v>
      </c>
      <c r="C9" s="85"/>
      <c r="D9" s="85"/>
      <c r="E9" s="1"/>
      <c r="F9" s="169"/>
      <c r="G9" s="169"/>
      <c r="H9" s="170"/>
      <c r="I9" s="170"/>
      <c r="J9" s="169"/>
      <c r="K9" s="169"/>
      <c r="L9" s="169"/>
      <c r="M9" s="169"/>
      <c r="N9" s="1"/>
      <c r="O9" s="1"/>
      <c r="P9" s="1"/>
    </row>
    <row r="10" spans="1:16" ht="15.5" thickTop="1" thickBot="1" x14ac:dyDescent="0.4">
      <c r="A10" s="73"/>
      <c r="B10" s="84"/>
      <c r="C10" s="85"/>
      <c r="D10" s="85"/>
      <c r="E10" s="1"/>
      <c r="F10" s="169"/>
      <c r="G10" s="169"/>
      <c r="H10" s="170"/>
      <c r="I10" s="170"/>
      <c r="J10" s="169"/>
      <c r="K10" s="169"/>
      <c r="L10" s="169"/>
      <c r="M10" s="169"/>
      <c r="N10" s="1"/>
      <c r="O10" s="1"/>
      <c r="P10" s="1"/>
    </row>
    <row r="11" spans="1:16" ht="15.5" thickTop="1" thickBot="1" x14ac:dyDescent="0.4">
      <c r="A11" s="73"/>
      <c r="B11" s="1"/>
      <c r="C11" s="1"/>
      <c r="D11" s="1"/>
      <c r="E11" s="1"/>
      <c r="F11" s="169">
        <v>9</v>
      </c>
      <c r="G11" s="169">
        <v>10</v>
      </c>
      <c r="H11" s="170">
        <v>11</v>
      </c>
      <c r="I11" s="169">
        <v>12</v>
      </c>
      <c r="J11" s="169">
        <v>13</v>
      </c>
      <c r="K11" s="170">
        <v>14</v>
      </c>
      <c r="L11" s="169">
        <v>15</v>
      </c>
      <c r="M11" s="169">
        <v>16</v>
      </c>
      <c r="N11" s="1"/>
      <c r="O11" s="1"/>
      <c r="P11" s="1"/>
    </row>
    <row r="12" spans="1:16" ht="15.5" thickTop="1" thickBot="1" x14ac:dyDescent="0.4">
      <c r="A12" s="73"/>
      <c r="B12" s="122" t="s">
        <v>60</v>
      </c>
      <c r="C12" s="122"/>
      <c r="D12" s="1"/>
      <c r="E12" s="1"/>
      <c r="F12" s="169"/>
      <c r="G12" s="169"/>
      <c r="H12" s="170"/>
      <c r="I12" s="169"/>
      <c r="J12" s="169"/>
      <c r="K12" s="170"/>
      <c r="L12" s="169"/>
      <c r="M12" s="169"/>
      <c r="N12" s="1"/>
      <c r="O12" s="1"/>
      <c r="P12" s="1"/>
    </row>
    <row r="13" spans="1:16" ht="15.5" thickTop="1" thickBot="1" x14ac:dyDescent="0.4">
      <c r="A13" s="73"/>
      <c r="B13" s="123" t="s">
        <v>61</v>
      </c>
      <c r="C13" s="124"/>
      <c r="D13" s="124"/>
      <c r="E13" s="125"/>
      <c r="F13" s="169"/>
      <c r="G13" s="169"/>
      <c r="H13" s="170"/>
      <c r="I13" s="169"/>
      <c r="J13" s="169"/>
      <c r="K13" s="170"/>
      <c r="L13" s="169"/>
      <c r="M13" s="169"/>
      <c r="N13" s="1"/>
      <c r="O13" s="1"/>
      <c r="P13" s="1"/>
    </row>
    <row r="14" spans="1:16" ht="15.5" thickTop="1" thickBot="1" x14ac:dyDescent="0.4">
      <c r="A14" s="73"/>
      <c r="B14" s="123"/>
      <c r="C14" s="124"/>
      <c r="D14" s="124"/>
      <c r="E14" s="125"/>
      <c r="F14" s="169"/>
      <c r="G14" s="169"/>
      <c r="H14" s="170"/>
      <c r="I14" s="169"/>
      <c r="J14" s="169"/>
      <c r="K14" s="170"/>
      <c r="L14" s="169"/>
      <c r="M14" s="169"/>
      <c r="N14" s="1"/>
      <c r="O14" s="1"/>
      <c r="P14" s="1"/>
    </row>
    <row r="15" spans="1:16" ht="15.5" thickTop="1" thickBot="1" x14ac:dyDescent="0.4">
      <c r="A15" s="73"/>
      <c r="B15" s="1"/>
      <c r="C15" s="1"/>
      <c r="D15" s="1"/>
      <c r="E15" s="1"/>
      <c r="F15" s="169"/>
      <c r="G15" s="169"/>
      <c r="H15" s="170"/>
      <c r="I15" s="169"/>
      <c r="J15" s="169"/>
      <c r="K15" s="170"/>
      <c r="L15" s="169"/>
      <c r="M15" s="169"/>
      <c r="N15" s="1"/>
      <c r="O15" s="1"/>
      <c r="P15" s="1"/>
    </row>
    <row r="16" spans="1:16" ht="15.5" thickTop="1" thickBot="1" x14ac:dyDescent="0.4">
      <c r="A16" s="73"/>
      <c r="B16" s="1"/>
      <c r="C16" s="1"/>
      <c r="D16" s="1"/>
      <c r="E16" s="1"/>
      <c r="F16" s="169"/>
      <c r="G16" s="169"/>
      <c r="H16" s="170"/>
      <c r="I16" s="169"/>
      <c r="J16" s="169"/>
      <c r="K16" s="170"/>
      <c r="L16" s="169"/>
      <c r="M16" s="169"/>
      <c r="N16" s="1"/>
      <c r="O16" s="1"/>
      <c r="P16" s="1"/>
    </row>
    <row r="17" spans="1:16" ht="15.5" thickTop="1" thickBot="1" x14ac:dyDescent="0.4">
      <c r="A17" s="73"/>
      <c r="B17" s="1"/>
      <c r="C17" s="1"/>
      <c r="D17" s="1"/>
      <c r="E17" s="1"/>
      <c r="F17" s="169">
        <v>17</v>
      </c>
      <c r="G17" s="169">
        <v>18</v>
      </c>
      <c r="H17" s="169">
        <v>19</v>
      </c>
      <c r="I17" s="169">
        <v>20</v>
      </c>
      <c r="J17" s="169">
        <v>21</v>
      </c>
      <c r="K17" s="169">
        <v>22</v>
      </c>
      <c r="L17" s="170">
        <v>23</v>
      </c>
      <c r="M17" s="170">
        <v>24</v>
      </c>
      <c r="N17" s="1"/>
      <c r="O17" s="1"/>
      <c r="P17" s="1"/>
    </row>
    <row r="18" spans="1:16" ht="15.5" thickTop="1" thickBot="1" x14ac:dyDescent="0.4">
      <c r="A18" s="73"/>
      <c r="B18" s="1"/>
      <c r="C18" s="1"/>
      <c r="D18" s="1"/>
      <c r="E18" s="1"/>
      <c r="F18" s="169"/>
      <c r="G18" s="169"/>
      <c r="H18" s="169"/>
      <c r="I18" s="169"/>
      <c r="J18" s="169"/>
      <c r="K18" s="169"/>
      <c r="L18" s="170"/>
      <c r="M18" s="170"/>
      <c r="N18" s="1"/>
      <c r="O18" s="1"/>
      <c r="P18" s="1"/>
    </row>
    <row r="19" spans="1:16" ht="15.5" thickTop="1" thickBot="1" x14ac:dyDescent="0.4">
      <c r="A19" s="73"/>
      <c r="B19" s="1"/>
      <c r="C19" s="1"/>
      <c r="D19" s="1"/>
      <c r="E19" s="1"/>
      <c r="F19" s="169"/>
      <c r="G19" s="169"/>
      <c r="H19" s="169"/>
      <c r="I19" s="169"/>
      <c r="J19" s="169"/>
      <c r="K19" s="169"/>
      <c r="L19" s="170"/>
      <c r="M19" s="170"/>
      <c r="N19" s="1"/>
      <c r="O19" s="1"/>
      <c r="P19" s="1"/>
    </row>
    <row r="20" spans="1:16" ht="15.5" thickTop="1" thickBot="1" x14ac:dyDescent="0.4">
      <c r="A20" s="73"/>
      <c r="B20" s="1"/>
      <c r="C20" s="1"/>
      <c r="D20" s="1"/>
      <c r="E20" s="1"/>
      <c r="F20" s="169"/>
      <c r="G20" s="169"/>
      <c r="H20" s="169"/>
      <c r="I20" s="169"/>
      <c r="J20" s="169"/>
      <c r="K20" s="169"/>
      <c r="L20" s="170"/>
      <c r="M20" s="170"/>
      <c r="N20" s="1"/>
      <c r="O20" s="1"/>
      <c r="P20" s="1"/>
    </row>
    <row r="21" spans="1:16" ht="15.5" thickTop="1" thickBot="1" x14ac:dyDescent="0.4">
      <c r="A21" s="73"/>
      <c r="B21" s="1"/>
      <c r="C21" s="1"/>
      <c r="D21" s="1"/>
      <c r="E21" s="1"/>
      <c r="F21" s="169"/>
      <c r="G21" s="169"/>
      <c r="H21" s="169"/>
      <c r="I21" s="169"/>
      <c r="J21" s="169"/>
      <c r="K21" s="169"/>
      <c r="L21" s="170"/>
      <c r="M21" s="170"/>
      <c r="N21" s="1"/>
      <c r="O21" s="1"/>
      <c r="P21" s="1"/>
    </row>
    <row r="22" spans="1:16" ht="15.5" thickTop="1" thickBot="1" x14ac:dyDescent="0.4">
      <c r="A22" s="73"/>
      <c r="B22" s="1"/>
      <c r="C22" s="1"/>
      <c r="D22" s="1"/>
      <c r="E22" s="1"/>
      <c r="F22" s="169"/>
      <c r="G22" s="169"/>
      <c r="H22" s="169"/>
      <c r="I22" s="169"/>
      <c r="J22" s="169"/>
      <c r="K22" s="169"/>
      <c r="L22" s="170"/>
      <c r="M22" s="170"/>
      <c r="N22" s="1"/>
      <c r="O22" s="1"/>
      <c r="P22" s="1"/>
    </row>
    <row r="23" spans="1:16" ht="15.5" thickTop="1" thickBot="1" x14ac:dyDescent="0.4">
      <c r="A23" s="73"/>
      <c r="B23" s="1"/>
      <c r="C23" s="1"/>
      <c r="D23" s="1"/>
      <c r="E23" s="1"/>
      <c r="F23" s="169">
        <v>25</v>
      </c>
      <c r="G23" s="170">
        <v>26</v>
      </c>
      <c r="H23" s="169">
        <v>27</v>
      </c>
      <c r="I23" s="170">
        <v>28</v>
      </c>
      <c r="J23" s="169">
        <v>29</v>
      </c>
      <c r="K23" s="170">
        <v>30</v>
      </c>
      <c r="L23" s="169">
        <v>31</v>
      </c>
      <c r="M23" s="169">
        <v>32</v>
      </c>
      <c r="N23" s="1"/>
      <c r="O23" s="1"/>
      <c r="P23" s="1"/>
    </row>
    <row r="24" spans="1:16" ht="15.5" thickTop="1" thickBot="1" x14ac:dyDescent="0.4">
      <c r="A24" s="73"/>
      <c r="B24" s="1"/>
      <c r="C24" s="1"/>
      <c r="D24" s="1"/>
      <c r="E24" s="1"/>
      <c r="F24" s="169"/>
      <c r="G24" s="170"/>
      <c r="H24" s="169"/>
      <c r="I24" s="170"/>
      <c r="J24" s="169"/>
      <c r="K24" s="170"/>
      <c r="L24" s="169"/>
      <c r="M24" s="169"/>
      <c r="N24" s="1"/>
      <c r="O24" s="1"/>
      <c r="P24" s="1"/>
    </row>
    <row r="25" spans="1:16" ht="15.5" thickTop="1" thickBot="1" x14ac:dyDescent="0.4">
      <c r="A25" s="73"/>
      <c r="B25" s="1"/>
      <c r="C25" s="1"/>
      <c r="D25" s="1"/>
      <c r="E25" s="1"/>
      <c r="F25" s="169"/>
      <c r="G25" s="170"/>
      <c r="H25" s="169"/>
      <c r="I25" s="170"/>
      <c r="J25" s="169"/>
      <c r="K25" s="170"/>
      <c r="L25" s="169"/>
      <c r="M25" s="169"/>
      <c r="N25" s="1"/>
      <c r="O25" s="1"/>
      <c r="P25" s="1"/>
    </row>
    <row r="26" spans="1:16" ht="15.5" thickTop="1" thickBot="1" x14ac:dyDescent="0.4">
      <c r="A26" s="73"/>
      <c r="B26" s="1"/>
      <c r="C26" s="1"/>
      <c r="D26" s="1"/>
      <c r="E26" s="1"/>
      <c r="F26" s="169"/>
      <c r="G26" s="170"/>
      <c r="H26" s="169"/>
      <c r="I26" s="170"/>
      <c r="J26" s="169"/>
      <c r="K26" s="170"/>
      <c r="L26" s="169"/>
      <c r="M26" s="169"/>
      <c r="N26" s="1"/>
      <c r="O26" s="1"/>
      <c r="P26" s="1"/>
    </row>
    <row r="27" spans="1:16" ht="15.5" thickTop="1" thickBot="1" x14ac:dyDescent="0.4">
      <c r="A27" s="73"/>
      <c r="B27" s="1"/>
      <c r="C27" s="1"/>
      <c r="D27" s="1"/>
      <c r="E27" s="1"/>
      <c r="F27" s="169"/>
      <c r="G27" s="170"/>
      <c r="H27" s="169"/>
      <c r="I27" s="170"/>
      <c r="J27" s="169"/>
      <c r="K27" s="170"/>
      <c r="L27" s="169"/>
      <c r="M27" s="169"/>
      <c r="N27" s="1"/>
      <c r="O27" s="1"/>
      <c r="P27" s="1"/>
    </row>
    <row r="28" spans="1:16" ht="15.5" thickTop="1" thickBot="1" x14ac:dyDescent="0.4">
      <c r="A28" s="73"/>
      <c r="B28" s="1"/>
      <c r="C28" s="1"/>
      <c r="D28" s="1"/>
      <c r="E28" s="1"/>
      <c r="F28" s="169"/>
      <c r="G28" s="170"/>
      <c r="H28" s="169"/>
      <c r="I28" s="170"/>
      <c r="J28" s="169"/>
      <c r="K28" s="170"/>
      <c r="L28" s="169"/>
      <c r="M28" s="169"/>
      <c r="N28" s="1"/>
      <c r="O28" s="1"/>
      <c r="P28" s="1"/>
    </row>
    <row r="29" spans="1:16" ht="15.5" thickTop="1" thickBot="1" x14ac:dyDescent="0.4">
      <c r="A29" s="73"/>
      <c r="B29" s="1"/>
      <c r="C29" s="1"/>
      <c r="D29" s="1"/>
      <c r="E29" s="1"/>
      <c r="F29" s="169">
        <v>33</v>
      </c>
      <c r="G29" s="169">
        <v>34</v>
      </c>
      <c r="H29" s="169">
        <v>35</v>
      </c>
      <c r="I29" s="169">
        <v>36</v>
      </c>
      <c r="J29" s="169">
        <v>37</v>
      </c>
      <c r="K29" s="169">
        <v>38</v>
      </c>
      <c r="L29" s="170">
        <v>39</v>
      </c>
      <c r="M29" s="169">
        <v>40</v>
      </c>
      <c r="N29" s="1"/>
      <c r="O29" s="1"/>
      <c r="P29" s="1"/>
    </row>
    <row r="30" spans="1:16" ht="15.5" thickTop="1" thickBot="1" x14ac:dyDescent="0.4">
      <c r="A30" s="73"/>
      <c r="B30" s="1"/>
      <c r="C30" s="1"/>
      <c r="D30" s="1"/>
      <c r="E30" s="1"/>
      <c r="F30" s="169"/>
      <c r="G30" s="169"/>
      <c r="H30" s="169"/>
      <c r="I30" s="169"/>
      <c r="J30" s="169"/>
      <c r="K30" s="169"/>
      <c r="L30" s="170"/>
      <c r="M30" s="169"/>
      <c r="N30" s="1"/>
      <c r="O30" s="1"/>
      <c r="P30" s="1"/>
    </row>
    <row r="31" spans="1:16" ht="15.5" thickTop="1" thickBot="1" x14ac:dyDescent="0.4">
      <c r="A31" s="73"/>
      <c r="B31" s="1"/>
      <c r="C31" s="1"/>
      <c r="D31" s="1"/>
      <c r="E31" s="1"/>
      <c r="F31" s="169"/>
      <c r="G31" s="169"/>
      <c r="H31" s="169"/>
      <c r="I31" s="169"/>
      <c r="J31" s="169"/>
      <c r="K31" s="169"/>
      <c r="L31" s="170"/>
      <c r="M31" s="169"/>
      <c r="N31" s="1"/>
      <c r="O31" s="1"/>
      <c r="P31" s="1"/>
    </row>
    <row r="32" spans="1:16" ht="15.5" thickTop="1" thickBot="1" x14ac:dyDescent="0.4">
      <c r="A32" s="73"/>
      <c r="B32" s="1"/>
      <c r="C32" s="1"/>
      <c r="D32" s="1"/>
      <c r="E32" s="1"/>
      <c r="F32" s="169"/>
      <c r="G32" s="169"/>
      <c r="H32" s="169"/>
      <c r="I32" s="169"/>
      <c r="J32" s="169"/>
      <c r="K32" s="169"/>
      <c r="L32" s="170"/>
      <c r="M32" s="169"/>
      <c r="N32" s="1"/>
      <c r="O32" s="1"/>
      <c r="P32" s="1"/>
    </row>
    <row r="33" spans="1:16" ht="15.5" thickTop="1" thickBot="1" x14ac:dyDescent="0.4">
      <c r="A33" s="73"/>
      <c r="B33" s="1"/>
      <c r="C33" s="1"/>
      <c r="D33" s="1"/>
      <c r="E33" s="1"/>
      <c r="F33" s="169"/>
      <c r="G33" s="169"/>
      <c r="H33" s="169"/>
      <c r="I33" s="169"/>
      <c r="J33" s="169"/>
      <c r="K33" s="169"/>
      <c r="L33" s="170"/>
      <c r="M33" s="169"/>
      <c r="N33" s="1"/>
      <c r="O33" s="1"/>
      <c r="P33" s="1"/>
    </row>
    <row r="34" spans="1:16" ht="15.5" thickTop="1" thickBot="1" x14ac:dyDescent="0.4">
      <c r="A34" s="73"/>
      <c r="B34" s="1"/>
      <c r="C34" s="1"/>
      <c r="D34" s="1"/>
      <c r="E34" s="1"/>
      <c r="F34" s="171"/>
      <c r="G34" s="171"/>
      <c r="H34" s="171"/>
      <c r="I34" s="171"/>
      <c r="J34" s="171"/>
      <c r="K34" s="171"/>
      <c r="L34" s="177"/>
      <c r="M34" s="171"/>
      <c r="N34" s="1"/>
      <c r="O34" s="1"/>
      <c r="P34" s="1"/>
    </row>
    <row r="35" spans="1:16" ht="15" customHeight="1" thickTop="1" thickBot="1" x14ac:dyDescent="0.4">
      <c r="A35" s="73"/>
      <c r="B35" s="1"/>
      <c r="C35" s="1"/>
      <c r="D35" s="1"/>
      <c r="E35" s="174" t="s">
        <v>62</v>
      </c>
      <c r="F35" s="174" t="s">
        <v>62</v>
      </c>
      <c r="G35" s="172" t="s">
        <v>62</v>
      </c>
      <c r="H35" s="173" t="s">
        <v>62</v>
      </c>
      <c r="I35" s="172" t="s">
        <v>63</v>
      </c>
      <c r="J35" s="184" t="s">
        <v>64</v>
      </c>
      <c r="K35" s="184" t="s">
        <v>65</v>
      </c>
      <c r="L35" s="175" t="s">
        <v>66</v>
      </c>
      <c r="M35" s="176" t="s">
        <v>67</v>
      </c>
      <c r="N35" s="176" t="s">
        <v>68</v>
      </c>
      <c r="O35" s="176" t="s">
        <v>69</v>
      </c>
      <c r="P35" s="1"/>
    </row>
    <row r="36" spans="1:16" ht="15" customHeight="1" thickTop="1" thickBot="1" x14ac:dyDescent="0.4">
      <c r="A36" s="73"/>
      <c r="B36" s="1"/>
      <c r="C36" s="1"/>
      <c r="D36" s="1"/>
      <c r="E36" s="174"/>
      <c r="F36" s="174"/>
      <c r="G36" s="172"/>
      <c r="H36" s="173"/>
      <c r="I36" s="172"/>
      <c r="J36" s="184"/>
      <c r="K36" s="184"/>
      <c r="L36" s="175"/>
      <c r="M36" s="176"/>
      <c r="N36" s="176"/>
      <c r="O36" s="176"/>
      <c r="P36" s="1"/>
    </row>
    <row r="37" spans="1:16" ht="15" customHeight="1" thickTop="1" thickBot="1" x14ac:dyDescent="0.4">
      <c r="A37" s="73"/>
      <c r="B37" s="1"/>
      <c r="C37" s="1"/>
      <c r="D37" s="1"/>
      <c r="E37" s="179" t="s">
        <v>70</v>
      </c>
      <c r="F37" s="179" t="s">
        <v>71</v>
      </c>
      <c r="G37" s="180" t="s">
        <v>72</v>
      </c>
      <c r="H37" s="181" t="s">
        <v>73</v>
      </c>
      <c r="I37" s="180" t="s">
        <v>74</v>
      </c>
      <c r="J37" s="182" t="s">
        <v>75</v>
      </c>
      <c r="K37" s="182" t="s">
        <v>76</v>
      </c>
      <c r="L37" s="183" t="s">
        <v>77</v>
      </c>
      <c r="M37" s="178" t="s">
        <v>78</v>
      </c>
      <c r="N37" s="178" t="s">
        <v>79</v>
      </c>
      <c r="O37" s="178" t="s">
        <v>80</v>
      </c>
      <c r="P37" s="1"/>
    </row>
    <row r="38" spans="1:16" ht="15" customHeight="1" thickTop="1" thickBot="1" x14ac:dyDescent="0.4">
      <c r="A38" s="73"/>
      <c r="B38" s="1"/>
      <c r="C38" s="1"/>
      <c r="D38" s="1"/>
      <c r="E38" s="179"/>
      <c r="F38" s="179"/>
      <c r="G38" s="180"/>
      <c r="H38" s="181"/>
      <c r="I38" s="180"/>
      <c r="J38" s="182"/>
      <c r="K38" s="182"/>
      <c r="L38" s="183"/>
      <c r="M38" s="178"/>
      <c r="N38" s="178"/>
      <c r="O38" s="178"/>
      <c r="P38" s="1"/>
    </row>
    <row r="39" spans="1:16" ht="15" thickTop="1" x14ac:dyDescent="0.35">
      <c r="A39" s="73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</sheetData>
  <sheetProtection algorithmName="SHA-512" hashValue="cG2FKYQY59cAbINkOc1f4dkCrgROShuKrPXoibVwf1C3YECLSYlFJZMM7hqxX15Zb+Odwd1c2rDOEFD+75ry7A==" saltValue="4Hk3g6gb86RITwE4huiq9Q==" spinCount="100000" sheet="1" objects="1" scenarios="1"/>
  <dataConsolidate/>
  <mergeCells count="86">
    <mergeCell ref="M37:M38"/>
    <mergeCell ref="N37:N38"/>
    <mergeCell ref="O37:O38"/>
    <mergeCell ref="O35:O36"/>
    <mergeCell ref="A37:A39"/>
    <mergeCell ref="E37:E38"/>
    <mergeCell ref="F37:F38"/>
    <mergeCell ref="G37:G38"/>
    <mergeCell ref="H37:H38"/>
    <mergeCell ref="I37:I38"/>
    <mergeCell ref="J37:J38"/>
    <mergeCell ref="K37:K38"/>
    <mergeCell ref="L37:L38"/>
    <mergeCell ref="I35:I36"/>
    <mergeCell ref="J35:J36"/>
    <mergeCell ref="K35:K36"/>
    <mergeCell ref="L35:L36"/>
    <mergeCell ref="M35:M36"/>
    <mergeCell ref="N35:N36"/>
    <mergeCell ref="K29:K34"/>
    <mergeCell ref="L29:L34"/>
    <mergeCell ref="M29:M34"/>
    <mergeCell ref="G35:G36"/>
    <mergeCell ref="H35:H36"/>
    <mergeCell ref="A29:A30"/>
    <mergeCell ref="F29:F34"/>
    <mergeCell ref="G29:G34"/>
    <mergeCell ref="H29:H34"/>
    <mergeCell ref="A31:A32"/>
    <mergeCell ref="A33:A34"/>
    <mergeCell ref="A35:A36"/>
    <mergeCell ref="E35:E36"/>
    <mergeCell ref="F35:F36"/>
    <mergeCell ref="I29:I34"/>
    <mergeCell ref="J29:J34"/>
    <mergeCell ref="J23:J28"/>
    <mergeCell ref="K23:K28"/>
    <mergeCell ref="L23:L28"/>
    <mergeCell ref="M23:M28"/>
    <mergeCell ref="A25:A26"/>
    <mergeCell ref="A27:A28"/>
    <mergeCell ref="K17:K22"/>
    <mergeCell ref="L17:L22"/>
    <mergeCell ref="M17:M22"/>
    <mergeCell ref="A19:A20"/>
    <mergeCell ref="A21:A22"/>
    <mergeCell ref="A23:A24"/>
    <mergeCell ref="F23:F28"/>
    <mergeCell ref="G23:G28"/>
    <mergeCell ref="H23:H28"/>
    <mergeCell ref="I23:I28"/>
    <mergeCell ref="A17:A18"/>
    <mergeCell ref="F17:F22"/>
    <mergeCell ref="G17:G22"/>
    <mergeCell ref="H17:H22"/>
    <mergeCell ref="I17:I22"/>
    <mergeCell ref="J17:J22"/>
    <mergeCell ref="K11:K16"/>
    <mergeCell ref="L11:L16"/>
    <mergeCell ref="M11:M16"/>
    <mergeCell ref="B12:C12"/>
    <mergeCell ref="A13:A14"/>
    <mergeCell ref="B13:E14"/>
    <mergeCell ref="A15:A16"/>
    <mergeCell ref="A11:A12"/>
    <mergeCell ref="F11:F16"/>
    <mergeCell ref="G11:G16"/>
    <mergeCell ref="H11:H16"/>
    <mergeCell ref="I11:I16"/>
    <mergeCell ref="J11:J16"/>
    <mergeCell ref="K5:K10"/>
    <mergeCell ref="L5:L10"/>
    <mergeCell ref="M5:M10"/>
    <mergeCell ref="A7:A8"/>
    <mergeCell ref="B8:C8"/>
    <mergeCell ref="A9:A10"/>
    <mergeCell ref="B9:D10"/>
    <mergeCell ref="A1:A2"/>
    <mergeCell ref="H1:J3"/>
    <mergeCell ref="A3:A4"/>
    <mergeCell ref="A5:A6"/>
    <mergeCell ref="F5:F10"/>
    <mergeCell ref="G5:G10"/>
    <mergeCell ref="H5:H10"/>
    <mergeCell ref="I5:I10"/>
    <mergeCell ref="J5:J10"/>
  </mergeCells>
  <dataValidations count="2">
    <dataValidation type="decimal" allowBlank="1" showInputMessage="1" showErrorMessage="1" sqref="H1:J3" xr:uid="{1FDF712B-CF1F-4861-B7B6-432E73947A6C}">
      <formula1>0</formula1>
      <formula2>1000000000000000000</formula2>
    </dataValidation>
    <dataValidation type="decimal" allowBlank="1" showInputMessage="1" showErrorMessage="1" sqref="B9" xr:uid="{55268DD0-CFFB-4645-861B-DD93E8A4A406}">
      <formula1>0</formula1>
      <formula2>H1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4099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4099" r:id="rId4"/>
      </mc:Fallback>
    </mc:AlternateContent>
  </oleObjec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E498CB-EA69-44C4-A6AA-7E55BC8ADA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_Backend</vt:lpstr>
      <vt:lpstr>Games</vt:lpstr>
      <vt:lpstr>Plinko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 Borcz</dc:creator>
  <cp:lastModifiedBy>Mateusz Borcz</cp:lastModifiedBy>
  <dcterms:created xsi:type="dcterms:W3CDTF">2015-06-05T18:17:20Z</dcterms:created>
  <dcterms:modified xsi:type="dcterms:W3CDTF">2024-07-09T07:56:17Z</dcterms:modified>
</cp:coreProperties>
</file>